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4 決算統計\05-01 財政状況資料集（R1年度の続き） - コピー\20200813【作業依頼】平成30年度財政状況資料集の作成について（2回目）\03 HP公表\"/>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W38" i="10"/>
  <c r="BW39" i="10" s="1"/>
  <c r="BW40" i="10" s="1"/>
  <c r="BW41" i="10" s="1"/>
  <c r="BW42" i="10" s="1"/>
  <c r="BW43" i="10" s="1"/>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<sst xmlns="http://schemas.openxmlformats.org/spreadsheetml/2006/main" count="1139" uniqueCount="652">
  <si>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</si>
  <si>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</si>
  <si>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</si>
  <si>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</si>
  <si>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</si>
  <si>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</si>
  <si>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</si>
  <si>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</si>
  <si>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</si>
  <si>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</si>
  <si>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</si>
  <si>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</si>
  <si>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</si>
  <si>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</si>
  <si>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</si>
  <si>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</si>
  <si>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</si>
  <si>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</si>
  <si>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</si>
  <si>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</si>
  <si>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</si>
  <si>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</si>
  <si>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</si>
  <si>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</si>
  <si>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</si>
  <si>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</si>
  <si>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</si>
  <si>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</si>
  <si>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</si>
  <si>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</si>
  <si>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</si>
  <si>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</si>
  <si>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</si>
  <si>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</si>
  <si>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</si>
  <si>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</si>
  <si>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</si>
  <si>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</si>
  <si>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</si>
  <si>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</si>
  <si>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</si>
  <si>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</si>
  <si>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</si>
  <si>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</si>
  <si>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</si>
  <si>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</si>
  <si>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</si>
  <si>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</si>
  <si>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</si>
  <si>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</si>
  <si>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</si>
  <si>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</si>
  <si>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</si>
  <si>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</si>
  <si>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</si>
  <si>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</si>
  <si>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</si>
  <si>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</si>
  <si>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</si>
  <si>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</si>
  <si>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</si>
  <si>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</si>
  <si>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</si>
  <si>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</si>
  <si>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</si>
  <si>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</si>
  <si>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</si>
  <si>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</si>
  <si>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</si>
  <si>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</si>
  <si>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</si>
  <si>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</si>
  <si>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</si>
  <si>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</si>
  <si>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</si>
  <si>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</si>
  <si>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</si>
  <si>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</si>
  <si>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</si>
  <si>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</si>
  <si>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</si>
  <si>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</si>
  <si>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</si>
  <si>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</si>
  <si>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</si>
  <si>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</si>
  <si>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</si>
  <si>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</si>
  <si>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</si>
  <si>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</si>
  <si>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</si>
  <si>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</si>
  <si>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</si>
  <si>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</si>
  <si>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</si>
  <si>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</si>
  <si>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</si>
  <si>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</si>
  <si>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</si>
  <si>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</si>
  <si>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</si>
  <si>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</si>
  <si>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</si>
  <si>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</si>
  <si>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</si>
  <si>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</si>
  <si>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</si>
  <si>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</si>
  <si>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</si>
  <si>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</si>
  <si>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</si>
  <si>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</si>
  <si>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</si>
  <si>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</si>
  <si>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</si>
  <si>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</si>
  <si>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</si>
  <si>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</si>
  <si>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</si>
  <si>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</si>
  <si>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</si>
  <si>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</si>
  <si>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</si>
  <si>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</si>
  <si>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</si>
  <si>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</si>
  <si>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</si>
  <si>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</si>
  <si>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</si>
  <si>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</si>
  <si>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</si>
  <si>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</si>
  <si>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</si>
  <si>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</si>
  <si>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</si>
  <si>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</si>
  <si>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</si>
  <si>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</si>
  <si>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</si>
  <si>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</si>
  <si>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</si>
  <si>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</si>
  <si>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</si>
  <si>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</si>
  <si>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</si>
  <si>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</si>
  <si>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</si>
  <si>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</si>
  <si>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</si>
  <si>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</si>
  <si>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</si>
  <si>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</si>
  <si>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</si>
  <si>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</si>
  <si>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</si>
  <si>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</si>
  <si>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</si>
  <si>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</si>
  <si>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</si>
  <si>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</si>
  <si>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</si>
  <si>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</si>
  <si>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</si>
  <si>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</si>
  <si>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</si>
  <si>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</si>
  <si>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</si>
  <si>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</si>
  <si>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</si>
  <si>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</si>
  <si>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</si>
  <si>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</si>
  <si>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</si>
  <si>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</si>
  <si>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</si>
  <si>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</si>
  <si>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</si>
  <si>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</si>
  <si>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</si>
  <si>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</si>
  <si>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</si>
  <si>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</si>
  <si>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</si>
  <si>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</si>
  <si>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</si>
  <si>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</si>
  <si>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</si>
  <si>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</si>
  <si>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</si>
  <si>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</si>
  <si>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</si>
  <si>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</si>
  <si>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</si>
  <si>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</si>
  <si>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</si>
  <si>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</si>
  <si>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</si>
  <si>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</si>
  <si>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</si>
  <si>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</si>
  <si>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</si>
  <si>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</si>
  <si>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</si>
  <si>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</si>
  <si>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</si>
  <si>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</si>
  <si>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</si>
  <si>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</si>
  <si>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愛媛県大洲市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</si>
  <si>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</si>
  <si>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</si>
  <si>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</si>
  <si>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</si>
  <si>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</si>
  <si>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</si>
  <si>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</si>
  <si>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</si>
  <si>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</si>
  <si>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</si>
  <si>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</si>
  <si>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</si>
  <si>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</si>
  <si>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</si>
  <si>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</si>
  <si>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</si>
  <si>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</si>
  <si>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</si>
  <si>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</si>
  <si>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</si>
  <si>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</si>
  <si>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</si>
  <si>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</si>
  <si>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</si>
  <si>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</si>
  <si>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</si>
  <si>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</si>
  <si>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</si>
  <si>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</si>
  <si>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</si>
  <si>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</si>
  <si>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</si>
  <si>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</si>
  <si>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</si>
  <si>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</si>
  <si>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</si>
  <si>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</si>
  <si>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</si>
  <si>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</si>
  <si>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</si>
  <si>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</si>
  <si>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</si>
  <si>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</si>
  <si>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</si>
  <si>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</si>
  <si>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</si>
  <si>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</si>
  <si>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</si>
  <si>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</si>
  <si>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</si>
  <si>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</si>
  <si>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</si>
  <si>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</si>
  <si>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</si>
  <si>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</si>
  <si>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</si>
  <si>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</si>
  <si>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</si>
  <si>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</si>
  <si>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</si>
  <si>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</si>
  <si>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</si>
  <si>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</si>
  <si>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</si>
  <si>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</si>
  <si>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</si>
  <si>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</si>
  <si>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</si>
  <si>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</si>
  <si>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</si>
  <si>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</si>
  <si>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</si>
  <si>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</si>
  <si>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</si>
  <si>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</si>
  <si>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</si>
  <si>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</si>
  <si>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</si>
  <si>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</si>
  <si>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</si>
  <si>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</si>
  <si>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</si>
  <si>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</si>
  <si>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</si>
  <si>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</si>
  <si>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</si>
  <si>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</si>
  <si>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</si>
  <si>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</si>
  <si>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</si>
  <si>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</si>
  <si>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</si>
  <si>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</si>
  <si>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</si>
  <si>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</si>
  <si>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</si>
  <si>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</si>
  <si>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</si>
  <si>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</si>
  <si>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</si>
  <si>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</si>
  <si>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</si>
  <si>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</si>
  <si>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</si>
  <si>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</si>
  <si>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</si>
  <si>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</si>
  <si>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</si>
  <si>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</si>
  <si>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</si>
  <si>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</si>
  <si>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</si>
  <si>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</si>
  <si>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</si>
  <si>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</si>
  <si>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</si>
  <si>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</si>
  <si>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</si>
  <si>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</si>
  <si>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</si>
  <si>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</si>
  <si>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</si>
  <si>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</si>
  <si>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</si>
  <si>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</si>
  <si>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</si>
  <si>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</si>
  <si>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</si>
  <si>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</si>
  <si>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</si>
  <si>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</si>
  <si>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</si>
  <si>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</si>
  <si>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</si>
  <si>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</si>
  <si>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</si>
  <si>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</si>
  <si>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</si>
  <si>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</si>
  <si>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</si>
  <si>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</si>
  <si>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</si>
  <si>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</si>
  <si>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</si>
  <si>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</si>
  <si>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</si>
  <si>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</si>
  <si>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</si>
  <si>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</si>
  <si>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</si>
  <si>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</si>
  <si>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</si>
  <si>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愛媛県大洲市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</si>
  <si>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</si>
  <si>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</si>
  <si>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</si>
  <si>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</si>
  <si>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</si>
  <si>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</si>
  <si>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</si>
  <si>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</si>
  <si>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</si>
  <si>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</si>
  <si>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</si>
  <si>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</si>
  <si>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</si>
  <si>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</si>
  <si>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</si>
  <si>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</si>
  <si>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</si>
  <si>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</si>
  <si>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</si>
  <si>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</si>
  <si>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</si>
  <si>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土地取得造成特別会計</t>
    <phoneticPr fontId="5"/>
  </si>
  <si>
    <t>-</t>
    <phoneticPr fontId="5"/>
  </si>
  <si>
    <t>商業集積施設管理特別会計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</si>
  <si>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</si>
  <si>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</si>
  <si>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</si>
  <si>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</si>
  <si>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</si>
  <si>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</si>
  <si>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</si>
  <si>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</si>
  <si>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</si>
  <si>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</si>
  <si>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</si>
  <si>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</si>
  <si>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</si>
  <si>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</si>
  <si>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</si>
  <si>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</si>
  <si>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</si>
  <si>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</si>
  <si>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</si>
  <si>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</si>
  <si>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</si>
  <si>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</si>
  <si>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</si>
  <si>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</si>
  <si>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</si>
  <si>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</si>
  <si>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港湾施設事業特別会計</t>
    <phoneticPr fontId="5"/>
  </si>
  <si>
    <t>公共下水道事業特別会計</t>
    <phoneticPr fontId="5"/>
  </si>
  <si>
    <t>農業集落排水事業特別会計</t>
    <phoneticPr fontId="5"/>
  </si>
  <si>
    <t>温泉事業特別会計</t>
    <phoneticPr fontId="5"/>
  </si>
  <si>
    <t>-</t>
    <phoneticPr fontId="5"/>
  </si>
  <si>
    <t>法非適用企業</t>
    <phoneticPr fontId="5"/>
  </si>
  <si>
    <t>工業用地造成事業特別会計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</si>
  <si>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</si>
  <si>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</si>
  <si>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</si>
  <si>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</si>
  <si>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</si>
  <si>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</si>
  <si>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</si>
  <si>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</si>
  <si>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</si>
  <si>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</si>
  <si>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</si>
  <si>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</si>
  <si>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</si>
  <si>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</si>
  <si>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</si>
  <si>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</si>
  <si>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</si>
  <si>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</si>
  <si>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</si>
  <si>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</si>
  <si>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</si>
  <si>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</si>
  <si>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</si>
  <si>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</si>
  <si>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</si>
  <si>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</si>
  <si>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</si>
  <si>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</si>
  <si>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</si>
  <si>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</si>
  <si>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</si>
  <si>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</si>
  <si>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</si>
  <si>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</si>
  <si>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</si>
  <si>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</si>
  <si>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</si>
  <si>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</si>
  <si>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</si>
  <si>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</si>
  <si>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</si>
  <si>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</si>
  <si>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</si>
  <si>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</si>
  <si>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</si>
  <si>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</si>
  <si>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</si>
  <si>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</si>
  <si>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</si>
  <si>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</si>
  <si>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</si>
  <si>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</si>
  <si>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</si>
  <si>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</si>
  <si>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</si>
  <si>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</si>
  <si>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</si>
  <si>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</si>
  <si>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</si>
  <si>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</si>
  <si>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</si>
  <si>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</si>
  <si>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</si>
  <si>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</si>
  <si>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</si>
  <si>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</si>
  <si>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</si>
  <si>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</si>
  <si>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</si>
  <si>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</si>
  <si>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</si>
  <si>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</si>
  <si>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</si>
  <si>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</si>
  <si>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</si>
  <si>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</si>
  <si>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</si>
  <si>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</si>
  <si>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</si>
  <si>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</si>
  <si>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</si>
  <si>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</si>
  <si>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</si>
  <si>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</si>
  <si>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</si>
  <si>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</si>
  <si>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</si>
  <si>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</si>
  <si>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</si>
  <si>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</si>
  <si>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</si>
  <si>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</si>
  <si>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</si>
  <si>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</si>
  <si>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</si>
  <si>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</si>
  <si>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</si>
  <si>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</si>
  <si>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</si>
  <si>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</si>
  <si>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</si>
  <si>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</si>
  <si>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</si>
  <si>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</si>
  <si>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</si>
  <si>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</si>
  <si>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</si>
  <si>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</si>
  <si>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</si>
  <si>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</si>
  <si>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</si>
  <si>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</si>
  <si>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</si>
  <si>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</si>
  <si>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</si>
  <si>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</si>
  <si>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</si>
  <si>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</si>
  <si>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</si>
  <si>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</si>
  <si>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</si>
  <si>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</si>
  <si>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</si>
  <si>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</si>
  <si>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</si>
  <si>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</si>
  <si>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</si>
  <si>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</si>
  <si>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</si>
  <si>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</si>
  <si>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</si>
  <si>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</si>
  <si>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</si>
  <si>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</si>
  <si>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</si>
  <si>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</si>
  <si>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</si>
  <si>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</si>
  <si>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</si>
  <si>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</si>
  <si>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</si>
  <si>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</si>
  <si>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</si>
  <si>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</si>
  <si>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</si>
  <si>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</si>
  <si>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</si>
  <si>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</si>
  <si>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</si>
  <si>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</si>
  <si>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</si>
  <si>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</si>
  <si>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</si>
  <si>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</si>
  <si>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</si>
  <si>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</si>
  <si>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</si>
  <si>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</si>
  <si>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</si>
  <si>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</si>
  <si>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</si>
  <si>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</si>
  <si>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</si>
  <si>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</si>
  <si>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3.36</t>
  </si>
  <si>
    <t>▲ 0.59</t>
  </si>
  <si>
    <t>住宅新築資金等貸付事業特別会計</t>
  </si>
  <si>
    <t>▲ 1.07</t>
  </si>
  <si>
    <t>▲ 1.08</t>
  </si>
  <si>
    <t>▲ 1.11</t>
  </si>
  <si>
    <t>一般会計</t>
  </si>
  <si>
    <t>病院事業会計</t>
  </si>
  <si>
    <t>水道事業会計</t>
  </si>
  <si>
    <t>国民健康保険特別会計</t>
  </si>
  <si>
    <t>▲ 0.32</t>
  </si>
  <si>
    <t>工業用水道事業会計</t>
  </si>
  <si>
    <t>介護保険特別会計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</si>
  <si>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</si>
  <si>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</si>
  <si>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</si>
  <si>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</si>
  <si>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</si>
  <si>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</si>
  <si>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</si>
  <si>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</si>
  <si>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</si>
  <si>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教育振興基金</t>
    <rPh sb="0" eb="2">
      <t>キョウイク</t>
    </rPh>
    <rPh sb="2" eb="4">
      <t>シンコウ</t>
    </rPh>
    <rPh sb="4" eb="6">
      <t>キキン</t>
    </rPh>
    <phoneticPr fontId="5"/>
  </si>
  <si>
    <t>農林振興基金</t>
    <rPh sb="0" eb="2">
      <t>ノウリン</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</si>
  <si>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</si>
  <si>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</si>
  <si>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過疎地域自立促進基金</t>
    <rPh sb="0" eb="2">
      <t>カソ</t>
    </rPh>
    <rPh sb="2" eb="4">
      <t>チイキ</t>
    </rPh>
    <rPh sb="4" eb="6">
      <t>ジリツ</t>
    </rPh>
    <rPh sb="6" eb="8">
      <t>ソクシン</t>
    </rPh>
    <rPh sb="8" eb="10">
      <t>キキン</t>
    </rPh>
    <phoneticPr fontId="5"/>
  </si>
  <si>
    <t>株式会社おおず街なか再生館</t>
    <rPh sb="0" eb="2">
      <t>カブシキ</t>
    </rPh>
    <rPh sb="2" eb="4">
      <t>カイシャ</t>
    </rPh>
    <rPh sb="7" eb="8">
      <t>マチ</t>
    </rPh>
    <rPh sb="10" eb="12">
      <t>サイセイ</t>
    </rPh>
    <rPh sb="12" eb="13">
      <t>カン</t>
    </rPh>
    <phoneticPr fontId="2"/>
  </si>
  <si>
    <t>青島海運有限会社</t>
    <rPh sb="0" eb="2">
      <t>アオシマ</t>
    </rPh>
    <rPh sb="2" eb="4">
      <t>カイウン</t>
    </rPh>
    <rPh sb="4" eb="8">
      <t>ユウゲンガイシャ</t>
    </rPh>
    <phoneticPr fontId="2"/>
  </si>
  <si>
    <t>ひじかわ開発株式会社</t>
    <rPh sb="4" eb="6">
      <t>カイハツ</t>
    </rPh>
    <rPh sb="6" eb="8">
      <t>カブシキ</t>
    </rPh>
    <rPh sb="8" eb="10">
      <t>カイシャ</t>
    </rPh>
    <phoneticPr fontId="2"/>
  </si>
  <si>
    <t>株式会社清流の里ひじかわ</t>
    <rPh sb="0" eb="2">
      <t>カブシキ</t>
    </rPh>
    <rPh sb="2" eb="4">
      <t>カイシャ</t>
    </rPh>
    <rPh sb="4" eb="6">
      <t>セイリュウ</t>
    </rPh>
    <rPh sb="7" eb="8">
      <t>サト</t>
    </rPh>
    <phoneticPr fontId="2"/>
  </si>
  <si>
    <t>株式会社ゆうとぴあ河辺</t>
    <rPh sb="0" eb="2">
      <t>カブシキ</t>
    </rPh>
    <rPh sb="2" eb="4">
      <t>カイシャ</t>
    </rPh>
    <rPh sb="9" eb="11">
      <t>カワベ</t>
    </rPh>
    <phoneticPr fontId="2"/>
  </si>
  <si>
    <t>担い手公社河辺やまびこ有限会社</t>
    <rPh sb="0" eb="1">
      <t>ニナ</t>
    </rPh>
    <rPh sb="2" eb="3">
      <t>テ</t>
    </rPh>
    <rPh sb="3" eb="5">
      <t>コウシャ</t>
    </rPh>
    <rPh sb="5" eb="7">
      <t>カワベ</t>
    </rPh>
    <rPh sb="11" eb="13">
      <t>ユウゲン</t>
    </rPh>
    <rPh sb="13" eb="15">
      <t>カイシャ</t>
    </rPh>
    <phoneticPr fontId="2"/>
  </si>
  <si>
    <t>一般社団法人キタ・マネジメント</t>
    <rPh sb="0" eb="2">
      <t>イッパン</t>
    </rPh>
    <rPh sb="2" eb="4">
      <t>シャダン</t>
    </rPh>
    <rPh sb="4" eb="6">
      <t>ホウジン</t>
    </rPh>
    <phoneticPr fontId="2"/>
  </si>
  <si>
    <t>-</t>
    <phoneticPr fontId="2"/>
  </si>
  <si>
    <t>-</t>
    <phoneticPr fontId="2"/>
  </si>
  <si>
    <t>-</t>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</si>
  <si>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</si>
  <si>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</si>
  <si>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</si>
  <si>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t>
    <phoneticPr fontId="2"/>
  </si>
  <si>
    <t>大洲・喜多衛生事務組合</t>
    <rPh sb="0" eb="2">
      <t>オオズ</t>
    </rPh>
    <rPh sb="3" eb="5">
      <t>キタ</t>
    </rPh>
    <rPh sb="5" eb="7">
      <t>エイセイ</t>
    </rPh>
    <rPh sb="7" eb="9">
      <t>ジム</t>
    </rPh>
    <rPh sb="9" eb="11">
      <t>クミアイ</t>
    </rPh>
    <phoneticPr fontId="2"/>
  </si>
  <si>
    <t>-</t>
    <phoneticPr fontId="2"/>
  </si>
  <si>
    <t>大洲地区広域消防事務組合</t>
    <rPh sb="0" eb="2">
      <t>オオズ</t>
    </rPh>
    <rPh sb="2" eb="4">
      <t>チク</t>
    </rPh>
    <rPh sb="4" eb="6">
      <t>コウイキ</t>
    </rPh>
    <rPh sb="6" eb="8">
      <t>ショウボウ</t>
    </rPh>
    <rPh sb="8" eb="10">
      <t>ジム</t>
    </rPh>
    <rPh sb="10" eb="12">
      <t>クミアイ</t>
    </rPh>
    <phoneticPr fontId="2"/>
  </si>
  <si>
    <t>-</t>
    <phoneticPr fontId="2"/>
  </si>
  <si>
    <t>-</t>
    <phoneticPr fontId="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</si>
  <si>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</si>
  <si>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八幡浜・大洲地区広域市町村圏組合（八幡浜・大洲地方拠点都市対策室特別会計）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29">
      <t>トシ</t>
    </rPh>
    <rPh sb="29" eb="31">
      <t>タイサク</t>
    </rPh>
    <rPh sb="31" eb="32">
      <t>シツ</t>
    </rPh>
    <rPh sb="32" eb="34">
      <t>トクベツ</t>
    </rPh>
    <rPh sb="34" eb="36">
      <t>カイケイ</t>
    </rPh>
    <phoneticPr fontId="2"/>
  </si>
  <si>
    <t>八幡浜・大洲地区広域市町村圏組合（八幡浜・大洲地区ふるさと市町村圏基金事業特別会計）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チク</t>
    </rPh>
    <rPh sb="29" eb="32">
      <t>シチョウソン</t>
    </rPh>
    <rPh sb="32" eb="33">
      <t>ケン</t>
    </rPh>
    <rPh sb="33" eb="35">
      <t>キキン</t>
    </rPh>
    <rPh sb="35" eb="37">
      <t>ジギョウ</t>
    </rPh>
    <rPh sb="37" eb="39">
      <t>トクベツ</t>
    </rPh>
    <rPh sb="39" eb="41">
      <t>カイケイ</t>
    </rPh>
    <phoneticPr fontId="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</si>
  <si>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19">
      <t>ウンドウ</t>
    </rPh>
    <rPh sb="19" eb="21">
      <t>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</si>
  <si>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</si>
  <si>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t>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</si>
  <si>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</si>
  <si>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</si>
  <si>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</si>
  <si>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大洲喜多特別養護老人ホーム事務組合（一般会計）</t>
    <rPh sb="0" eb="2">
      <t>オオズ</t>
    </rPh>
    <rPh sb="2" eb="4">
      <t>キタ</t>
    </rPh>
    <rPh sb="4" eb="6">
      <t>トクベツ</t>
    </rPh>
    <rPh sb="6" eb="8">
      <t>ヨウゴ</t>
    </rPh>
    <rPh sb="8" eb="10">
      <t>ロウジン</t>
    </rPh>
    <rPh sb="13" eb="15">
      <t>ジム</t>
    </rPh>
    <rPh sb="15" eb="17">
      <t>クミアイ</t>
    </rPh>
    <rPh sb="18" eb="20">
      <t>イッパン</t>
    </rPh>
    <rPh sb="20" eb="22">
      <t>カイケイ</t>
    </rPh>
    <phoneticPr fontId="2"/>
  </si>
  <si>
    <t>大洲喜多特別養護老人ホーム事務組合（公営企業会計）</t>
    <rPh sb="0" eb="2">
      <t>オオズ</t>
    </rPh>
    <rPh sb="2" eb="4">
      <t>キタ</t>
    </rPh>
    <rPh sb="4" eb="6">
      <t>トクベツ</t>
    </rPh>
    <rPh sb="6" eb="8">
      <t>ヨウゴ</t>
    </rPh>
    <rPh sb="8" eb="10">
      <t>ロウジン</t>
    </rPh>
    <rPh sb="13" eb="15">
      <t>ジム</t>
    </rPh>
    <rPh sb="15" eb="17">
      <t>クミアイ</t>
    </rPh>
    <rPh sb="18" eb="20">
      <t>コウエイ</t>
    </rPh>
    <rPh sb="20" eb="22">
      <t>キギョウ</t>
    </rPh>
    <rPh sb="22" eb="24">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</si>
  <si>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</si>
  <si>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</si>
  <si>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</si>
  <si>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</si>
  <si>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</si>
  <si>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令和元年度までの数値は将来負担比率・実質公債比率ともに、公債費負担適正化計画に基づき市債発行を抑制したことで、類似団体平均と比べても低い比率で移行をしている。
　しかしながら、令和元年度以降は、環境センターの長寿命化や市民文化会館の建替え、複合公共施設整備事業などの大型施設建築による市債発行の増加が見込まれている。そのため、全体的な事業計画の見直しや財政措置のある有利な地方債の活用などをおこなうことにより、財政負担の軽減と平準化に努める。</t>
    <rPh sb="121" eb="123">
      <t>フクゴウ</t>
    </rPh>
    <rPh sb="123" eb="125">
      <t>コウキョウ</t>
    </rPh>
    <rPh sb="125" eb="127">
      <t>シセツ</t>
    </rPh>
    <rPh sb="127" eb="129">
      <t>セイビ</t>
    </rPh>
    <rPh sb="129" eb="131">
      <t>ジギョウ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</si>
  <si>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</si>
  <si>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</si>
  <si>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</si>
  <si>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市債の発行が増加したため、将来負担比率が前年度比6.4％増加した。一方で、有形固定資産減価償却率は前年度比0.1％増加している。
　当市では将来負担比率の増加に対して、有形固定資産減価償却率の上昇が抑制されていない傾向が見られる。
　今後も、継続的に大規模施設の改修・長寿命化、市民文化会館整備事業や災害復興事業による肱川地区複合公共施設の整備など市債発行額の増嵩による将来負担比率の上昇が見込まれる上に、多くの資産の耐用年数の超過により有形固定資産減価償却率の上昇が見込まれる。より一層の自主財源の確保に努めつつ、適切な施設の整備及び維持管理に努める。</t>
    <rPh sb="1" eb="3">
      <t>シサイ</t>
    </rPh>
    <rPh sb="4" eb="6">
      <t>ハッコウ</t>
    </rPh>
    <rPh sb="7" eb="9">
      <t>ゾウカ</t>
    </rPh>
    <rPh sb="14" eb="16">
      <t>ショウライ</t>
    </rPh>
    <rPh sb="16" eb="18">
      <t>フタン</t>
    </rPh>
    <rPh sb="18" eb="20">
      <t>ヒリツ</t>
    </rPh>
    <rPh sb="21" eb="22">
      <t>マエ</t>
    </rPh>
    <rPh sb="22" eb="24">
      <t>ネンド</t>
    </rPh>
    <rPh sb="24" eb="25">
      <t>ヒ</t>
    </rPh>
    <rPh sb="29" eb="31">
      <t>ゾウカ</t>
    </rPh>
    <rPh sb="34" eb="36">
      <t>イッポウ</t>
    </rPh>
    <rPh sb="38" eb="40">
      <t>ユウケイ</t>
    </rPh>
    <rPh sb="40" eb="42">
      <t>コテイ</t>
    </rPh>
    <rPh sb="42" eb="44">
      <t>シサン</t>
    </rPh>
    <rPh sb="44" eb="46">
      <t>ゲンカ</t>
    </rPh>
    <rPh sb="46" eb="48">
      <t>ショウキャク</t>
    </rPh>
    <rPh sb="48" eb="49">
      <t>リツ</t>
    </rPh>
    <rPh sb="50" eb="51">
      <t>マエ</t>
    </rPh>
    <rPh sb="51" eb="53">
      <t>ネンド</t>
    </rPh>
    <rPh sb="53" eb="54">
      <t>ヒ</t>
    </rPh>
    <rPh sb="58" eb="60">
      <t>ゾウカ</t>
    </rPh>
    <rPh sb="67" eb="69">
      <t>トウシ</t>
    </rPh>
    <rPh sb="71" eb="73">
      <t>ショウライ</t>
    </rPh>
    <rPh sb="73" eb="75">
      <t>フタン</t>
    </rPh>
    <rPh sb="75" eb="77">
      <t>ヒリツ</t>
    </rPh>
    <rPh sb="78" eb="80">
      <t>ゾウカ</t>
    </rPh>
    <rPh sb="81" eb="82">
      <t>タイ</t>
    </rPh>
    <rPh sb="85" eb="87">
      <t>ユウケイ</t>
    </rPh>
    <rPh sb="87" eb="89">
      <t>コテイ</t>
    </rPh>
    <rPh sb="89" eb="91">
      <t>シサン</t>
    </rPh>
    <rPh sb="91" eb="93">
      <t>ゲンカ</t>
    </rPh>
    <rPh sb="93" eb="95">
      <t>ショウキャク</t>
    </rPh>
    <rPh sb="95" eb="96">
      <t>リツ</t>
    </rPh>
    <rPh sb="97" eb="99">
      <t>ジョウショウ</t>
    </rPh>
    <rPh sb="100" eb="102">
      <t>ヨクセイ</t>
    </rPh>
    <rPh sb="108" eb="110">
      <t>ケイコウ</t>
    </rPh>
    <rPh sb="111" eb="112">
      <t>ミ</t>
    </rPh>
    <rPh sb="118" eb="120">
      <t>コンゴ</t>
    </rPh>
    <rPh sb="122" eb="125">
      <t>ケイゾクテキ</t>
    </rPh>
    <rPh sb="126" eb="129">
      <t>ダイキボ</t>
    </rPh>
    <rPh sb="129" eb="131">
      <t>シセツ</t>
    </rPh>
    <rPh sb="132" eb="134">
      <t>カイシュウ</t>
    </rPh>
    <rPh sb="135" eb="139">
      <t>チョウジュミョウカ</t>
    </rPh>
    <rPh sb="140" eb="142">
      <t>シミン</t>
    </rPh>
    <rPh sb="142" eb="144">
      <t>ブンカ</t>
    </rPh>
    <rPh sb="144" eb="146">
      <t>カイカン</t>
    </rPh>
    <rPh sb="146" eb="148">
      <t>セイビ</t>
    </rPh>
    <rPh sb="148" eb="150">
      <t>ジギョウ</t>
    </rPh>
    <rPh sb="151" eb="153">
      <t>サイガイ</t>
    </rPh>
    <rPh sb="153" eb="155">
      <t>フッコウ</t>
    </rPh>
    <rPh sb="155" eb="157">
      <t>ジギョウ</t>
    </rPh>
    <rPh sb="160" eb="162">
      <t>ヒジカワ</t>
    </rPh>
    <rPh sb="162" eb="164">
      <t>チク</t>
    </rPh>
    <rPh sb="164" eb="166">
      <t>フクゴウ</t>
    </rPh>
    <rPh sb="166" eb="168">
      <t>コウキョウ</t>
    </rPh>
    <rPh sb="168" eb="170">
      <t>シセツ</t>
    </rPh>
    <rPh sb="171" eb="173">
      <t>セイビ</t>
    </rPh>
    <rPh sb="175" eb="177">
      <t>シサイ</t>
    </rPh>
    <rPh sb="177" eb="179">
      <t>ハッコウ</t>
    </rPh>
    <rPh sb="179" eb="180">
      <t>ガク</t>
    </rPh>
    <rPh sb="181" eb="183">
      <t>ゾウコウ</t>
    </rPh>
    <rPh sb="186" eb="188">
      <t>ショウライ</t>
    </rPh>
    <rPh sb="188" eb="190">
      <t>フタン</t>
    </rPh>
    <rPh sb="190" eb="192">
      <t>ヒリツ</t>
    </rPh>
    <rPh sb="193" eb="195">
      <t>ジョウショウ</t>
    </rPh>
    <rPh sb="196" eb="198">
      <t>ミコ</t>
    </rPh>
    <rPh sb="201" eb="202">
      <t>ウエ</t>
    </rPh>
    <rPh sb="204" eb="205">
      <t>オオ</t>
    </rPh>
    <rPh sb="207" eb="209">
      <t>シサン</t>
    </rPh>
    <rPh sb="210" eb="212">
      <t>タイヨウ</t>
    </rPh>
    <rPh sb="212" eb="214">
      <t>ネンスウ</t>
    </rPh>
    <rPh sb="215" eb="217">
      <t>チョウカ</t>
    </rPh>
    <rPh sb="220" eb="222">
      <t>ユウケイ</t>
    </rPh>
    <rPh sb="222" eb="224">
      <t>コテイ</t>
    </rPh>
    <rPh sb="224" eb="226">
      <t>シサン</t>
    </rPh>
    <rPh sb="226" eb="228">
      <t>ゲンカ</t>
    </rPh>
    <rPh sb="228" eb="230">
      <t>ショウキャク</t>
    </rPh>
    <rPh sb="230" eb="231">
      <t>リツ</t>
    </rPh>
    <rPh sb="232" eb="234">
      <t>ジョウショウ</t>
    </rPh>
    <rPh sb="235" eb="237">
      <t>ミコ</t>
    </rPh>
    <rPh sb="243" eb="245">
      <t>イッソウ</t>
    </rPh>
    <rPh sb="246" eb="248">
      <t>ジシュ</t>
    </rPh>
    <rPh sb="248" eb="250">
      <t>ザイゲン</t>
    </rPh>
    <rPh sb="251" eb="253">
      <t>カクホ</t>
    </rPh>
    <rPh sb="254" eb="255">
      <t>ツト</t>
    </rPh>
    <rPh sb="259" eb="261">
      <t>テキセツ</t>
    </rPh>
    <rPh sb="262" eb="264">
      <t>シセツ</t>
    </rPh>
    <rPh sb="265" eb="267">
      <t>セイビ</t>
    </rPh>
    <rPh sb="267" eb="268">
      <t>オヨ</t>
    </rPh>
    <rPh sb="269" eb="271">
      <t>イジ</t>
    </rPh>
    <rPh sb="271" eb="273">
      <t>カンリ</t>
    </rPh>
    <rPh sb="274" eb="275">
      <t>ツト</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</si>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</sst>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9079-4EA9-9600-49772BCE56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77484</c:v>
                </c:pt>
                <c:pt idx="1">
                  <c:v>69744</c:v>
                </c:pt>
                <c:pt idx="2">
                  <c:v>70762</c:v>
                </c:pt>
                <c:pt idx="3">
                  <c:v>128480</c:v>
                </c:pt>
                <c:pt idx="4">
                  <c:v>129518</c:v>
                </c:pt>
              </c:numCache>
            </c:numRef>
          </c:val>
          <c:smooth val="0"/>
          <c:extLst>
            <c:ext xmlns:c16="http://schemas.microsoft.com/office/drawing/2014/chart" uri="{C3380CC4-5D6E-409C-BE32-E72D297353CC}">
              <c16:uniqueId val="{00000001-9079-4EA9-9600-49772BCE56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11.34</c:v>
                </c:pt>
                <c:pt idx="1">
                  <c:v>11.92</c:v>
                </c:pt>
                <c:pt idx="2">
                  <c:v>13.33</c:v>
                </c:pt>
                <c:pt idx="3">
                  <c:v>13.58</c:v>
                </c:pt>
                <c:pt idx="4">
                  <c:v>14.7</c:v>
                </c:pt>
              </c:numCache>
            </c:numRef>
          </c:val>
          <c:extLst>
            <c:ext xmlns:c16="http://schemas.microsoft.com/office/drawing/2014/chart" uri="{C3380CC4-5D6E-409C-BE32-E72D297353CC}">
              <c16:uniqueId val="{00000000-BDC7-4429-B539-17F3A46987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19.28</c:v>
                </c:pt>
                <c:pt idx="1">
                  <c:v>19.850000000000001</c:v>
                </c:pt>
                <c:pt idx="2">
                  <c:v>20.34</c:v>
                </c:pt>
                <c:pt idx="3">
                  <c:v>17.23</c:v>
                </c:pt>
                <c:pt idx="4">
                  <c:v>16.18</c:v>
                </c:pt>
              </c:numCache>
            </c:numRef>
          </c:val>
          <c:extLst>
            <c:ext xmlns:c16="http://schemas.microsoft.com/office/drawing/2014/chart" uri="{C3380CC4-5D6E-409C-BE32-E72D297353CC}">
              <c16:uniqueId val="{00000001-BDC7-4429-B539-17F3A46987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2.73</c:v>
                </c:pt>
                <c:pt idx="1">
                  <c:v>0.25</c:v>
                </c:pt>
                <c:pt idx="2">
                  <c:v>1.1200000000000001</c:v>
                </c:pt>
                <c:pt idx="3">
                  <c:v>-3.36</c:v>
                </c:pt>
                <c:pt idx="4">
                  <c:v>-0.59</c:v>
                </c:pt>
              </c:numCache>
            </c:numRef>
          </c:val>
          <c:smooth val="0"/>
          <c:extLst>
            <c:ext xmlns:c16="http://schemas.microsoft.com/office/drawing/2014/chart" uri="{C3380CC4-5D6E-409C-BE32-E72D297353CC}">
              <c16:uniqueId val="{00000002-BDC7-4429-B539-17F3A46987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0.14000000000000001</c:v>
                </c:pt>
                <c:pt idx="2">
                  <c:v>#N/A</c:v>
                </c:pt>
                <c:pt idx="3">
                  <c:v>0.17</c:v>
                </c:pt>
                <c:pt idx="4">
                  <c:v>#N/A</c:v>
                </c:pt>
                <c:pt idx="5">
                  <c:v>0.16</c:v>
                </c:pt>
                <c:pt idx="6">
                  <c:v>#N/A</c:v>
                </c:pt>
                <c:pt idx="7">
                  <c:v>0.09</c:v>
                </c:pt>
                <c:pt idx="8">
                  <c:v>#N/A</c:v>
                </c:pt>
                <c:pt idx="9">
                  <c:v>0.16</c:v>
                </c:pt>
              </c:numCache>
            </c:numRef>
          </c:val>
          <c:extLst>
            <c:ext xmlns:c16="http://schemas.microsoft.com/office/drawing/2014/chart" uri="{C3380CC4-5D6E-409C-BE32-E72D297353CC}">
              <c16:uniqueId val="{00000000-BF02-43CF-AF8A-7487A80F59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02-43CF-AF8A-7487A80F5985}"/>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0.5</c:v>
                </c:pt>
                <c:pt idx="4">
                  <c:v>#N/A</c:v>
                </c:pt>
                <c:pt idx="5">
                  <c:v>0.1</c:v>
                </c:pt>
                <c:pt idx="6">
                  <c:v>#N/A</c:v>
                </c:pt>
                <c:pt idx="7">
                  <c:v>0</c:v>
                </c:pt>
                <c:pt idx="8">
                  <c:v>#N/A</c:v>
                </c:pt>
                <c:pt idx="9">
                  <c:v>0.2</c:v>
                </c:pt>
              </c:numCache>
            </c:numRef>
          </c:val>
          <c:extLst>
            <c:ext xmlns:c16="http://schemas.microsoft.com/office/drawing/2014/chart" uri="{C3380CC4-5D6E-409C-BE32-E72D297353CC}">
              <c16:uniqueId val="{00000002-BF02-43CF-AF8A-7487A80F5985}"/>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0.36</c:v>
                </c:pt>
                <c:pt idx="2">
                  <c:v>#N/A</c:v>
                </c:pt>
                <c:pt idx="3">
                  <c:v>0.64</c:v>
                </c:pt>
                <c:pt idx="4">
                  <c:v>#N/A</c:v>
                </c:pt>
                <c:pt idx="5">
                  <c:v>0.28000000000000003</c:v>
                </c:pt>
                <c:pt idx="6">
                  <c:v>#N/A</c:v>
                </c:pt>
                <c:pt idx="7">
                  <c:v>0.6</c:v>
                </c:pt>
                <c:pt idx="8">
                  <c:v>#N/A</c:v>
                </c:pt>
                <c:pt idx="9">
                  <c:v>0.49</c:v>
                </c:pt>
              </c:numCache>
            </c:numRef>
          </c:val>
          <c:extLst>
            <c:ext xmlns:c16="http://schemas.microsoft.com/office/drawing/2014/chart" uri="{C3380CC4-5D6E-409C-BE32-E72D297353CC}">
              <c16:uniqueId val="{00000003-BF02-43CF-AF8A-7487A80F5985}"/>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0.69</c:v>
                </c:pt>
                <c:pt idx="2">
                  <c:v>#N/A</c:v>
                </c:pt>
                <c:pt idx="3">
                  <c:v>0.74</c:v>
                </c:pt>
                <c:pt idx="4">
                  <c:v>#N/A</c:v>
                </c:pt>
                <c:pt idx="5">
                  <c:v>0.78</c:v>
                </c:pt>
                <c:pt idx="6">
                  <c:v>#N/A</c:v>
                </c:pt>
                <c:pt idx="7">
                  <c:v>0.83</c:v>
                </c:pt>
                <c:pt idx="8">
                  <c:v>#N/A</c:v>
                </c:pt>
                <c:pt idx="9">
                  <c:v>0.86</c:v>
                </c:pt>
              </c:numCache>
            </c:numRef>
          </c:val>
          <c:extLst>
            <c:ext xmlns:c16="http://schemas.microsoft.com/office/drawing/2014/chart" uri="{C3380CC4-5D6E-409C-BE32-E72D297353CC}">
              <c16:uniqueId val="{00000004-BF02-43CF-AF8A-7487A80F598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0.32</c:v>
                </c:pt>
                <c:pt idx="1">
                  <c:v>#N/A</c:v>
                </c:pt>
                <c:pt idx="2">
                  <c:v>#N/A</c:v>
                </c:pt>
                <c:pt idx="3">
                  <c:v>0.38</c:v>
                </c:pt>
                <c:pt idx="4">
                  <c:v>#N/A</c:v>
                </c:pt>
                <c:pt idx="5">
                  <c:v>1.1499999999999999</c:v>
                </c:pt>
                <c:pt idx="6">
                  <c:v>#N/A</c:v>
                </c:pt>
                <c:pt idx="7">
                  <c:v>1.55</c:v>
                </c:pt>
                <c:pt idx="8">
                  <c:v>#N/A</c:v>
                </c:pt>
                <c:pt idx="9">
                  <c:v>2.02</c:v>
                </c:pt>
              </c:numCache>
            </c:numRef>
          </c:val>
          <c:extLst>
            <c:ext xmlns:c16="http://schemas.microsoft.com/office/drawing/2014/chart" uri="{C3380CC4-5D6E-409C-BE32-E72D297353CC}">
              <c16:uniqueId val="{00000005-BF02-43CF-AF8A-7487A80F5985}"/>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6.45</c:v>
                </c:pt>
                <c:pt idx="2">
                  <c:v>#N/A</c:v>
                </c:pt>
                <c:pt idx="3">
                  <c:v>7.01</c:v>
                </c:pt>
                <c:pt idx="4">
                  <c:v>#N/A</c:v>
                </c:pt>
                <c:pt idx="5">
                  <c:v>7.43</c:v>
                </c:pt>
                <c:pt idx="6">
                  <c:v>#N/A</c:v>
                </c:pt>
                <c:pt idx="7">
                  <c:v>6.94</c:v>
                </c:pt>
                <c:pt idx="8">
                  <c:v>#N/A</c:v>
                </c:pt>
                <c:pt idx="9">
                  <c:v>5.8</c:v>
                </c:pt>
              </c:numCache>
            </c:numRef>
          </c:val>
          <c:extLst>
            <c:ext xmlns:c16="http://schemas.microsoft.com/office/drawing/2014/chart" uri="{C3380CC4-5D6E-409C-BE32-E72D297353CC}">
              <c16:uniqueId val="{00000006-BF02-43CF-AF8A-7487A80F598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8.49</c:v>
                </c:pt>
                <c:pt idx="2">
                  <c:v>#N/A</c:v>
                </c:pt>
                <c:pt idx="3">
                  <c:v>6.95</c:v>
                </c:pt>
                <c:pt idx="4">
                  <c:v>#N/A</c:v>
                </c:pt>
                <c:pt idx="5">
                  <c:v>5.75</c:v>
                </c:pt>
                <c:pt idx="6">
                  <c:v>#N/A</c:v>
                </c:pt>
                <c:pt idx="7">
                  <c:v>6.07</c:v>
                </c:pt>
                <c:pt idx="8">
                  <c:v>#N/A</c:v>
                </c:pt>
                <c:pt idx="9">
                  <c:v>7.43</c:v>
                </c:pt>
              </c:numCache>
            </c:numRef>
          </c:val>
          <c:extLst>
            <c:ext xmlns:c16="http://schemas.microsoft.com/office/drawing/2014/chart" uri="{C3380CC4-5D6E-409C-BE32-E72D297353CC}">
              <c16:uniqueId val="{00000007-BF02-43CF-AF8A-7487A80F598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12.39</c:v>
                </c:pt>
                <c:pt idx="2">
                  <c:v>#N/A</c:v>
                </c:pt>
                <c:pt idx="3">
                  <c:v>12.99</c:v>
                </c:pt>
                <c:pt idx="4">
                  <c:v>#N/A</c:v>
                </c:pt>
                <c:pt idx="5">
                  <c:v>14.42</c:v>
                </c:pt>
                <c:pt idx="6">
                  <c:v>#N/A</c:v>
                </c:pt>
                <c:pt idx="7">
                  <c:v>14.67</c:v>
                </c:pt>
                <c:pt idx="8">
                  <c:v>#N/A</c:v>
                </c:pt>
                <c:pt idx="9">
                  <c:v>15.8</c:v>
                </c:pt>
              </c:numCache>
            </c:numRef>
          </c:val>
          <c:extLst>
            <c:ext xmlns:c16="http://schemas.microsoft.com/office/drawing/2014/chart" uri="{C3380CC4-5D6E-409C-BE32-E72D297353CC}">
              <c16:uniqueId val="{00000008-BF02-43CF-AF8A-7487A80F5985}"/>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1.07</c:v>
                </c:pt>
                <c:pt idx="1">
                  <c:v>#N/A</c:v>
                </c:pt>
                <c:pt idx="2">
                  <c:v>1.08</c:v>
                </c:pt>
                <c:pt idx="3">
                  <c:v>#N/A</c:v>
                </c:pt>
                <c:pt idx="4">
                  <c:v>1.1100000000000001</c:v>
                </c:pt>
                <c:pt idx="5">
                  <c:v>#N/A</c:v>
                </c:pt>
                <c:pt idx="6">
                  <c:v>1.1100000000000001</c:v>
                </c:pt>
                <c:pt idx="7">
                  <c:v>#N/A</c:v>
                </c:pt>
                <c:pt idx="8">
                  <c:v>1.1100000000000001</c:v>
                </c:pt>
                <c:pt idx="9">
                  <c:v>#N/A</c:v>
                </c:pt>
              </c:numCache>
            </c:numRef>
          </c:val>
          <c:extLst>
            <c:ext xmlns:c16="http://schemas.microsoft.com/office/drawing/2014/chart" uri="{C3380CC4-5D6E-409C-BE32-E72D297353CC}">
              <c16:uniqueId val="{00000009-BF02-43CF-AF8A-7487A80F59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2702</c:v>
                </c:pt>
                <c:pt idx="5">
                  <c:v>2590</c:v>
                </c:pt>
                <c:pt idx="8">
                  <c:v>2523</c:v>
                </c:pt>
                <c:pt idx="11">
                  <c:v>2406</c:v>
                </c:pt>
                <c:pt idx="14">
                  <c:v>2310</c:v>
                </c:pt>
              </c:numCache>
            </c:numRef>
          </c:val>
          <c:extLst>
            <c:ext xmlns:c16="http://schemas.microsoft.com/office/drawing/2014/chart" uri="{C3380CC4-5D6E-409C-BE32-E72D297353CC}">
              <c16:uniqueId val="{00000000-BC93-4CF9-847B-231B4E10DF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93-4CF9-847B-231B4E10DF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45</c:v>
                </c:pt>
                <c:pt idx="3">
                  <c:v>43</c:v>
                </c:pt>
                <c:pt idx="6">
                  <c:v>40</c:v>
                </c:pt>
                <c:pt idx="9">
                  <c:v>39</c:v>
                </c:pt>
                <c:pt idx="12">
                  <c:v>56</c:v>
                </c:pt>
              </c:numCache>
            </c:numRef>
          </c:val>
          <c:extLst>
            <c:ext xmlns:c16="http://schemas.microsoft.com/office/drawing/2014/chart" uri="{C3380CC4-5D6E-409C-BE32-E72D297353CC}">
              <c16:uniqueId val="{00000002-BC93-4CF9-847B-231B4E10DF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67</c:v>
                </c:pt>
                <c:pt idx="3">
                  <c:v>63</c:v>
                </c:pt>
                <c:pt idx="6">
                  <c:v>98</c:v>
                </c:pt>
                <c:pt idx="9">
                  <c:v>94</c:v>
                </c:pt>
                <c:pt idx="12">
                  <c:v>65</c:v>
                </c:pt>
              </c:numCache>
            </c:numRef>
          </c:val>
          <c:extLst>
            <c:ext xmlns:c16="http://schemas.microsoft.com/office/drawing/2014/chart" uri="{C3380CC4-5D6E-409C-BE32-E72D297353CC}">
              <c16:uniqueId val="{00000003-BC93-4CF9-847B-231B4E10DF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717</c:v>
                </c:pt>
                <c:pt idx="3">
                  <c:v>758</c:v>
                </c:pt>
                <c:pt idx="6">
                  <c:v>770</c:v>
                </c:pt>
                <c:pt idx="9">
                  <c:v>810</c:v>
                </c:pt>
                <c:pt idx="12">
                  <c:v>719</c:v>
                </c:pt>
              </c:numCache>
            </c:numRef>
          </c:val>
          <c:extLst>
            <c:ext xmlns:c16="http://schemas.microsoft.com/office/drawing/2014/chart" uri="{C3380CC4-5D6E-409C-BE32-E72D297353CC}">
              <c16:uniqueId val="{00000004-BC93-4CF9-847B-231B4E10DF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93-4CF9-847B-231B4E10DF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93-4CF9-847B-231B4E10DF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2992</c:v>
                </c:pt>
                <c:pt idx="3">
                  <c:v>2895</c:v>
                </c:pt>
                <c:pt idx="6">
                  <c:v>2601</c:v>
                </c:pt>
                <c:pt idx="9">
                  <c:v>2391</c:v>
                </c:pt>
                <c:pt idx="12">
                  <c:v>2301</c:v>
                </c:pt>
              </c:numCache>
            </c:numRef>
          </c:val>
          <c:extLst>
            <c:ext xmlns:c16="http://schemas.microsoft.com/office/drawing/2014/chart" uri="{C3380CC4-5D6E-409C-BE32-E72D297353CC}">
              <c16:uniqueId val="{00000007-BC93-4CF9-847B-231B4E10DF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1119</c:v>
                </c:pt>
                <c:pt idx="2">
                  <c:v>#N/A</c:v>
                </c:pt>
                <c:pt idx="3">
                  <c:v>#N/A</c:v>
                </c:pt>
                <c:pt idx="4">
                  <c:v>1169</c:v>
                </c:pt>
                <c:pt idx="5">
                  <c:v>#N/A</c:v>
                </c:pt>
                <c:pt idx="6">
                  <c:v>#N/A</c:v>
                </c:pt>
                <c:pt idx="7">
                  <c:v>986</c:v>
                </c:pt>
                <c:pt idx="8">
                  <c:v>#N/A</c:v>
                </c:pt>
                <c:pt idx="9">
                  <c:v>#N/A</c:v>
                </c:pt>
                <c:pt idx="10">
                  <c:v>928</c:v>
                </c:pt>
                <c:pt idx="11">
                  <c:v>#N/A</c:v>
                </c:pt>
                <c:pt idx="12">
                  <c:v>#N/A</c:v>
                </c:pt>
                <c:pt idx="13">
                  <c:v>831</c:v>
                </c:pt>
                <c:pt idx="14">
                  <c:v>#N/A</c:v>
                </c:pt>
              </c:numCache>
            </c:numRef>
          </c:val>
          <c:smooth val="0"/>
          <c:extLst>
            <c:ext xmlns:c16="http://schemas.microsoft.com/office/drawing/2014/chart" uri="{C3380CC4-5D6E-409C-BE32-E72D297353CC}">
              <c16:uniqueId val="{00000008-BC93-4CF9-847B-231B4E10DF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24575</c:v>
                </c:pt>
                <c:pt idx="5">
                  <c:v>24440</c:v>
                </c:pt>
                <c:pt idx="8">
                  <c:v>24079</c:v>
                </c:pt>
                <c:pt idx="11">
                  <c:v>27833</c:v>
                </c:pt>
                <c:pt idx="14">
                  <c:v>29165</c:v>
                </c:pt>
              </c:numCache>
            </c:numRef>
          </c:val>
          <c:extLst>
            <c:ext xmlns:c16="http://schemas.microsoft.com/office/drawing/2014/chart" uri="{C3380CC4-5D6E-409C-BE32-E72D297353CC}">
              <c16:uniqueId val="{00000000-739C-4840-ACBC-04C524C324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322</c:v>
                </c:pt>
                <c:pt idx="5">
                  <c:v>246</c:v>
                </c:pt>
                <c:pt idx="8">
                  <c:v>188</c:v>
                </c:pt>
                <c:pt idx="11">
                  <c:v>120</c:v>
                </c:pt>
                <c:pt idx="14">
                  <c:v>81</c:v>
                </c:pt>
              </c:numCache>
            </c:numRef>
          </c:val>
          <c:extLst>
            <c:ext xmlns:c16="http://schemas.microsoft.com/office/drawing/2014/chart" uri="{C3380CC4-5D6E-409C-BE32-E72D297353CC}">
              <c16:uniqueId val="{00000001-739C-4840-ACBC-04C524C324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7716</c:v>
                </c:pt>
                <c:pt idx="5">
                  <c:v>8104</c:v>
                </c:pt>
                <c:pt idx="8">
                  <c:v>8089</c:v>
                </c:pt>
                <c:pt idx="11">
                  <c:v>7686</c:v>
                </c:pt>
                <c:pt idx="14">
                  <c:v>7522</c:v>
                </c:pt>
              </c:numCache>
            </c:numRef>
          </c:val>
          <c:extLst>
            <c:ext xmlns:c16="http://schemas.microsoft.com/office/drawing/2014/chart" uri="{C3380CC4-5D6E-409C-BE32-E72D297353CC}">
              <c16:uniqueId val="{00000002-739C-4840-ACBC-04C524C324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9C-4840-ACBC-04C524C324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9C-4840-ACBC-04C524C324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9C-4840-ACBC-04C524C324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4369</c:v>
                </c:pt>
                <c:pt idx="3">
                  <c:v>4349</c:v>
                </c:pt>
                <c:pt idx="6">
                  <c:v>4370</c:v>
                </c:pt>
                <c:pt idx="9">
                  <c:v>3914</c:v>
                </c:pt>
                <c:pt idx="12">
                  <c:v>3778</c:v>
                </c:pt>
              </c:numCache>
            </c:numRef>
          </c:val>
          <c:extLst>
            <c:ext xmlns:c16="http://schemas.microsoft.com/office/drawing/2014/chart" uri="{C3380CC4-5D6E-409C-BE32-E72D297353CC}">
              <c16:uniqueId val="{00000006-739C-4840-ACBC-04C524C324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435</c:v>
                </c:pt>
                <c:pt idx="3">
                  <c:v>380</c:v>
                </c:pt>
                <c:pt idx="6">
                  <c:v>293</c:v>
                </c:pt>
                <c:pt idx="9">
                  <c:v>269</c:v>
                </c:pt>
                <c:pt idx="12">
                  <c:v>287</c:v>
                </c:pt>
              </c:numCache>
            </c:numRef>
          </c:val>
          <c:extLst>
            <c:ext xmlns:c16="http://schemas.microsoft.com/office/drawing/2014/chart" uri="{C3380CC4-5D6E-409C-BE32-E72D297353CC}">
              <c16:uniqueId val="{00000007-739C-4840-ACBC-04C524C324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7846</c:v>
                </c:pt>
                <c:pt idx="3">
                  <c:v>7797</c:v>
                </c:pt>
                <c:pt idx="6">
                  <c:v>8304</c:v>
                </c:pt>
                <c:pt idx="9">
                  <c:v>8368</c:v>
                </c:pt>
                <c:pt idx="12">
                  <c:v>8413</c:v>
                </c:pt>
              </c:numCache>
            </c:numRef>
          </c:val>
          <c:extLst>
            <c:ext xmlns:c16="http://schemas.microsoft.com/office/drawing/2014/chart" uri="{C3380CC4-5D6E-409C-BE32-E72D297353CC}">
              <c16:uniqueId val="{00000008-739C-4840-ACBC-04C524C324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308</c:v>
                </c:pt>
                <c:pt idx="3">
                  <c:v>271</c:v>
                </c:pt>
                <c:pt idx="6">
                  <c:v>235</c:v>
                </c:pt>
                <c:pt idx="9">
                  <c:v>200</c:v>
                </c:pt>
                <c:pt idx="12">
                  <c:v>171</c:v>
                </c:pt>
              </c:numCache>
            </c:numRef>
          </c:val>
          <c:extLst>
            <c:ext xmlns:c16="http://schemas.microsoft.com/office/drawing/2014/chart" uri="{C3380CC4-5D6E-409C-BE32-E72D297353CC}">
              <c16:uniqueId val="{00000009-739C-4840-ACBC-04C524C324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24621</c:v>
                </c:pt>
                <c:pt idx="3">
                  <c:v>23995</c:v>
                </c:pt>
                <c:pt idx="6">
                  <c:v>24059</c:v>
                </c:pt>
                <c:pt idx="9">
                  <c:v>27388</c:v>
                </c:pt>
                <c:pt idx="12">
                  <c:v>29307</c:v>
                </c:pt>
              </c:numCache>
            </c:numRef>
          </c:val>
          <c:extLst>
            <c:ext xmlns:c16="http://schemas.microsoft.com/office/drawing/2014/chart" uri="{C3380CC4-5D6E-409C-BE32-E72D297353CC}">
              <c16:uniqueId val="{0000000A-739C-4840-ACBC-04C524C324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4965</c:v>
                </c:pt>
                <c:pt idx="2">
                  <c:v>#N/A</c:v>
                </c:pt>
                <c:pt idx="3">
                  <c:v>#N/A</c:v>
                </c:pt>
                <c:pt idx="4">
                  <c:v>4002</c:v>
                </c:pt>
                <c:pt idx="5">
                  <c:v>#N/A</c:v>
                </c:pt>
                <c:pt idx="6">
                  <c:v>#N/A</c:v>
                </c:pt>
                <c:pt idx="7">
                  <c:v>4905</c:v>
                </c:pt>
                <c:pt idx="8">
                  <c:v>#N/A</c:v>
                </c:pt>
                <c:pt idx="9">
                  <c:v>#N/A</c:v>
                </c:pt>
                <c:pt idx="10">
                  <c:v>4499</c:v>
                </c:pt>
                <c:pt idx="11">
                  <c:v>#N/A</c:v>
                </c:pt>
                <c:pt idx="12">
                  <c:v>#N/A</c:v>
                </c:pt>
                <c:pt idx="13">
                  <c:v>5189</c:v>
                </c:pt>
                <c:pt idx="14">
                  <c:v>#N/A</c:v>
                </c:pt>
              </c:numCache>
            </c:numRef>
          </c:val>
          <c:smooth val="0"/>
          <c:extLst>
            <c:ext xmlns:c16="http://schemas.microsoft.com/office/drawing/2014/chart" uri="{C3380CC4-5D6E-409C-BE32-E72D297353CC}">
              <c16:uniqueId val="{0000000B-739C-4840-ACBC-04C524C324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3023</c:v>
                </c:pt>
                <c:pt idx="1">
                  <c:v>2523</c:v>
                </c:pt>
                <c:pt idx="2">
                  <c:v>2319</c:v>
                </c:pt>
              </c:numCache>
            </c:numRef>
          </c:val>
          <c:extLst>
            <c:ext xmlns:c16="http://schemas.microsoft.com/office/drawing/2014/chart" uri="{C3380CC4-5D6E-409C-BE32-E72D297353CC}">
              <c16:uniqueId val="{00000000-236A-4078-A41E-3AF6A232F7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1051</c:v>
                </c:pt>
                <c:pt idx="1">
                  <c:v>1051</c:v>
                </c:pt>
                <c:pt idx="2">
                  <c:v>1051</c:v>
                </c:pt>
              </c:numCache>
            </c:numRef>
          </c:val>
          <c:extLst>
            <c:ext xmlns:c16="http://schemas.microsoft.com/office/drawing/2014/chart" uri="{C3380CC4-5D6E-409C-BE32-E72D297353CC}">
              <c16:uniqueId val="{00000001-236A-4078-A41E-3AF6A232F7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4055</c:v>
                </c:pt>
                <c:pt idx="1">
                  <c:v>4135</c:v>
                </c:pt>
                <c:pt idx="2">
                  <c:v>4201</c:v>
                </c:pt>
              </c:numCache>
            </c:numRef>
          </c:val>
          <c:extLst>
            <c:ext xmlns:c16="http://schemas.microsoft.com/office/drawing/2014/chart" uri="{C3380CC4-5D6E-409C-BE32-E72D297353CC}">
              <c16:uniqueId val="{00000002-236A-4078-A41E-3AF6A232F7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{1E7CC6CA-7831-4F05-B6A7-A5F02D5B35CF}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FAF-4436-9A9D-9D1457603A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{3EE9BE93-CEF2-4164-9E39-0789CCF93188}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AF-4436-9A9D-9D1457603A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{F9FB2536-1803-4C6B-9FDB-027D4AEDEFA5}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AF-4436-9A9D-9D1457603A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{3906B34F-D14C-4B8E-87B7-6B622AE3CF5A}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AF-4436-9A9D-9D1457603A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{75CD2529-0238-4C7C-9FC6-2190B6FE3FD5}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AF-4436-9A9D-9D1457603A93}"/>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{00442EDE-2A26-41FC-9AD4-36BC0C64E828}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FAF-4436-9A9D-9D1457603A93}"/>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{C6C51893-6616-485D-B7BA-76A20193F549}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FAF-4436-9A9D-9D1457603A93}"/>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{B4B0EA04-8360-41E8-A7D9-6B3E2F99C594}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FAF-4436-9A9D-9D1457603A93}"/>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{262DA2DD-85B8-4B25-8E0C-A0D3F46C22FE}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FAF-4436-9A9D-9D1457603A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65.5</c:v>
                </c:pt>
                <c:pt idx="16">
                  <c:v>66.400000000000006</c:v>
                </c:pt>
                <c:pt idx="24">
                  <c:v>66.8</c:v>
                </c:pt>
                <c:pt idx="32">
                  <c:v>66.900000000000006</c:v>
                </c:pt>
              </c:numCache>
            </c:numRef>
          </c:xVal>
          <c:yVal>
            <c:numRef>
              <c:f>公会計指標分析・財政指標組合せ分析表!$BP$51:$DC$51</c:f>
              <c:numCache>
                <c:formatCode>#,##0.0;"▲ "#,##0.0</c:formatCode>
                <c:ptCount val="40"/>
                <c:pt idx="8">
                  <c:v>31.4</c:v>
                </c:pt>
                <c:pt idx="16">
                  <c:v>39.5</c:v>
                </c:pt>
                <c:pt idx="24">
                  <c:v>36.5</c:v>
                </c:pt>
                <c:pt idx="32">
                  <c:v>42.9</c:v>
                </c:pt>
              </c:numCache>
            </c:numRef>
          </c:yVal>
          <c:smooth val="0"/>
          <c:extLst>
            <c:ext xmlns:c16="http://schemas.microsoft.com/office/drawing/2014/chart" uri="{C3380CC4-5D6E-409C-BE32-E72D297353CC}">
              <c16:uniqueId val="{00000009-FFAF-4436-9A9D-9D1457603A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{4785E508-256B-4CF6-9F63-4C2AB8449FF1}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FAF-4436-9A9D-9D1457603A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{279868AE-5AAF-48DC-B651-ABE406E34E16}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AF-4436-9A9D-9D1457603A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{486A2980-AFB3-4E4E-BC33-0AD365ED4109}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AF-4436-9A9D-9D1457603A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{CFC7026F-AEE3-4E73-8BB3-BAFE8B4AE4BD}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AF-4436-9A9D-9D1457603A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{C48FFD80-0146-430A-8E9B-0FA0E88FBCC1}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AF-4436-9A9D-9D1457603A9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{A7721064-28C8-4DFE-9CB1-37CCD9479AB0}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FAF-4436-9A9D-9D1457603A9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{E26C3254-0F01-44BA-BDA4-40D7CCE3A2CE}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FAF-4436-9A9D-9D1457603A9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{E94C3FB7-475E-44C0-A1C0-A2B4A4B78F8A}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FAF-4436-9A9D-9D1457603A9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{96F325C2-EF5B-470F-852D-30269693818A}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FAF-4436-9A9D-9D1457603A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FFAF-4436-9A9D-9D1457603A93}"/>
            </c:ext>
          </c:extLst>
        </c:ser>
        <c:dLbls>
          <c:showLegendKey val="0"/>
          <c:showVal val="1"/>
          <c:showCatName val="0"/>
          <c:showSerName val="0"/>
          <c:showPercent val="0"/>
          <c:showBubbleSize val="0"/>
        </c:dLbls>
        <c:axId val="46179840"/>
        <c:axId val="46181760"/>
      </c:scatterChart>
      <c:valAx>
        <c:axId val="46179840"/>
        <c:scaling>
          <c:orientation val="minMax"/>
          <c:max val="67.699999999999989"/>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{7AD3A994-CD19-4D9A-9539-FA5A320D5994}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B0F-4750-83C6-970AE12B5A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{D6BC242C-3863-4F6B-AEAD-1408456BD8A8}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0F-4750-83C6-970AE12B5A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{A07AB453-1B56-4452-A6CF-2DA5DA09C2BD}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0F-4750-83C6-970AE12B5A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{80897B70-C8EB-4463-B830-32D44AD51AD3}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0F-4750-83C6-970AE12B5A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{FAD07F9D-EE9F-4B56-A154-118142417B77}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0F-4750-83C6-970AE12B5A3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{B901E0F6-AB1F-4D7D-982F-8B89F0E1192A}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B0F-4750-83C6-970AE12B5A3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{464733C9-DE17-4DC3-B4F5-BC9891FA5417}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B0F-4750-83C6-970AE12B5A3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{1400EA9F-843C-4D09-A607-7BB2484416D3}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B0F-4750-83C6-970AE12B5A3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{EA8A9214-51DD-45D3-A7DE-7DA3C94E7781}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B0F-4750-83C6-970AE12B5A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c:v>
                </c:pt>
                <c:pt idx="16">
                  <c:v>8.5</c:v>
                </c:pt>
                <c:pt idx="24">
                  <c:v>8.1999999999999993</c:v>
                </c:pt>
                <c:pt idx="32">
                  <c:v>7.4</c:v>
                </c:pt>
              </c:numCache>
            </c:numRef>
          </c:xVal>
          <c:yVal>
            <c:numRef>
              <c:f>公会計指標分析・財政指標組合せ分析表!$BP$73:$DC$73</c:f>
              <c:numCache>
                <c:formatCode>#,##0.0;"▲ "#,##0.0</c:formatCode>
                <c:ptCount val="40"/>
                <c:pt idx="0">
                  <c:v>38</c:v>
                </c:pt>
                <c:pt idx="8">
                  <c:v>31.4</c:v>
                </c:pt>
                <c:pt idx="16">
                  <c:v>39.5</c:v>
                </c:pt>
                <c:pt idx="24">
                  <c:v>36.5</c:v>
                </c:pt>
                <c:pt idx="32">
                  <c:v>42.9</c:v>
                </c:pt>
              </c:numCache>
            </c:numRef>
          </c:yVal>
          <c:smooth val="0"/>
          <c:extLst>
            <c:ext xmlns:c16="http://schemas.microsoft.com/office/drawing/2014/chart" uri="{C3380CC4-5D6E-409C-BE32-E72D297353CC}">
              <c16:uniqueId val="{00000009-3B0F-4750-83C6-970AE12B5A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{1A8F8AF8-ED7C-4126-A557-BEBF18D0E9D4}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B0F-4750-83C6-970AE12B5A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{C90BBFC6-2C70-47D6-86D1-8146C849A8F0}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0F-4750-83C6-970AE12B5A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{74B2A638-A50C-4A2C-8C7F-5732686CF039}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0F-4750-83C6-970AE12B5A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{FF5AE5D7-931E-40EB-8817-AB653F21C38E}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0F-4750-83C6-970AE12B5A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{81B61C59-B962-485A-ADBB-C9127603F7D6}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0F-4750-83C6-970AE12B5A3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{D286DF49-9A99-4E53-87A0-F53278B2AB6F}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B0F-4750-83C6-970AE12B5A3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{F4660DC9-387C-4E12-9CC9-98AA5736B4AA}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B0F-4750-83C6-970AE12B5A3E}"/>
                </c:ext>
              </c:extLst>
            </c:dLbl>
            <c:dLbl>
              <c:idx val="24"/>
              <c:layout>
                <c:manualLayout>
                  <c:x val="-2.9323564244295573E-2"/>
                  <c:y val="-5.539941927807737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{98075517-0CDA-4B3A-B882-9948F6040CC6}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B0F-4750-83C6-970AE12B5A3E}"/>
                </c:ext>
              </c:extLst>
            </c:dLbl>
            <c:dLbl>
              <c:idx val="32"/>
              <c:layout>
                <c:manualLayout>
                  <c:x val="-3.3944770099890643E-2"/>
                  <c:y val="-6.943387489751062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{CCADD615-F69E-48EE-AAE1-6E62FE7B6528}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B0F-4750-83C6-970AE12B5A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3B0F-4750-83C6-970AE12B5A3E}"/>
            </c:ext>
          </c:extLst>
        </c:ser>
        <c:dLbls>
          <c:showLegendKey val="0"/>
          <c:showVal val="1"/>
          <c:showCatName val="0"/>
          <c:showSerName val="0"/>
          <c:showPercent val="0"/>
          <c:showBubbleSize val="0"/>
        </c:dLbls>
        <c:axId val="84219776"/>
        <c:axId val="84234240"/>
      </c:scatterChart>
      <c:valAx>
        <c:axId val="84219776"/>
        <c:scaling>
          <c:orientation val="minMax"/>
          <c:max val="11"/>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元利償還金等については、当市において策定した公債費負担適正化計画に基づき、市債発行の抑制を図ってきたこと、借入利息の高い地方債の償還が終了したことから年々改善している。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算入公債費等は、過疎対策事業債などの算入率の高い地方債を発行しているため、数値はほぼ横ばいで推移している。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しかしながら、元利償還金について、今後は近年の学校施設耐震化・改築事業や平成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月豪雨災害復旧のため多額の市債を発行したことや、市民文化会館建設などの大型事業も予定されていることから、増加することが見込まれる。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満期一括償還地方債の償還財源としての積立は行っていない。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将来負担額で大きな割合を占める一般会計等に係る地方債の現在高は、継続して行っている学校施設耐震化・改築事業、また平成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月豪雨災害からの復旧・復興事業も前年度から引き続き行っていることから、前年度比</a:t>
          </a:r>
          <a:r>
            <a:rPr kumimoji="1" lang="en-US" altLang="ja-JP" sz="1400">
              <a:latin typeface="ＭＳ ゴシック" pitchFamily="49" charset="-128"/>
              <a:ea typeface="ＭＳ ゴシック" pitchFamily="49" charset="-128"/>
            </a:rPr>
            <a:t>1,919</a:t>
          </a:r>
          <a:r>
            <a:rPr kumimoji="1" lang="ja-JP" altLang="en-US" sz="1400">
              <a:latin typeface="ＭＳ ゴシック" pitchFamily="49" charset="-128"/>
              <a:ea typeface="ＭＳ ゴシック" pitchFamily="49" charset="-128"/>
            </a:rPr>
            <a:t>百万円の増となっている。今後も市民文化会館建設などの大型事業の実施が予定されており、市債発行額の増嵩が見込まれる。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月豪雨災害復旧に伴い増となっている。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将来負担額は前年度比</a:t>
          </a:r>
          <a:r>
            <a:rPr kumimoji="1" lang="en-US" altLang="ja-JP" sz="1400">
              <a:latin typeface="ＭＳ ゴシック" pitchFamily="49" charset="-128"/>
              <a:ea typeface="ＭＳ ゴシック" pitchFamily="49" charset="-128"/>
            </a:rPr>
            <a:t>1,817</a:t>
          </a:r>
          <a:r>
            <a:rPr kumimoji="1" lang="ja-JP" altLang="en-US" sz="1400">
              <a:latin typeface="ＭＳ ゴシック" pitchFamily="49" charset="-128"/>
              <a:ea typeface="ＭＳ ゴシック" pitchFamily="49" charset="-128"/>
            </a:rPr>
            <a:t>百万円の増に対し、充当可能財源等は</a:t>
          </a:r>
          <a:r>
            <a:rPr kumimoji="1" lang="en-US" altLang="ja-JP" sz="1400">
              <a:latin typeface="ＭＳ ゴシック" pitchFamily="49" charset="-128"/>
              <a:ea typeface="ＭＳ ゴシック" pitchFamily="49" charset="-128"/>
            </a:rPr>
            <a:t>1,129</a:t>
          </a:r>
          <a:r>
            <a:rPr kumimoji="1" lang="ja-JP" altLang="en-US" sz="1400">
              <a:latin typeface="ＭＳ ゴシック" pitchFamily="49" charset="-128"/>
              <a:ea typeface="ＭＳ ゴシック" pitchFamily="49" charset="-128"/>
            </a:rPr>
            <a:t>百万円の増であるため、将来負担比率の分子は前年度と比較し増となった。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愛媛県大洲市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過疎対策事業債ソフト分を原資として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百万円、ふるさと納税による寄附金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百万円、教育振興への寄付金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百万円、その他、預金利子を積み立てた一方、財政調整基金から工業用地造成事業へ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百万円、地域振興基金からふるさと納税寄付者の選択した政策メニューに応じた事業に充当するため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百万円、教育振興基金から中学校屋内運動場事業に充当するため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百万円、地域福祉基金からサロン事業に充当するために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百万円、農林振興基金から農業農村活性化事業費補助金に充当するため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百万円、歌麿館管理運営基金から浮世絵購入費に充当するために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百万円、農山漁村地域マネジメント支援基金から一般会計へ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百万円、山鳥坂ダム地域振興基金から夜神楽施設整備補助金に充当するために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過疎対策事業債ソフト分を原資とした過疎地域自立促進基金の積立、また次年度以降において合併特例債を原資として合併振興基金を造成し積み立てていく予定であるが、中長期的にみると基金全体としては減少傾向の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地域福祉基金：地域における高齢者等の福祉及び保健に関する事業推進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農林振興基金：旧大洲市の地域における農業及び農村の活性化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教育振興基金：教育環境の整備その他の教育の振興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過疎地域自立促進基金：地域医療や日常生活における交通手段の確保、集落の維持、活性化など住民が安心・安全に暮らせる地域社会の実現を図る。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百万円を積み立て、サロン事業に充当するため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農林振興基金：預金利子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百万円を積み立て、農業農村活性化事業費補助金に充当するため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百万円を積み立て、中学校屋内運動場改築事業に充当するために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過疎地域自立促進基金：起債を原資として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後年度より積立を開始する合併振興基金については、起債を原資として今後も積み立てていく予定であるが、他の特定目的基金については、大きな積立を行う予定はなく、基金目的に合った事業の財源と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工業用地造成事業特別会計への繰出金の原資として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災害等今後起こりうる不測の事態の財源として、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億円程度を目標に財政状況を踏まえながら、積み立てを行う。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年度以降は預金利子のみを積み立てている。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07135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6211550" y="171450"/>
          <a:ext cx="3740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6227425" y="168275"/>
          <a:ext cx="370522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6252825" y="174625"/>
          <a:ext cx="364807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550900" y="171450"/>
          <a:ext cx="25273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576300" y="168275"/>
          <a:ext cx="24828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601700" y="174625"/>
          <a:ext cx="2435225"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959167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208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76425" y="396875"/>
          <a:ext cx="126682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42,706
42,511
432.12
30,770,913
28,313,757
2,107,473
14,332,353
29,307,321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143250" y="396875"/>
          <a:ext cx="14478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591050" y="415925"/>
          <a:ext cx="19272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518275" y="415925"/>
          <a:ext cx="12033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785100" y="428625"/>
          <a:ext cx="6064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591050" y="1038225"/>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581775" y="1038225"/>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550525" y="365125"/>
          <a:ext cx="14478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801350" y="428625"/>
          <a:ext cx="126682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801350" y="542925"/>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801350" y="885825"/>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623550" y="517525"/>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6775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6775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7219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642600" y="8858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7219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642600" y="12668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31900" y="3578225"/>
          <a:ext cx="40322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19464" y="3853117"/>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665214" y="3836446"/>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2133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2133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6611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6611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2359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2359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31900" y="4181475"/>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521325" y="4181475"/>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521325" y="4244975"/>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588000" y="4473575"/>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令和元年度数値は</a:t>
          </a:r>
          <a:r>
            <a:rPr kumimoji="1" lang="en-US" altLang="ja-JP" sz="1100">
              <a:latin typeface="ＭＳ Ｐゴシック" panose="020B0600070205080204" pitchFamily="50" charset="-128"/>
              <a:ea typeface="ＭＳ Ｐゴシック" panose="020B0600070205080204" pitchFamily="50" charset="-128"/>
            </a:rPr>
            <a:t>66.9</a:t>
          </a:r>
          <a:r>
            <a:rPr kumimoji="1" lang="ja-JP" altLang="en-US" sz="1100">
              <a:latin typeface="ＭＳ Ｐゴシック" panose="020B0600070205080204" pitchFamily="50" charset="-128"/>
              <a:ea typeface="ＭＳ Ｐゴシック" panose="020B0600070205080204" pitchFamily="50" charset="-128"/>
            </a:rPr>
            <a:t>％と、当市の有形固定資産は減価償却が進んでいる。ただし、前年度比は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％増であり、類似団体平均の</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％増に比べて、償却の進みは緩やかであった。中学校改築に伴う校舎等の除却や、当期減価償却費</a:t>
          </a:r>
          <a:r>
            <a:rPr kumimoji="1" lang="en-US" altLang="ja-JP" sz="1100">
              <a:latin typeface="ＭＳ Ｐゴシック" panose="020B0600070205080204" pitchFamily="50" charset="-128"/>
              <a:ea typeface="ＭＳ Ｐゴシック" panose="020B0600070205080204" pitchFamily="50" charset="-128"/>
            </a:rPr>
            <a:t>3,103</a:t>
          </a:r>
          <a:r>
            <a:rPr kumimoji="1" lang="ja-JP" altLang="en-US" sz="1100">
              <a:latin typeface="ＭＳ Ｐゴシック" panose="020B0600070205080204" pitchFamily="50" charset="-128"/>
              <a:ea typeface="ＭＳ Ｐゴシック" panose="020B0600070205080204" pitchFamily="50" charset="-128"/>
            </a:rPr>
            <a:t>百万円を上回る</a:t>
          </a:r>
          <a:r>
            <a:rPr kumimoji="1" lang="en-US" altLang="ja-JP" sz="1100">
              <a:latin typeface="ＭＳ Ｐゴシック" panose="020B0600070205080204" pitchFamily="50" charset="-128"/>
              <a:ea typeface="ＭＳ Ｐゴシック" panose="020B0600070205080204" pitchFamily="50" charset="-128"/>
            </a:rPr>
            <a:t>3,254</a:t>
          </a:r>
          <a:r>
            <a:rPr kumimoji="1" lang="ja-JP" altLang="en-US" sz="1100">
              <a:latin typeface="ＭＳ Ｐゴシック" panose="020B0600070205080204" pitchFamily="50" charset="-128"/>
              <a:ea typeface="ＭＳ Ｐゴシック" panose="020B0600070205080204" pitchFamily="50" charset="-128"/>
            </a:rPr>
            <a:t>百万円の固定資産の取得が要因である。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今後も、公営住宅や小学校校舎などの耐用年数の超過が見込まれるが、施設の維持補修費の増加などに留意しつつ、適正な施設の維持管理に努める。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03325"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31900" y="63404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86286"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31900" y="59086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86286"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31900" y="54768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37581"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31900" y="50450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37581"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31900" y="46132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37581"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31900" y="41814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37581"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31900" y="4181475"/>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551045" y="4593844"/>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60375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46405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603750" y="43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464050" y="459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603750" y="488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50215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3829050" y="500938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105150" y="49856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381250" y="49575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657350" y="48409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384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711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987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2637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39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171196</xdr:rowOff>
    </xdr:from>
    <xdr:to>
      <xdr:col>23</xdr:col>
      <xdr:colOff>136525</xdr:colOff>
      <xdr:row>30</xdr:row>
      <xdr:rowOff>101346</xdr:rowOff>
    </xdr:to>
    <xdr:sp macro="" textlink="">
      <xdr:nvSpPr>
        <xdr:cNvPr id="79" name="楕円 78"/>
        <xdr:cNvSpPr/>
      </xdr:nvSpPr>
      <xdr:spPr>
        <a:xfrm>
          <a:off x="4502150" y="51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149623</xdr:rowOff>
    </xdr:from>
    <xdr:ext cx="405111" cy="259045"/>
    <xdr:sp macro="" textlink="">
      <xdr:nvSpPr>
        <xdr:cNvPr id="80" name="有形固定資産減価償却率該当値テキスト"/>
        <xdr:cNvSpPr txBox="1"/>
      </xdr:nvSpPr>
      <xdr:spPr>
        <a:xfrm>
          <a:off x="4603750" y="5121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169037</xdr:rowOff>
    </xdr:from>
    <xdr:to>
      <xdr:col>19</xdr:col>
      <xdr:colOff>187325</xdr:colOff>
      <xdr:row>30</xdr:row>
      <xdr:rowOff>99187</xdr:rowOff>
    </xdr:to>
    <xdr:sp macro="" textlink="">
      <xdr:nvSpPr>
        <xdr:cNvPr id="81" name="楕円 80"/>
        <xdr:cNvSpPr/>
      </xdr:nvSpPr>
      <xdr:spPr>
        <a:xfrm>
          <a:off x="3829050" y="51410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48387</xdr:rowOff>
    </xdr:from>
    <xdr:to>
      <xdr:col>23</xdr:col>
      <xdr:colOff>85725</xdr:colOff>
      <xdr:row>30</xdr:row>
      <xdr:rowOff>50546</xdr:rowOff>
    </xdr:to>
    <xdr:cxnSp macro="">
      <xdr:nvCxnSpPr>
        <xdr:cNvPr id="82" name="直線コネクタ 81"/>
        <xdr:cNvCxnSpPr/>
      </xdr:nvCxnSpPr>
      <xdr:spPr>
        <a:xfrm>
          <a:off x="3879850" y="5191887"/>
          <a:ext cx="6731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160401</xdr:rowOff>
    </xdr:from>
    <xdr:to>
      <xdr:col>15</xdr:col>
      <xdr:colOff>187325</xdr:colOff>
      <xdr:row>30</xdr:row>
      <xdr:rowOff>90551</xdr:rowOff>
    </xdr:to>
    <xdr:sp macro="" textlink="">
      <xdr:nvSpPr>
        <xdr:cNvPr id="83" name="楕円 82"/>
        <xdr:cNvSpPr/>
      </xdr:nvSpPr>
      <xdr:spPr>
        <a:xfrm>
          <a:off x="3105150" y="513245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39751</xdr:rowOff>
    </xdr:from>
    <xdr:to>
      <xdr:col>19</xdr:col>
      <xdr:colOff>136525</xdr:colOff>
      <xdr:row>30</xdr:row>
      <xdr:rowOff>48387</xdr:rowOff>
    </xdr:to>
    <xdr:cxnSp macro="">
      <xdr:nvCxnSpPr>
        <xdr:cNvPr id="84" name="直線コネクタ 83"/>
        <xdr:cNvCxnSpPr/>
      </xdr:nvCxnSpPr>
      <xdr:spPr>
        <a:xfrm>
          <a:off x="3155950" y="5183251"/>
          <a:ext cx="7239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140970</xdr:rowOff>
    </xdr:from>
    <xdr:to>
      <xdr:col>11</xdr:col>
      <xdr:colOff>187325</xdr:colOff>
      <xdr:row>30</xdr:row>
      <xdr:rowOff>71120</xdr:rowOff>
    </xdr:to>
    <xdr:sp macro="" textlink="">
      <xdr:nvSpPr>
        <xdr:cNvPr id="85" name="楕円 84"/>
        <xdr:cNvSpPr/>
      </xdr:nvSpPr>
      <xdr:spPr>
        <a:xfrm>
          <a:off x="2381250" y="51130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20320</xdr:rowOff>
    </xdr:from>
    <xdr:to>
      <xdr:col>15</xdr:col>
      <xdr:colOff>136525</xdr:colOff>
      <xdr:row>30</xdr:row>
      <xdr:rowOff>39751</xdr:rowOff>
    </xdr:to>
    <xdr:cxnSp macro="">
      <xdr:nvCxnSpPr>
        <xdr:cNvPr id="86" name="直線コネクタ 85"/>
        <xdr:cNvCxnSpPr/>
      </xdr:nvCxnSpPr>
      <xdr:spPr>
        <a:xfrm>
          <a:off x="2432050" y="5163820"/>
          <a:ext cx="7239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7" name="n_1aveValue有形固定資産減価償却率"/>
        <xdr:cNvSpPr txBox="1"/>
      </xdr:nvSpPr>
      <xdr:spPr>
        <a:xfrm>
          <a:off x="3674119" y="478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88" name="n_2aveValue有形固定資産減価償却率"/>
        <xdr:cNvSpPr txBox="1"/>
      </xdr:nvSpPr>
      <xdr:spPr>
        <a:xfrm>
          <a:off x="2962919"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89" name="n_3aveValue有形固定資産減価償却率"/>
        <xdr:cNvSpPr txBox="1"/>
      </xdr:nvSpPr>
      <xdr:spPr>
        <a:xfrm>
          <a:off x="2239019"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0" name="n_4aveValue有形固定資産減価償却率"/>
        <xdr:cNvSpPr txBox="1"/>
      </xdr:nvSpPr>
      <xdr:spPr>
        <a:xfrm>
          <a:off x="1515119" y="461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90314</xdr:rowOff>
    </xdr:from>
    <xdr:ext cx="405111" cy="259045"/>
    <xdr:sp macro="" textlink="">
      <xdr:nvSpPr>
        <xdr:cNvPr id="91" name="n_1mainValue有形固定資産減価償却率"/>
        <xdr:cNvSpPr txBox="1"/>
      </xdr:nvSpPr>
      <xdr:spPr>
        <a:xfrm>
          <a:off x="3674119" y="5233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92" name="n_2mainValue有形固定資産減価償却率"/>
        <xdr:cNvSpPr txBox="1"/>
      </xdr:nvSpPr>
      <xdr:spPr>
        <a:xfrm>
          <a:off x="2962919" y="5225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62247</xdr:rowOff>
    </xdr:from>
    <xdr:ext cx="405111" cy="259045"/>
    <xdr:sp macro="" textlink="">
      <xdr:nvSpPr>
        <xdr:cNvPr id="93" name="n_3mainValue有形固定資産減価償却率"/>
        <xdr:cNvSpPr txBox="1"/>
      </xdr:nvSpPr>
      <xdr:spPr>
        <a:xfrm>
          <a:off x="2239019" y="52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0769600" y="3578225"/>
          <a:ext cx="402272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1782693" y="3853117"/>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151390" y="3836446"/>
          <a:ext cx="9006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47510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47510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61988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61988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7764125"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7764125"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0769600" y="4181475"/>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049500" y="4181475"/>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049500" y="4244975"/>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125700" y="4473575"/>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125.1</a:t>
          </a:r>
          <a:r>
            <a:rPr kumimoji="1" lang="ja-JP" altLang="en-US" sz="1100">
              <a:latin typeface="ＭＳ Ｐゴシック" panose="020B0600070205080204" pitchFamily="50" charset="-128"/>
              <a:ea typeface="ＭＳ Ｐゴシック" panose="020B0600070205080204" pitchFamily="50" charset="-128"/>
            </a:rPr>
            <a:t>％上昇している。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月豪雨の災害復旧事業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長浜中学校の施設全部の改築及び学校施設への空調設備の導入に伴う市債の発行を行ったため、将来負担額が大幅に増加したたことが要因である。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今後も、市民文化会館の建替えや環境センターの長寿命化などを予定しており、将来負担額の増加が見込まれるため、債務償還比率についても増加することが見込まれる。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0731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0769600" y="63404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25185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0769600" y="603204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251851"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0769600" y="572361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251851"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0769600" y="5415189"/>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31446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0769600" y="5106761"/>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31446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0769600" y="479833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31446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0769600" y="448990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41705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0769600" y="41814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0769600" y="4181475"/>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xdr:cNvCxnSpPr/>
      </xdr:nvCxnSpPr>
      <xdr:spPr>
        <a:xfrm flipV="1">
          <a:off x="14079220" y="4690177"/>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xdr:cNvSpPr txBox="1"/>
      </xdr:nvSpPr>
      <xdr:spPr>
        <a:xfrm>
          <a:off x="14131925" y="5975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xdr:cNvCxnSpPr/>
      </xdr:nvCxnSpPr>
      <xdr:spPr>
        <a:xfrm>
          <a:off x="14001750" y="59715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xdr:cNvSpPr txBox="1"/>
      </xdr:nvSpPr>
      <xdr:spPr>
        <a:xfrm>
          <a:off x="14131925" y="446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xdr:cNvCxnSpPr/>
      </xdr:nvCxnSpPr>
      <xdr:spPr>
        <a:xfrm>
          <a:off x="14001750" y="469017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9" name="債務償還比率平均値テキスト"/>
        <xdr:cNvSpPr txBox="1"/>
      </xdr:nvSpPr>
      <xdr:spPr>
        <a:xfrm>
          <a:off x="14131925" y="5026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xdr:cNvSpPr/>
      </xdr:nvSpPr>
      <xdr:spPr>
        <a:xfrm>
          <a:off x="14039850" y="517480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xdr:cNvSpPr/>
      </xdr:nvSpPr>
      <xdr:spPr>
        <a:xfrm>
          <a:off x="13357225"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xdr:cNvSpPr/>
      </xdr:nvSpPr>
      <xdr:spPr>
        <a:xfrm>
          <a:off x="12633325"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xdr:cNvSpPr/>
      </xdr:nvSpPr>
      <xdr:spPr>
        <a:xfrm>
          <a:off x="11909425"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4" name="フローチャート: 判断 133"/>
        <xdr:cNvSpPr/>
      </xdr:nvSpPr>
      <xdr:spPr>
        <a:xfrm>
          <a:off x="11185525" y="50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3912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2397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2515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17919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0680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3792</xdr:rowOff>
    </xdr:from>
    <xdr:to>
      <xdr:col>76</xdr:col>
      <xdr:colOff>73025</xdr:colOff>
      <xdr:row>31</xdr:row>
      <xdr:rowOff>105392</xdr:rowOff>
    </xdr:to>
    <xdr:sp macro="" textlink="">
      <xdr:nvSpPr>
        <xdr:cNvPr id="140" name="楕円 139"/>
        <xdr:cNvSpPr/>
      </xdr:nvSpPr>
      <xdr:spPr>
        <a:xfrm>
          <a:off x="14039850" y="531874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153669</xdr:rowOff>
    </xdr:from>
    <xdr:ext cx="469744" cy="259045"/>
    <xdr:sp macro="" textlink="">
      <xdr:nvSpPr>
        <xdr:cNvPr id="141" name="債務償還比率該当値テキスト"/>
        <xdr:cNvSpPr txBox="1"/>
      </xdr:nvSpPr>
      <xdr:spPr>
        <a:xfrm>
          <a:off x="14131925" y="529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46627</xdr:rowOff>
    </xdr:from>
    <xdr:to>
      <xdr:col>72</xdr:col>
      <xdr:colOff>123825</xdr:colOff>
      <xdr:row>30</xdr:row>
      <xdr:rowOff>148227</xdr:rowOff>
    </xdr:to>
    <xdr:sp macro="" textlink="">
      <xdr:nvSpPr>
        <xdr:cNvPr id="142" name="楕円 141"/>
        <xdr:cNvSpPr/>
      </xdr:nvSpPr>
      <xdr:spPr>
        <a:xfrm>
          <a:off x="13357225" y="51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97427</xdr:rowOff>
    </xdr:from>
    <xdr:to>
      <xdr:col>76</xdr:col>
      <xdr:colOff>22225</xdr:colOff>
      <xdr:row>31</xdr:row>
      <xdr:rowOff>54592</xdr:rowOff>
    </xdr:to>
    <xdr:cxnSp macro="">
      <xdr:nvCxnSpPr>
        <xdr:cNvPr id="143" name="直線コネクタ 142"/>
        <xdr:cNvCxnSpPr/>
      </xdr:nvCxnSpPr>
      <xdr:spPr>
        <a:xfrm>
          <a:off x="13408025" y="5240927"/>
          <a:ext cx="673100" cy="12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67050</xdr:rowOff>
    </xdr:from>
    <xdr:to>
      <xdr:col>68</xdr:col>
      <xdr:colOff>123825</xdr:colOff>
      <xdr:row>29</xdr:row>
      <xdr:rowOff>168650</xdr:rowOff>
    </xdr:to>
    <xdr:sp macro="" textlink="">
      <xdr:nvSpPr>
        <xdr:cNvPr id="144" name="楕円 143"/>
        <xdr:cNvSpPr/>
      </xdr:nvSpPr>
      <xdr:spPr>
        <a:xfrm>
          <a:off x="12633325" y="503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117850</xdr:rowOff>
    </xdr:from>
    <xdr:to>
      <xdr:col>72</xdr:col>
      <xdr:colOff>73025</xdr:colOff>
      <xdr:row>30</xdr:row>
      <xdr:rowOff>97427</xdr:rowOff>
    </xdr:to>
    <xdr:cxnSp macro="">
      <xdr:nvCxnSpPr>
        <xdr:cNvPr id="145" name="直線コネクタ 144"/>
        <xdr:cNvCxnSpPr/>
      </xdr:nvCxnSpPr>
      <xdr:spPr>
        <a:xfrm>
          <a:off x="12684125" y="5089900"/>
          <a:ext cx="723900" cy="15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33123</xdr:rowOff>
    </xdr:from>
    <xdr:to>
      <xdr:col>64</xdr:col>
      <xdr:colOff>123825</xdr:colOff>
      <xdr:row>29</xdr:row>
      <xdr:rowOff>134723</xdr:rowOff>
    </xdr:to>
    <xdr:sp macro="" textlink="">
      <xdr:nvSpPr>
        <xdr:cNvPr id="146" name="楕円 145"/>
        <xdr:cNvSpPr/>
      </xdr:nvSpPr>
      <xdr:spPr>
        <a:xfrm>
          <a:off x="11909425" y="500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83923</xdr:rowOff>
    </xdr:from>
    <xdr:to>
      <xdr:col>68</xdr:col>
      <xdr:colOff>73025</xdr:colOff>
      <xdr:row>29</xdr:row>
      <xdr:rowOff>117850</xdr:rowOff>
    </xdr:to>
    <xdr:cxnSp macro="">
      <xdr:nvCxnSpPr>
        <xdr:cNvPr id="147" name="直線コネクタ 146"/>
        <xdr:cNvCxnSpPr/>
      </xdr:nvCxnSpPr>
      <xdr:spPr>
        <a:xfrm>
          <a:off x="11960225" y="5055973"/>
          <a:ext cx="7239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161804</xdr:rowOff>
    </xdr:from>
    <xdr:to>
      <xdr:col>60</xdr:col>
      <xdr:colOff>123825</xdr:colOff>
      <xdr:row>29</xdr:row>
      <xdr:rowOff>91954</xdr:rowOff>
    </xdr:to>
    <xdr:sp macro="" textlink="">
      <xdr:nvSpPr>
        <xdr:cNvPr id="148" name="楕円 147"/>
        <xdr:cNvSpPr/>
      </xdr:nvSpPr>
      <xdr:spPr>
        <a:xfrm>
          <a:off x="11185525" y="496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41154</xdr:rowOff>
    </xdr:from>
    <xdr:to>
      <xdr:col>64</xdr:col>
      <xdr:colOff>73025</xdr:colOff>
      <xdr:row>29</xdr:row>
      <xdr:rowOff>83923</xdr:rowOff>
    </xdr:to>
    <xdr:cxnSp macro="">
      <xdr:nvCxnSpPr>
        <xdr:cNvPr id="149" name="直線コネクタ 148"/>
        <xdr:cNvCxnSpPr/>
      </xdr:nvCxnSpPr>
      <xdr:spPr>
        <a:xfrm>
          <a:off x="11236325" y="5013204"/>
          <a:ext cx="723900" cy="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0" name="n_1aveValue債務償還比率"/>
        <xdr:cNvSpPr txBox="1"/>
      </xdr:nvSpPr>
      <xdr:spPr>
        <a:xfrm>
          <a:off x="1316997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1" name="n_2aveValue債務償還比率"/>
        <xdr:cNvSpPr txBox="1"/>
      </xdr:nvSpPr>
      <xdr:spPr>
        <a:xfrm>
          <a:off x="12458777" y="52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2" name="n_3aveValue債務償還比率"/>
        <xdr:cNvSpPr txBox="1"/>
      </xdr:nvSpPr>
      <xdr:spPr>
        <a:xfrm>
          <a:off x="11734877" y="521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3" name="n_4aveValue債務償還比率"/>
        <xdr:cNvSpPr txBox="1"/>
      </xdr:nvSpPr>
      <xdr:spPr>
        <a:xfrm>
          <a:off x="11010977" y="517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139354</xdr:rowOff>
    </xdr:from>
    <xdr:ext cx="469744" cy="259045"/>
    <xdr:sp macro="" textlink="">
      <xdr:nvSpPr>
        <xdr:cNvPr id="154" name="n_1mainValue債務償還比率"/>
        <xdr:cNvSpPr txBox="1"/>
      </xdr:nvSpPr>
      <xdr:spPr>
        <a:xfrm>
          <a:off x="13169977" y="528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13727</xdr:rowOff>
    </xdr:from>
    <xdr:ext cx="469744" cy="259045"/>
    <xdr:sp macro="" textlink="">
      <xdr:nvSpPr>
        <xdr:cNvPr id="155" name="n_2mainValue債務償還比率"/>
        <xdr:cNvSpPr txBox="1"/>
      </xdr:nvSpPr>
      <xdr:spPr>
        <a:xfrm>
          <a:off x="12458777" y="481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151250</xdr:rowOff>
    </xdr:from>
    <xdr:ext cx="469744" cy="259045"/>
    <xdr:sp macro="" textlink="">
      <xdr:nvSpPr>
        <xdr:cNvPr id="156" name="n_3mainValue債務償還比率"/>
        <xdr:cNvSpPr txBox="1"/>
      </xdr:nvSpPr>
      <xdr:spPr>
        <a:xfrm>
          <a:off x="11734877" y="478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108481</xdr:rowOff>
    </xdr:from>
    <xdr:ext cx="469744" cy="259045"/>
    <xdr:sp macro="" textlink="">
      <xdr:nvSpPr>
        <xdr:cNvPr id="157" name="n_4mainValue債務償還比率"/>
        <xdr:cNvSpPr txBox="1"/>
      </xdr:nvSpPr>
      <xdr:spPr>
        <a:xfrm>
          <a:off x="11010977" y="473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31900" y="718185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31900" y="10944225"/>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89535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66115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89535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66115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42,706
42,511
432.12
30,770,913
28,313,757
2,107,473
14,332,353
29,307,321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8529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040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4062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4450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327525" y="72885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4450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327525" y="58303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4450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3561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565525" y="66090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714625"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87325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31875" y="642130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58057</xdr:rowOff>
    </xdr:from>
    <xdr:to>
      <xdr:col>24</xdr:col>
      <xdr:colOff>114300</xdr:colOff>
      <xdr:row>39</xdr:row>
      <xdr:rowOff>159657</xdr:rowOff>
    </xdr:to>
    <xdr:sp macro="" textlink="">
      <xdr:nvSpPr>
        <xdr:cNvPr id="74" name="楕円 73"/>
        <xdr:cNvSpPr/>
      </xdr:nvSpPr>
      <xdr:spPr>
        <a:xfrm>
          <a:off x="43561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36484</xdr:rowOff>
    </xdr:from>
    <xdr:ext cx="405111" cy="259045"/>
    <xdr:sp macro="" textlink="">
      <xdr:nvSpPr>
        <xdr:cNvPr id="75" name="【道路】&#10;有形固定資産減価償却率該当値テキスト"/>
        <xdr:cNvSpPr txBox="1"/>
      </xdr:nvSpPr>
      <xdr:spPr>
        <a:xfrm>
          <a:off x="4445000"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54791</xdr:rowOff>
    </xdr:from>
    <xdr:to>
      <xdr:col>20</xdr:col>
      <xdr:colOff>38100</xdr:colOff>
      <xdr:row>39</xdr:row>
      <xdr:rowOff>156391</xdr:rowOff>
    </xdr:to>
    <xdr:sp macro="" textlink="">
      <xdr:nvSpPr>
        <xdr:cNvPr id="76" name="楕円 75"/>
        <xdr:cNvSpPr/>
      </xdr:nvSpPr>
      <xdr:spPr>
        <a:xfrm>
          <a:off x="3565525" y="674134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105591</xdr:rowOff>
    </xdr:from>
    <xdr:to>
      <xdr:col>24</xdr:col>
      <xdr:colOff>63500</xdr:colOff>
      <xdr:row>39</xdr:row>
      <xdr:rowOff>108857</xdr:rowOff>
    </xdr:to>
    <xdr:cxnSp macro="">
      <xdr:nvCxnSpPr>
        <xdr:cNvPr id="77" name="直線コネクタ 76"/>
        <xdr:cNvCxnSpPr/>
      </xdr:nvCxnSpPr>
      <xdr:spPr>
        <a:xfrm>
          <a:off x="3616325" y="6792141"/>
          <a:ext cx="7905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48260</xdr:rowOff>
    </xdr:from>
    <xdr:to>
      <xdr:col>15</xdr:col>
      <xdr:colOff>101600</xdr:colOff>
      <xdr:row>39</xdr:row>
      <xdr:rowOff>149860</xdr:rowOff>
    </xdr:to>
    <xdr:sp macro="" textlink="">
      <xdr:nvSpPr>
        <xdr:cNvPr id="78" name="楕円 77"/>
        <xdr:cNvSpPr/>
      </xdr:nvSpPr>
      <xdr:spPr>
        <a:xfrm>
          <a:off x="271462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99060</xdr:rowOff>
    </xdr:from>
    <xdr:to>
      <xdr:col>19</xdr:col>
      <xdr:colOff>177800</xdr:colOff>
      <xdr:row>39</xdr:row>
      <xdr:rowOff>105591</xdr:rowOff>
    </xdr:to>
    <xdr:cxnSp macro="">
      <xdr:nvCxnSpPr>
        <xdr:cNvPr id="79" name="直線コネクタ 78"/>
        <xdr:cNvCxnSpPr/>
      </xdr:nvCxnSpPr>
      <xdr:spPr>
        <a:xfrm>
          <a:off x="2765425" y="6785610"/>
          <a:ext cx="850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41728</xdr:rowOff>
    </xdr:from>
    <xdr:to>
      <xdr:col>10</xdr:col>
      <xdr:colOff>165100</xdr:colOff>
      <xdr:row>39</xdr:row>
      <xdr:rowOff>143328</xdr:rowOff>
    </xdr:to>
    <xdr:sp macro="" textlink="">
      <xdr:nvSpPr>
        <xdr:cNvPr id="80" name="楕円 79"/>
        <xdr:cNvSpPr/>
      </xdr:nvSpPr>
      <xdr:spPr>
        <a:xfrm>
          <a:off x="187325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92528</xdr:rowOff>
    </xdr:from>
    <xdr:to>
      <xdr:col>15</xdr:col>
      <xdr:colOff>50800</xdr:colOff>
      <xdr:row>39</xdr:row>
      <xdr:rowOff>99060</xdr:rowOff>
    </xdr:to>
    <xdr:cxnSp macro="">
      <xdr:nvCxnSpPr>
        <xdr:cNvPr id="81" name="直線コネクタ 80"/>
        <xdr:cNvCxnSpPr/>
      </xdr:nvCxnSpPr>
      <xdr:spPr>
        <a:xfrm>
          <a:off x="1924050" y="6779078"/>
          <a:ext cx="84137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2" name="n_1aveValue【道路】&#10;有形固定資産減価償却率"/>
        <xdr:cNvSpPr txBox="1"/>
      </xdr:nvSpPr>
      <xdr:spPr>
        <a:xfrm>
          <a:off x="341059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3" name="n_2aveValue【道路】&#10;有形固定資産減価償却率"/>
        <xdr:cNvSpPr txBox="1"/>
      </xdr:nvSpPr>
      <xdr:spPr>
        <a:xfrm>
          <a:off x="257239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4" name="n_3aveValue【道路】&#10;有形固定資産減価償却率"/>
        <xdr:cNvSpPr txBox="1"/>
      </xdr:nvSpPr>
      <xdr:spPr>
        <a:xfrm>
          <a:off x="1731019"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xdr:cNvSpPr txBox="1"/>
      </xdr:nvSpPr>
      <xdr:spPr>
        <a:xfrm>
          <a:off x="8896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147518</xdr:rowOff>
    </xdr:from>
    <xdr:ext cx="405111" cy="259045"/>
    <xdr:sp macro="" textlink="">
      <xdr:nvSpPr>
        <xdr:cNvPr id="86" name="n_1mainValue【道路】&#10;有形固定資産減価償却率"/>
        <xdr:cNvSpPr txBox="1"/>
      </xdr:nvSpPr>
      <xdr:spPr>
        <a:xfrm>
          <a:off x="341059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140987</xdr:rowOff>
    </xdr:from>
    <xdr:ext cx="405111" cy="259045"/>
    <xdr:sp macro="" textlink="">
      <xdr:nvSpPr>
        <xdr:cNvPr id="87" name="n_2mainValue【道路】&#10;有形固定資産減価償却率"/>
        <xdr:cNvSpPr txBox="1"/>
      </xdr:nvSpPr>
      <xdr:spPr>
        <a:xfrm>
          <a:off x="257239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134455</xdr:rowOff>
    </xdr:from>
    <xdr:ext cx="405111" cy="259045"/>
    <xdr:sp macro="" textlink="">
      <xdr:nvSpPr>
        <xdr:cNvPr id="88" name="n_3mainValue【道路】&#10;有形固定資産減価償却率"/>
        <xdr:cNvSpPr txBox="1"/>
      </xdr:nvSpPr>
      <xdr:spPr>
        <a:xfrm>
          <a:off x="1731019"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280150" y="716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8320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280150" y="670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5777426"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280150" y="624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571330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280150" y="579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571330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571330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xdr:cNvCxnSpPr/>
      </xdr:nvCxnSpPr>
      <xdr:spPr>
        <a:xfrm flipV="1">
          <a:off x="9952990"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xdr:cNvSpPr txBox="1"/>
      </xdr:nvSpPr>
      <xdr:spPr>
        <a:xfrm>
          <a:off x="9991725"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xdr:cNvCxnSpPr/>
      </xdr:nvCxnSpPr>
      <xdr:spPr>
        <a:xfrm>
          <a:off x="9874250" y="71446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xdr:cNvSpPr txBox="1"/>
      </xdr:nvSpPr>
      <xdr:spPr>
        <a:xfrm>
          <a:off x="9991725"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xdr:cNvCxnSpPr/>
      </xdr:nvCxnSpPr>
      <xdr:spPr>
        <a:xfrm>
          <a:off x="9874250" y="577274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xdr:cNvSpPr txBox="1"/>
      </xdr:nvSpPr>
      <xdr:spPr>
        <a:xfrm>
          <a:off x="9991725"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xdr:cNvSpPr/>
      </xdr:nvSpPr>
      <xdr:spPr>
        <a:xfrm>
          <a:off x="9912350" y="687852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xdr:cNvSpPr/>
      </xdr:nvSpPr>
      <xdr:spPr>
        <a:xfrm>
          <a:off x="911225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xdr:cNvSpPr/>
      </xdr:nvSpPr>
      <xdr:spPr>
        <a:xfrm>
          <a:off x="8270875" y="689895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xdr:cNvSpPr/>
      </xdr:nvSpPr>
      <xdr:spPr>
        <a:xfrm>
          <a:off x="7419975"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xdr:cNvSpPr/>
      </xdr:nvSpPr>
      <xdr:spPr>
        <a:xfrm>
          <a:off x="65786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34370</xdr:rowOff>
    </xdr:from>
    <xdr:to>
      <xdr:col>55</xdr:col>
      <xdr:colOff>50800</xdr:colOff>
      <xdr:row>39</xdr:row>
      <xdr:rowOff>135970</xdr:rowOff>
    </xdr:to>
    <xdr:sp macro="" textlink="">
      <xdr:nvSpPr>
        <xdr:cNvPr id="126" name="楕円 125"/>
        <xdr:cNvSpPr/>
      </xdr:nvSpPr>
      <xdr:spPr>
        <a:xfrm>
          <a:off x="9912350" y="67209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57247</xdr:rowOff>
    </xdr:from>
    <xdr:ext cx="534377" cy="259045"/>
    <xdr:sp macro="" textlink="">
      <xdr:nvSpPr>
        <xdr:cNvPr id="127" name="【道路】&#10;一人当たり延長該当値テキスト"/>
        <xdr:cNvSpPr txBox="1"/>
      </xdr:nvSpPr>
      <xdr:spPr>
        <a:xfrm>
          <a:off x="9991725" y="657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40661</xdr:rowOff>
    </xdr:from>
    <xdr:to>
      <xdr:col>50</xdr:col>
      <xdr:colOff>165100</xdr:colOff>
      <xdr:row>39</xdr:row>
      <xdr:rowOff>142261</xdr:rowOff>
    </xdr:to>
    <xdr:sp macro="" textlink="">
      <xdr:nvSpPr>
        <xdr:cNvPr id="128" name="楕円 127"/>
        <xdr:cNvSpPr/>
      </xdr:nvSpPr>
      <xdr:spPr>
        <a:xfrm>
          <a:off x="9112250" y="672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85170</xdr:rowOff>
    </xdr:from>
    <xdr:to>
      <xdr:col>55</xdr:col>
      <xdr:colOff>0</xdr:colOff>
      <xdr:row>39</xdr:row>
      <xdr:rowOff>91461</xdr:rowOff>
    </xdr:to>
    <xdr:cxnSp macro="">
      <xdr:nvCxnSpPr>
        <xdr:cNvPr id="129" name="直線コネクタ 128"/>
        <xdr:cNvCxnSpPr/>
      </xdr:nvCxnSpPr>
      <xdr:spPr>
        <a:xfrm flipV="1">
          <a:off x="9163050" y="6771720"/>
          <a:ext cx="790575"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48205</xdr:rowOff>
    </xdr:from>
    <xdr:to>
      <xdr:col>46</xdr:col>
      <xdr:colOff>38100</xdr:colOff>
      <xdr:row>39</xdr:row>
      <xdr:rowOff>149805</xdr:rowOff>
    </xdr:to>
    <xdr:sp macro="" textlink="">
      <xdr:nvSpPr>
        <xdr:cNvPr id="130" name="楕円 129"/>
        <xdr:cNvSpPr/>
      </xdr:nvSpPr>
      <xdr:spPr>
        <a:xfrm>
          <a:off x="8270875" y="67347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91461</xdr:rowOff>
    </xdr:from>
    <xdr:to>
      <xdr:col>50</xdr:col>
      <xdr:colOff>114300</xdr:colOff>
      <xdr:row>39</xdr:row>
      <xdr:rowOff>99005</xdr:rowOff>
    </xdr:to>
    <xdr:cxnSp macro="">
      <xdr:nvCxnSpPr>
        <xdr:cNvPr id="131" name="直線コネクタ 130"/>
        <xdr:cNvCxnSpPr/>
      </xdr:nvCxnSpPr>
      <xdr:spPr>
        <a:xfrm flipV="1">
          <a:off x="8321675" y="6778011"/>
          <a:ext cx="841375"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53363</xdr:rowOff>
    </xdr:from>
    <xdr:to>
      <xdr:col>41</xdr:col>
      <xdr:colOff>101600</xdr:colOff>
      <xdr:row>39</xdr:row>
      <xdr:rowOff>154963</xdr:rowOff>
    </xdr:to>
    <xdr:sp macro="" textlink="">
      <xdr:nvSpPr>
        <xdr:cNvPr id="132" name="楕円 131"/>
        <xdr:cNvSpPr/>
      </xdr:nvSpPr>
      <xdr:spPr>
        <a:xfrm>
          <a:off x="7419975" y="673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99005</xdr:rowOff>
    </xdr:from>
    <xdr:to>
      <xdr:col>45</xdr:col>
      <xdr:colOff>177800</xdr:colOff>
      <xdr:row>39</xdr:row>
      <xdr:rowOff>104163</xdr:rowOff>
    </xdr:to>
    <xdr:cxnSp macro="">
      <xdr:nvCxnSpPr>
        <xdr:cNvPr id="133" name="直線コネクタ 132"/>
        <xdr:cNvCxnSpPr/>
      </xdr:nvCxnSpPr>
      <xdr:spPr>
        <a:xfrm flipV="1">
          <a:off x="7470775" y="6785555"/>
          <a:ext cx="850900" cy="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xdr:cNvSpPr txBox="1"/>
      </xdr:nvSpPr>
      <xdr:spPr>
        <a:xfrm>
          <a:off x="8892686"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xdr:cNvSpPr txBox="1"/>
      </xdr:nvSpPr>
      <xdr:spPr>
        <a:xfrm>
          <a:off x="80640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6" name="n_3aveValue【道路】&#10;一人当たり延長"/>
        <xdr:cNvSpPr txBox="1"/>
      </xdr:nvSpPr>
      <xdr:spPr>
        <a:xfrm>
          <a:off x="7222636"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xdr:cNvSpPr txBox="1"/>
      </xdr:nvSpPr>
      <xdr:spPr>
        <a:xfrm>
          <a:off x="6371736"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158788</xdr:rowOff>
    </xdr:from>
    <xdr:ext cx="534377" cy="259045"/>
    <xdr:sp macro="" textlink="">
      <xdr:nvSpPr>
        <xdr:cNvPr id="138" name="n_1mainValue【道路】&#10;一人当たり延長"/>
        <xdr:cNvSpPr txBox="1"/>
      </xdr:nvSpPr>
      <xdr:spPr>
        <a:xfrm>
          <a:off x="8892686" y="650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166332</xdr:rowOff>
    </xdr:from>
    <xdr:ext cx="534377" cy="259045"/>
    <xdr:sp macro="" textlink="">
      <xdr:nvSpPr>
        <xdr:cNvPr id="139" name="n_2mainValue【道路】&#10;一人当たり延長"/>
        <xdr:cNvSpPr txBox="1"/>
      </xdr:nvSpPr>
      <xdr:spPr>
        <a:xfrm>
          <a:off x="8064011" y="650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xdr:rowOff>
    </xdr:from>
    <xdr:ext cx="534377" cy="259045"/>
    <xdr:sp macro="" textlink="">
      <xdr:nvSpPr>
        <xdr:cNvPr id="140" name="n_3mainValue【道路】&#10;一人当たり延長"/>
        <xdr:cNvSpPr txBox="1"/>
      </xdr:nvSpPr>
      <xdr:spPr>
        <a:xfrm>
          <a:off x="7222636" y="651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494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0401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xdr:cNvCxnSpPr/>
      </xdr:nvCxnSpPr>
      <xdr:spPr>
        <a:xfrm flipV="1">
          <a:off x="44062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xdr:cNvSpPr txBox="1"/>
      </xdr:nvSpPr>
      <xdr:spPr>
        <a:xfrm>
          <a:off x="44450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xdr:cNvCxnSpPr/>
      </xdr:nvCxnSpPr>
      <xdr:spPr>
        <a:xfrm>
          <a:off x="4327525" y="1110043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4450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327525" y="95897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69" name="【橋りょう・トンネル】&#10;有形固定資産減価償却率平均値テキスト"/>
        <xdr:cNvSpPr txBox="1"/>
      </xdr:nvSpPr>
      <xdr:spPr>
        <a:xfrm>
          <a:off x="44450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xdr:cNvSpPr/>
      </xdr:nvSpPr>
      <xdr:spPr>
        <a:xfrm>
          <a:off x="43561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xdr:cNvSpPr/>
      </xdr:nvSpPr>
      <xdr:spPr>
        <a:xfrm>
          <a:off x="3565525" y="106000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xdr:cNvSpPr/>
      </xdr:nvSpPr>
      <xdr:spPr>
        <a:xfrm>
          <a:off x="2714625"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xdr:cNvSpPr/>
      </xdr:nvSpPr>
      <xdr:spPr>
        <a:xfrm>
          <a:off x="187325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xdr:cNvSpPr/>
      </xdr:nvSpPr>
      <xdr:spPr>
        <a:xfrm>
          <a:off x="1031875" y="105029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88265</xdr:rowOff>
    </xdr:from>
    <xdr:to>
      <xdr:col>24</xdr:col>
      <xdr:colOff>114300</xdr:colOff>
      <xdr:row>63</xdr:row>
      <xdr:rowOff>18415</xdr:rowOff>
    </xdr:to>
    <xdr:sp macro="" textlink="">
      <xdr:nvSpPr>
        <xdr:cNvPr id="180" name="楕円 179"/>
        <xdr:cNvSpPr/>
      </xdr:nvSpPr>
      <xdr:spPr>
        <a:xfrm>
          <a:off x="43561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66692</xdr:rowOff>
    </xdr:from>
    <xdr:ext cx="405111" cy="259045"/>
    <xdr:sp macro="" textlink="">
      <xdr:nvSpPr>
        <xdr:cNvPr id="181" name="【橋りょう・トンネル】&#10;有形固定資産減価償却率該当値テキスト"/>
        <xdr:cNvSpPr txBox="1"/>
      </xdr:nvSpPr>
      <xdr:spPr>
        <a:xfrm>
          <a:off x="4445000"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76835</xdr:rowOff>
    </xdr:from>
    <xdr:to>
      <xdr:col>20</xdr:col>
      <xdr:colOff>38100</xdr:colOff>
      <xdr:row>63</xdr:row>
      <xdr:rowOff>6985</xdr:rowOff>
    </xdr:to>
    <xdr:sp macro="" textlink="">
      <xdr:nvSpPr>
        <xdr:cNvPr id="182" name="楕円 181"/>
        <xdr:cNvSpPr/>
      </xdr:nvSpPr>
      <xdr:spPr>
        <a:xfrm>
          <a:off x="3565525" y="107067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127635</xdr:rowOff>
    </xdr:from>
    <xdr:to>
      <xdr:col>24</xdr:col>
      <xdr:colOff>63500</xdr:colOff>
      <xdr:row>62</xdr:row>
      <xdr:rowOff>139065</xdr:rowOff>
    </xdr:to>
    <xdr:cxnSp macro="">
      <xdr:nvCxnSpPr>
        <xdr:cNvPr id="183" name="直線コネクタ 182"/>
        <xdr:cNvCxnSpPr/>
      </xdr:nvCxnSpPr>
      <xdr:spPr>
        <a:xfrm>
          <a:off x="3616325" y="10757535"/>
          <a:ext cx="7905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61595</xdr:rowOff>
    </xdr:from>
    <xdr:to>
      <xdr:col>15</xdr:col>
      <xdr:colOff>101600</xdr:colOff>
      <xdr:row>62</xdr:row>
      <xdr:rowOff>163195</xdr:rowOff>
    </xdr:to>
    <xdr:sp macro="" textlink="">
      <xdr:nvSpPr>
        <xdr:cNvPr id="184" name="楕円 183"/>
        <xdr:cNvSpPr/>
      </xdr:nvSpPr>
      <xdr:spPr>
        <a:xfrm>
          <a:off x="2714625"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112395</xdr:rowOff>
    </xdr:from>
    <xdr:to>
      <xdr:col>19</xdr:col>
      <xdr:colOff>177800</xdr:colOff>
      <xdr:row>62</xdr:row>
      <xdr:rowOff>127635</xdr:rowOff>
    </xdr:to>
    <xdr:cxnSp macro="">
      <xdr:nvCxnSpPr>
        <xdr:cNvPr id="185" name="直線コネクタ 184"/>
        <xdr:cNvCxnSpPr/>
      </xdr:nvCxnSpPr>
      <xdr:spPr>
        <a:xfrm>
          <a:off x="2765425" y="10742295"/>
          <a:ext cx="8509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48260</xdr:rowOff>
    </xdr:from>
    <xdr:to>
      <xdr:col>10</xdr:col>
      <xdr:colOff>165100</xdr:colOff>
      <xdr:row>62</xdr:row>
      <xdr:rowOff>149860</xdr:rowOff>
    </xdr:to>
    <xdr:sp macro="" textlink="">
      <xdr:nvSpPr>
        <xdr:cNvPr id="186" name="楕円 185"/>
        <xdr:cNvSpPr/>
      </xdr:nvSpPr>
      <xdr:spPr>
        <a:xfrm>
          <a:off x="187325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99060</xdr:rowOff>
    </xdr:from>
    <xdr:to>
      <xdr:col>15</xdr:col>
      <xdr:colOff>50800</xdr:colOff>
      <xdr:row>62</xdr:row>
      <xdr:rowOff>112395</xdr:rowOff>
    </xdr:to>
    <xdr:cxnSp macro="">
      <xdr:nvCxnSpPr>
        <xdr:cNvPr id="187" name="直線コネクタ 186"/>
        <xdr:cNvCxnSpPr/>
      </xdr:nvCxnSpPr>
      <xdr:spPr>
        <a:xfrm>
          <a:off x="1924050" y="10728960"/>
          <a:ext cx="841375"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88" name="n_1aveValue【橋りょう・トンネル】&#10;有形固定資産減価償却率"/>
        <xdr:cNvSpPr txBox="1"/>
      </xdr:nvSpPr>
      <xdr:spPr>
        <a:xfrm>
          <a:off x="341059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9" name="n_2aveValue【橋りょう・トンネル】&#10;有形固定資産減価償却率"/>
        <xdr:cNvSpPr txBox="1"/>
      </xdr:nvSpPr>
      <xdr:spPr>
        <a:xfrm>
          <a:off x="257239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0" name="n_3aveValue【橋りょう・トンネル】&#10;有形固定資産減価償却率"/>
        <xdr:cNvSpPr txBox="1"/>
      </xdr:nvSpPr>
      <xdr:spPr>
        <a:xfrm>
          <a:off x="1731019"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xdr:cNvSpPr txBox="1"/>
      </xdr:nvSpPr>
      <xdr:spPr>
        <a:xfrm>
          <a:off x="8896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169562</xdr:rowOff>
    </xdr:from>
    <xdr:ext cx="405111" cy="259045"/>
    <xdr:sp macro="" textlink="">
      <xdr:nvSpPr>
        <xdr:cNvPr id="192" name="n_1mainValue【橋りょう・トンネル】&#10;有形固定資産減価償却率"/>
        <xdr:cNvSpPr txBox="1"/>
      </xdr:nvSpPr>
      <xdr:spPr>
        <a:xfrm>
          <a:off x="341059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154322</xdr:rowOff>
    </xdr:from>
    <xdr:ext cx="405111" cy="259045"/>
    <xdr:sp macro="" textlink="">
      <xdr:nvSpPr>
        <xdr:cNvPr id="193" name="n_2mainValue【橋りょう・トンネル】&#10;有形固定資産減価償却率"/>
        <xdr:cNvSpPr txBox="1"/>
      </xdr:nvSpPr>
      <xdr:spPr>
        <a:xfrm>
          <a:off x="257239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140987</xdr:rowOff>
    </xdr:from>
    <xdr:ext cx="405111" cy="259045"/>
    <xdr:sp macro="" textlink="">
      <xdr:nvSpPr>
        <xdr:cNvPr id="194" name="n_3mainValue【橋りょう・トンネル】&#10;有形固定資産減価償却率"/>
        <xdr:cNvSpPr txBox="1"/>
      </xdr:nvSpPr>
      <xdr:spPr>
        <a:xfrm>
          <a:off x="1731019"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04088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571330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62315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62315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xdr:cNvCxnSpPr/>
      </xdr:nvCxnSpPr>
      <xdr:spPr>
        <a:xfrm flipV="1">
          <a:off x="9952990"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xdr:cNvSpPr txBox="1"/>
      </xdr:nvSpPr>
      <xdr:spPr>
        <a:xfrm>
          <a:off x="9991725"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xdr:cNvCxnSpPr/>
      </xdr:nvCxnSpPr>
      <xdr:spPr>
        <a:xfrm>
          <a:off x="9874250" y="109717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xdr:cNvSpPr txBox="1"/>
      </xdr:nvSpPr>
      <xdr:spPr>
        <a:xfrm>
          <a:off x="9991725"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xdr:cNvCxnSpPr/>
      </xdr:nvCxnSpPr>
      <xdr:spPr>
        <a:xfrm>
          <a:off x="9874250" y="94824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xdr:cNvSpPr txBox="1"/>
      </xdr:nvSpPr>
      <xdr:spPr>
        <a:xfrm>
          <a:off x="9991725"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xdr:cNvSpPr/>
      </xdr:nvSpPr>
      <xdr:spPr>
        <a:xfrm>
          <a:off x="9912350" y="1058725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xdr:cNvSpPr/>
      </xdr:nvSpPr>
      <xdr:spPr>
        <a:xfrm>
          <a:off x="911225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xdr:cNvSpPr/>
      </xdr:nvSpPr>
      <xdr:spPr>
        <a:xfrm>
          <a:off x="8270875" y="1059616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xdr:cNvSpPr/>
      </xdr:nvSpPr>
      <xdr:spPr>
        <a:xfrm>
          <a:off x="7419975"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xdr:cNvSpPr/>
      </xdr:nvSpPr>
      <xdr:spPr>
        <a:xfrm>
          <a:off x="65786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30200</xdr:rowOff>
    </xdr:from>
    <xdr:to>
      <xdr:col>55</xdr:col>
      <xdr:colOff>50800</xdr:colOff>
      <xdr:row>61</xdr:row>
      <xdr:rowOff>131800</xdr:rowOff>
    </xdr:to>
    <xdr:sp macro="" textlink="">
      <xdr:nvSpPr>
        <xdr:cNvPr id="232" name="楕円 231"/>
        <xdr:cNvSpPr/>
      </xdr:nvSpPr>
      <xdr:spPr>
        <a:xfrm>
          <a:off x="9912350" y="104886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53077</xdr:rowOff>
    </xdr:from>
    <xdr:ext cx="599010" cy="259045"/>
    <xdr:sp macro="" textlink="">
      <xdr:nvSpPr>
        <xdr:cNvPr id="233" name="【橋りょう・トンネル】&#10;一人当たり有形固定資産（償却資産）額該当値テキスト"/>
        <xdr:cNvSpPr txBox="1"/>
      </xdr:nvSpPr>
      <xdr:spPr>
        <a:xfrm>
          <a:off x="9991725" y="103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40461</xdr:rowOff>
    </xdr:from>
    <xdr:to>
      <xdr:col>50</xdr:col>
      <xdr:colOff>165100</xdr:colOff>
      <xdr:row>61</xdr:row>
      <xdr:rowOff>142061</xdr:rowOff>
    </xdr:to>
    <xdr:sp macro="" textlink="">
      <xdr:nvSpPr>
        <xdr:cNvPr id="234" name="楕円 233"/>
        <xdr:cNvSpPr/>
      </xdr:nvSpPr>
      <xdr:spPr>
        <a:xfrm>
          <a:off x="9112250" y="104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81000</xdr:rowOff>
    </xdr:from>
    <xdr:to>
      <xdr:col>55</xdr:col>
      <xdr:colOff>0</xdr:colOff>
      <xdr:row>61</xdr:row>
      <xdr:rowOff>91261</xdr:rowOff>
    </xdr:to>
    <xdr:cxnSp macro="">
      <xdr:nvCxnSpPr>
        <xdr:cNvPr id="235" name="直線コネクタ 234"/>
        <xdr:cNvCxnSpPr/>
      </xdr:nvCxnSpPr>
      <xdr:spPr>
        <a:xfrm flipV="1">
          <a:off x="9163050" y="10539450"/>
          <a:ext cx="790575" cy="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45154</xdr:rowOff>
    </xdr:from>
    <xdr:to>
      <xdr:col>46</xdr:col>
      <xdr:colOff>38100</xdr:colOff>
      <xdr:row>61</xdr:row>
      <xdr:rowOff>146754</xdr:rowOff>
    </xdr:to>
    <xdr:sp macro="" textlink="">
      <xdr:nvSpPr>
        <xdr:cNvPr id="236" name="楕円 235"/>
        <xdr:cNvSpPr/>
      </xdr:nvSpPr>
      <xdr:spPr>
        <a:xfrm>
          <a:off x="8270875" y="1050360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91261</xdr:rowOff>
    </xdr:from>
    <xdr:to>
      <xdr:col>50</xdr:col>
      <xdr:colOff>114300</xdr:colOff>
      <xdr:row>61</xdr:row>
      <xdr:rowOff>95954</xdr:rowOff>
    </xdr:to>
    <xdr:cxnSp macro="">
      <xdr:nvCxnSpPr>
        <xdr:cNvPr id="237" name="直線コネクタ 236"/>
        <xdr:cNvCxnSpPr/>
      </xdr:nvCxnSpPr>
      <xdr:spPr>
        <a:xfrm flipV="1">
          <a:off x="8321675" y="10549711"/>
          <a:ext cx="841375" cy="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53936</xdr:rowOff>
    </xdr:from>
    <xdr:to>
      <xdr:col>41</xdr:col>
      <xdr:colOff>101600</xdr:colOff>
      <xdr:row>61</xdr:row>
      <xdr:rowOff>155536</xdr:rowOff>
    </xdr:to>
    <xdr:sp macro="" textlink="">
      <xdr:nvSpPr>
        <xdr:cNvPr id="238" name="楕円 237"/>
        <xdr:cNvSpPr/>
      </xdr:nvSpPr>
      <xdr:spPr>
        <a:xfrm>
          <a:off x="7419975" y="105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95954</xdr:rowOff>
    </xdr:from>
    <xdr:to>
      <xdr:col>45</xdr:col>
      <xdr:colOff>177800</xdr:colOff>
      <xdr:row>61</xdr:row>
      <xdr:rowOff>104736</xdr:rowOff>
    </xdr:to>
    <xdr:cxnSp macro="">
      <xdr:nvCxnSpPr>
        <xdr:cNvPr id="239" name="直線コネクタ 238"/>
        <xdr:cNvCxnSpPr/>
      </xdr:nvCxnSpPr>
      <xdr:spPr>
        <a:xfrm flipV="1">
          <a:off x="7470775" y="10554404"/>
          <a:ext cx="8509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40" name="n_1aveValue【橋りょう・トンネル】&#10;一人当たり有形固定資産（償却資産）額"/>
        <xdr:cNvSpPr txBox="1"/>
      </xdr:nvSpPr>
      <xdr:spPr>
        <a:xfrm>
          <a:off x="88698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41" name="n_2aveValue【橋りょう・トンネル】&#10;一人当たり有形固定資産（償却資産）額"/>
        <xdr:cNvSpPr txBox="1"/>
      </xdr:nvSpPr>
      <xdr:spPr>
        <a:xfrm>
          <a:off x="80316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2" name="n_3aveValue【橋りょう・トンネル】&#10;一人当たり有形固定資産（償却資産）額"/>
        <xdr:cNvSpPr txBox="1"/>
      </xdr:nvSpPr>
      <xdr:spPr>
        <a:xfrm>
          <a:off x="7190320"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xdr:cNvSpPr txBox="1"/>
      </xdr:nvSpPr>
      <xdr:spPr>
        <a:xfrm>
          <a:off x="6339420"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158588</xdr:rowOff>
    </xdr:from>
    <xdr:ext cx="599010" cy="259045"/>
    <xdr:sp macro="" textlink="">
      <xdr:nvSpPr>
        <xdr:cNvPr id="244" name="n_1mainValue【橋りょう・トンネル】&#10;一人当たり有形固定資産（償却資産）額"/>
        <xdr:cNvSpPr txBox="1"/>
      </xdr:nvSpPr>
      <xdr:spPr>
        <a:xfrm>
          <a:off x="8869895" y="102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163281</xdr:rowOff>
    </xdr:from>
    <xdr:ext cx="599010" cy="259045"/>
    <xdr:sp macro="" textlink="">
      <xdr:nvSpPr>
        <xdr:cNvPr id="245" name="n_2mainValue【橋りょう・トンネル】&#10;一人当たり有形固定資産（償却資産）額"/>
        <xdr:cNvSpPr txBox="1"/>
      </xdr:nvSpPr>
      <xdr:spPr>
        <a:xfrm>
          <a:off x="8031695" y="1027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613</xdr:rowOff>
    </xdr:from>
    <xdr:ext cx="599010" cy="259045"/>
    <xdr:sp macro="" textlink="">
      <xdr:nvSpPr>
        <xdr:cNvPr id="246" name="n_3mainValue【橋りょう・トンネル】&#10;一人当たり有形固定資産（償却資産）額"/>
        <xdr:cNvSpPr txBox="1"/>
      </xdr:nvSpPr>
      <xdr:spPr>
        <a:xfrm>
          <a:off x="7190320" y="1028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852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040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xdr:cNvCxnSpPr/>
      </xdr:nvCxnSpPr>
      <xdr:spPr>
        <a:xfrm flipV="1">
          <a:off x="44062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44450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327525" y="1485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xdr:cNvSpPr txBox="1"/>
      </xdr:nvSpPr>
      <xdr:spPr>
        <a:xfrm>
          <a:off x="44450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xdr:cNvCxnSpPr/>
      </xdr:nvCxnSpPr>
      <xdr:spPr>
        <a:xfrm>
          <a:off x="4327525" y="135426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xdr:cNvSpPr txBox="1"/>
      </xdr:nvSpPr>
      <xdr:spPr>
        <a:xfrm>
          <a:off x="44450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3561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xdr:cNvSpPr/>
      </xdr:nvSpPr>
      <xdr:spPr>
        <a:xfrm>
          <a:off x="3565525" y="141662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xdr:cNvSpPr/>
      </xdr:nvSpPr>
      <xdr:spPr>
        <a:xfrm>
          <a:off x="2714625"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87325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xdr:cNvSpPr/>
      </xdr:nvSpPr>
      <xdr:spPr>
        <a:xfrm>
          <a:off x="1031875" y="1408811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141605</xdr:rowOff>
    </xdr:from>
    <xdr:to>
      <xdr:col>24</xdr:col>
      <xdr:colOff>114300</xdr:colOff>
      <xdr:row>85</xdr:row>
      <xdr:rowOff>71755</xdr:rowOff>
    </xdr:to>
    <xdr:sp macro="" textlink="">
      <xdr:nvSpPr>
        <xdr:cNvPr id="287" name="楕円 286"/>
        <xdr:cNvSpPr/>
      </xdr:nvSpPr>
      <xdr:spPr>
        <a:xfrm>
          <a:off x="43561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120032</xdr:rowOff>
    </xdr:from>
    <xdr:ext cx="405111" cy="259045"/>
    <xdr:sp macro="" textlink="">
      <xdr:nvSpPr>
        <xdr:cNvPr id="288" name="【公営住宅】&#10;有形固定資産減価償却率該当値テキスト"/>
        <xdr:cNvSpPr txBox="1"/>
      </xdr:nvSpPr>
      <xdr:spPr>
        <a:xfrm>
          <a:off x="4445000"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116839</xdr:rowOff>
    </xdr:from>
    <xdr:to>
      <xdr:col>20</xdr:col>
      <xdr:colOff>38100</xdr:colOff>
      <xdr:row>85</xdr:row>
      <xdr:rowOff>46989</xdr:rowOff>
    </xdr:to>
    <xdr:sp macro="" textlink="">
      <xdr:nvSpPr>
        <xdr:cNvPr id="289" name="楕円 288"/>
        <xdr:cNvSpPr/>
      </xdr:nvSpPr>
      <xdr:spPr>
        <a:xfrm>
          <a:off x="3565525" y="145186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167639</xdr:rowOff>
    </xdr:from>
    <xdr:to>
      <xdr:col>24</xdr:col>
      <xdr:colOff>63500</xdr:colOff>
      <xdr:row>85</xdr:row>
      <xdr:rowOff>20955</xdr:rowOff>
    </xdr:to>
    <xdr:cxnSp macro="">
      <xdr:nvCxnSpPr>
        <xdr:cNvPr id="290" name="直線コネクタ 289"/>
        <xdr:cNvCxnSpPr/>
      </xdr:nvCxnSpPr>
      <xdr:spPr>
        <a:xfrm>
          <a:off x="3616325" y="14569439"/>
          <a:ext cx="790575"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90170</xdr:rowOff>
    </xdr:from>
    <xdr:to>
      <xdr:col>15</xdr:col>
      <xdr:colOff>101600</xdr:colOff>
      <xdr:row>85</xdr:row>
      <xdr:rowOff>20320</xdr:rowOff>
    </xdr:to>
    <xdr:sp macro="" textlink="">
      <xdr:nvSpPr>
        <xdr:cNvPr id="291" name="楕円 290"/>
        <xdr:cNvSpPr/>
      </xdr:nvSpPr>
      <xdr:spPr>
        <a:xfrm>
          <a:off x="2714625"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140970</xdr:rowOff>
    </xdr:from>
    <xdr:to>
      <xdr:col>19</xdr:col>
      <xdr:colOff>177800</xdr:colOff>
      <xdr:row>84</xdr:row>
      <xdr:rowOff>167639</xdr:rowOff>
    </xdr:to>
    <xdr:cxnSp macro="">
      <xdr:nvCxnSpPr>
        <xdr:cNvPr id="292" name="直線コネクタ 291"/>
        <xdr:cNvCxnSpPr/>
      </xdr:nvCxnSpPr>
      <xdr:spPr>
        <a:xfrm>
          <a:off x="2765425" y="14542770"/>
          <a:ext cx="8509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59689</xdr:rowOff>
    </xdr:from>
    <xdr:to>
      <xdr:col>10</xdr:col>
      <xdr:colOff>165100</xdr:colOff>
      <xdr:row>84</xdr:row>
      <xdr:rowOff>161289</xdr:rowOff>
    </xdr:to>
    <xdr:sp macro="" textlink="">
      <xdr:nvSpPr>
        <xdr:cNvPr id="293" name="楕円 292"/>
        <xdr:cNvSpPr/>
      </xdr:nvSpPr>
      <xdr:spPr>
        <a:xfrm>
          <a:off x="187325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110489</xdr:rowOff>
    </xdr:from>
    <xdr:to>
      <xdr:col>15</xdr:col>
      <xdr:colOff>50800</xdr:colOff>
      <xdr:row>84</xdr:row>
      <xdr:rowOff>140970</xdr:rowOff>
    </xdr:to>
    <xdr:cxnSp macro="">
      <xdr:nvCxnSpPr>
        <xdr:cNvPr id="294" name="直線コネクタ 293"/>
        <xdr:cNvCxnSpPr/>
      </xdr:nvCxnSpPr>
      <xdr:spPr>
        <a:xfrm>
          <a:off x="1924050" y="14512289"/>
          <a:ext cx="841375"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5" name="n_1aveValue【公営住宅】&#10;有形固定資産減価償却率"/>
        <xdr:cNvSpPr txBox="1"/>
      </xdr:nvSpPr>
      <xdr:spPr>
        <a:xfrm>
          <a:off x="341059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6" name="n_2aveValue【公営住宅】&#10;有形固定資産減価償却率"/>
        <xdr:cNvSpPr txBox="1"/>
      </xdr:nvSpPr>
      <xdr:spPr>
        <a:xfrm>
          <a:off x="257239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xdr:cNvSpPr txBox="1"/>
      </xdr:nvSpPr>
      <xdr:spPr>
        <a:xfrm>
          <a:off x="1731019"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xdr:cNvSpPr txBox="1"/>
      </xdr:nvSpPr>
      <xdr:spPr>
        <a:xfrm>
          <a:off x="8896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38116</xdr:rowOff>
    </xdr:from>
    <xdr:ext cx="405111" cy="259045"/>
    <xdr:sp macro="" textlink="">
      <xdr:nvSpPr>
        <xdr:cNvPr id="299" name="n_1mainValue【公営住宅】&#10;有形固定資産減価償却率"/>
        <xdr:cNvSpPr txBox="1"/>
      </xdr:nvSpPr>
      <xdr:spPr>
        <a:xfrm>
          <a:off x="341059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11447</xdr:rowOff>
    </xdr:from>
    <xdr:ext cx="405111" cy="259045"/>
    <xdr:sp macro="" textlink="">
      <xdr:nvSpPr>
        <xdr:cNvPr id="300" name="n_2mainValue【公営住宅】&#10;有形固定資産減価償却率"/>
        <xdr:cNvSpPr txBox="1"/>
      </xdr:nvSpPr>
      <xdr:spPr>
        <a:xfrm>
          <a:off x="257239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152416</xdr:rowOff>
    </xdr:from>
    <xdr:ext cx="405111" cy="259045"/>
    <xdr:sp macro="" textlink="">
      <xdr:nvSpPr>
        <xdr:cNvPr id="301" name="n_3mainValue【公営住宅】&#10;有形固定資産減価償却率"/>
        <xdr:cNvSpPr txBox="1"/>
      </xdr:nvSpPr>
      <xdr:spPr>
        <a:xfrm>
          <a:off x="1731019"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280150" y="1478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58320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280150" y="1432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xdr:cNvSpPr txBox="1"/>
      </xdr:nvSpPr>
      <xdr:spPr>
        <a:xfrm>
          <a:off x="5777426"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280150" y="1386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xdr:cNvSpPr txBox="1"/>
      </xdr:nvSpPr>
      <xdr:spPr>
        <a:xfrm>
          <a:off x="5777426"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280150" y="1341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xdr:cNvSpPr txBox="1"/>
      </xdr:nvSpPr>
      <xdr:spPr>
        <a:xfrm>
          <a:off x="5777426"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5777426"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xdr:cNvCxnSpPr/>
      </xdr:nvCxnSpPr>
      <xdr:spPr>
        <a:xfrm flipV="1">
          <a:off x="9952990"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xdr:cNvSpPr txBox="1"/>
      </xdr:nvSpPr>
      <xdr:spPr>
        <a:xfrm>
          <a:off x="9991725"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xdr:cNvCxnSpPr/>
      </xdr:nvCxnSpPr>
      <xdr:spPr>
        <a:xfrm>
          <a:off x="9874250" y="1477767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xdr:cNvSpPr txBox="1"/>
      </xdr:nvSpPr>
      <xdr:spPr>
        <a:xfrm>
          <a:off x="9991725"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xdr:cNvCxnSpPr/>
      </xdr:nvCxnSpPr>
      <xdr:spPr>
        <a:xfrm>
          <a:off x="9874250" y="13680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28" name="【公営住宅】&#10;一人当たり面積平均値テキスト"/>
        <xdr:cNvSpPr txBox="1"/>
      </xdr:nvSpPr>
      <xdr:spPr>
        <a:xfrm>
          <a:off x="9991725"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xdr:cNvSpPr/>
      </xdr:nvSpPr>
      <xdr:spPr>
        <a:xfrm>
          <a:off x="9912350" y="1467384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xdr:cNvSpPr/>
      </xdr:nvSpPr>
      <xdr:spPr>
        <a:xfrm>
          <a:off x="911225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xdr:cNvSpPr/>
      </xdr:nvSpPr>
      <xdr:spPr>
        <a:xfrm>
          <a:off x="8270875" y="1467727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xdr:cNvSpPr/>
      </xdr:nvSpPr>
      <xdr:spPr>
        <a:xfrm>
          <a:off x="7419975"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xdr:cNvSpPr/>
      </xdr:nvSpPr>
      <xdr:spPr>
        <a:xfrm>
          <a:off x="65786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94514</xdr:rowOff>
    </xdr:from>
    <xdr:to>
      <xdr:col>55</xdr:col>
      <xdr:colOff>50800</xdr:colOff>
      <xdr:row>86</xdr:row>
      <xdr:rowOff>24664</xdr:rowOff>
    </xdr:to>
    <xdr:sp macro="" textlink="">
      <xdr:nvSpPr>
        <xdr:cNvPr id="339" name="楕円 338"/>
        <xdr:cNvSpPr/>
      </xdr:nvSpPr>
      <xdr:spPr>
        <a:xfrm>
          <a:off x="9912350" y="1466776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53891</xdr:rowOff>
    </xdr:from>
    <xdr:ext cx="469744" cy="259045"/>
    <xdr:sp macro="" textlink="">
      <xdr:nvSpPr>
        <xdr:cNvPr id="340" name="【公営住宅】&#10;一人当たり面積該当値テキスト"/>
        <xdr:cNvSpPr txBox="1"/>
      </xdr:nvSpPr>
      <xdr:spPr>
        <a:xfrm>
          <a:off x="9991725" y="1445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95428</xdr:rowOff>
    </xdr:from>
    <xdr:to>
      <xdr:col>50</xdr:col>
      <xdr:colOff>165100</xdr:colOff>
      <xdr:row>86</xdr:row>
      <xdr:rowOff>25578</xdr:rowOff>
    </xdr:to>
    <xdr:sp macro="" textlink="">
      <xdr:nvSpPr>
        <xdr:cNvPr id="341" name="楕円 340"/>
        <xdr:cNvSpPr/>
      </xdr:nvSpPr>
      <xdr:spPr>
        <a:xfrm>
          <a:off x="9112250" y="146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145314</xdr:rowOff>
    </xdr:from>
    <xdr:to>
      <xdr:col>55</xdr:col>
      <xdr:colOff>0</xdr:colOff>
      <xdr:row>85</xdr:row>
      <xdr:rowOff>146228</xdr:rowOff>
    </xdr:to>
    <xdr:cxnSp macro="">
      <xdr:nvCxnSpPr>
        <xdr:cNvPr id="342" name="直線コネクタ 341"/>
        <xdr:cNvCxnSpPr/>
      </xdr:nvCxnSpPr>
      <xdr:spPr>
        <a:xfrm flipV="1">
          <a:off x="9163050" y="14718564"/>
          <a:ext cx="790575"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96662</xdr:rowOff>
    </xdr:from>
    <xdr:to>
      <xdr:col>46</xdr:col>
      <xdr:colOff>38100</xdr:colOff>
      <xdr:row>86</xdr:row>
      <xdr:rowOff>26812</xdr:rowOff>
    </xdr:to>
    <xdr:sp macro="" textlink="">
      <xdr:nvSpPr>
        <xdr:cNvPr id="343" name="楕円 342"/>
        <xdr:cNvSpPr/>
      </xdr:nvSpPr>
      <xdr:spPr>
        <a:xfrm>
          <a:off x="8270875" y="1466991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146228</xdr:rowOff>
    </xdr:from>
    <xdr:to>
      <xdr:col>50</xdr:col>
      <xdr:colOff>114300</xdr:colOff>
      <xdr:row>85</xdr:row>
      <xdr:rowOff>147462</xdr:rowOff>
    </xdr:to>
    <xdr:cxnSp macro="">
      <xdr:nvCxnSpPr>
        <xdr:cNvPr id="344" name="直線コネクタ 343"/>
        <xdr:cNvCxnSpPr/>
      </xdr:nvCxnSpPr>
      <xdr:spPr>
        <a:xfrm flipV="1">
          <a:off x="8321675" y="14719478"/>
          <a:ext cx="841375"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97211</xdr:rowOff>
    </xdr:from>
    <xdr:to>
      <xdr:col>41</xdr:col>
      <xdr:colOff>101600</xdr:colOff>
      <xdr:row>86</xdr:row>
      <xdr:rowOff>27361</xdr:rowOff>
    </xdr:to>
    <xdr:sp macro="" textlink="">
      <xdr:nvSpPr>
        <xdr:cNvPr id="345" name="楕円 344"/>
        <xdr:cNvSpPr/>
      </xdr:nvSpPr>
      <xdr:spPr>
        <a:xfrm>
          <a:off x="7419975" y="146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147462</xdr:rowOff>
    </xdr:from>
    <xdr:to>
      <xdr:col>45</xdr:col>
      <xdr:colOff>177800</xdr:colOff>
      <xdr:row>85</xdr:row>
      <xdr:rowOff>148011</xdr:rowOff>
    </xdr:to>
    <xdr:cxnSp macro="">
      <xdr:nvCxnSpPr>
        <xdr:cNvPr id="346" name="直線コネクタ 345"/>
        <xdr:cNvCxnSpPr/>
      </xdr:nvCxnSpPr>
      <xdr:spPr>
        <a:xfrm flipV="1">
          <a:off x="7470775" y="14720712"/>
          <a:ext cx="8509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47" name="n_1aveValue【公営住宅】&#10;一人当たり面積"/>
        <xdr:cNvSpPr txBox="1"/>
      </xdr:nvSpPr>
      <xdr:spPr>
        <a:xfrm>
          <a:off x="8925002"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48" name="n_2aveValue【公営住宅】&#10;一人当たり面積"/>
        <xdr:cNvSpPr txBox="1"/>
      </xdr:nvSpPr>
      <xdr:spPr>
        <a:xfrm>
          <a:off x="80963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49" name="n_3aveValue【公営住宅】&#10;一人当たり面積"/>
        <xdr:cNvSpPr txBox="1"/>
      </xdr:nvSpPr>
      <xdr:spPr>
        <a:xfrm>
          <a:off x="7245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xdr:cNvSpPr txBox="1"/>
      </xdr:nvSpPr>
      <xdr:spPr>
        <a:xfrm>
          <a:off x="6404052"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42105</xdr:rowOff>
    </xdr:from>
    <xdr:ext cx="469744" cy="259045"/>
    <xdr:sp macro="" textlink="">
      <xdr:nvSpPr>
        <xdr:cNvPr id="351" name="n_1mainValue【公営住宅】&#10;一人当たり面積"/>
        <xdr:cNvSpPr txBox="1"/>
      </xdr:nvSpPr>
      <xdr:spPr>
        <a:xfrm>
          <a:off x="8925002" y="1444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43339</xdr:rowOff>
    </xdr:from>
    <xdr:ext cx="469744" cy="259045"/>
    <xdr:sp macro="" textlink="">
      <xdr:nvSpPr>
        <xdr:cNvPr id="352" name="n_2mainValue【公営住宅】&#10;一人当たり面積"/>
        <xdr:cNvSpPr txBox="1"/>
      </xdr:nvSpPr>
      <xdr:spPr>
        <a:xfrm>
          <a:off x="8096327" y="1444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43888</xdr:rowOff>
    </xdr:from>
    <xdr:ext cx="469744" cy="259045"/>
    <xdr:sp macro="" textlink="">
      <xdr:nvSpPr>
        <xdr:cNvPr id="353" name="n_3mainValue【公営住宅】&#10;一人当たり面積"/>
        <xdr:cNvSpPr txBox="1"/>
      </xdr:nvSpPr>
      <xdr:spPr>
        <a:xfrm>
          <a:off x="7245427" y="144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xdr:cNvSpPr txBox="1"/>
      </xdr:nvSpPr>
      <xdr:spPr>
        <a:xfrm>
          <a:off x="2852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xdr:cNvSpPr txBox="1"/>
      </xdr:nvSpPr>
      <xdr:spPr>
        <a:xfrm>
          <a:off x="4040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港湾・漁港】&#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79" name="直線コネクタ 378"/>
        <xdr:cNvCxnSpPr/>
      </xdr:nvCxnSpPr>
      <xdr:spPr>
        <a:xfrm flipV="1">
          <a:off x="44062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港湾・漁港】&#10;有形固定資産減価償却率最小値テキスト"/>
        <xdr:cNvSpPr txBox="1"/>
      </xdr:nvSpPr>
      <xdr:spPr>
        <a:xfrm>
          <a:off x="44450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xdr:cNvCxnSpPr/>
      </xdr:nvCxnSpPr>
      <xdr:spPr>
        <a:xfrm>
          <a:off x="432752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82" name="【港湾・漁港】&#10;有形固定資産減価償却率最大値テキスト"/>
        <xdr:cNvSpPr txBox="1"/>
      </xdr:nvSpPr>
      <xdr:spPr>
        <a:xfrm>
          <a:off x="44450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83" name="直線コネクタ 382"/>
        <xdr:cNvCxnSpPr/>
      </xdr:nvCxnSpPr>
      <xdr:spPr>
        <a:xfrm>
          <a:off x="4327525" y="171640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384" name="【港湾・漁港】&#10;有形固定資産減価償却率平均値テキスト"/>
        <xdr:cNvSpPr txBox="1"/>
      </xdr:nvSpPr>
      <xdr:spPr>
        <a:xfrm>
          <a:off x="44450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85" name="フローチャート: 判断 384"/>
        <xdr:cNvSpPr/>
      </xdr:nvSpPr>
      <xdr:spPr>
        <a:xfrm>
          <a:off x="43561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386" name="フローチャート: 判断 385"/>
        <xdr:cNvSpPr/>
      </xdr:nvSpPr>
      <xdr:spPr>
        <a:xfrm>
          <a:off x="3565525" y="1792641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87" name="フローチャート: 判断 386"/>
        <xdr:cNvSpPr/>
      </xdr:nvSpPr>
      <xdr:spPr>
        <a:xfrm>
          <a:off x="2714625"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88" name="フローチャート: 判断 387"/>
        <xdr:cNvSpPr/>
      </xdr:nvSpPr>
      <xdr:spPr>
        <a:xfrm>
          <a:off x="187325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389" name="フローチャート: 判断 388"/>
        <xdr:cNvSpPr/>
      </xdr:nvSpPr>
      <xdr:spPr>
        <a:xfrm>
          <a:off x="1031875" y="1789375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154395</xdr:rowOff>
    </xdr:from>
    <xdr:to>
      <xdr:col>24</xdr:col>
      <xdr:colOff>114300</xdr:colOff>
      <xdr:row>106</xdr:row>
      <xdr:rowOff>84545</xdr:rowOff>
    </xdr:to>
    <xdr:sp macro="" textlink="">
      <xdr:nvSpPr>
        <xdr:cNvPr id="395" name="楕円 394"/>
        <xdr:cNvSpPr/>
      </xdr:nvSpPr>
      <xdr:spPr>
        <a:xfrm>
          <a:off x="43561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132822</xdr:rowOff>
    </xdr:from>
    <xdr:ext cx="405111" cy="259045"/>
    <xdr:sp macro="" textlink="">
      <xdr:nvSpPr>
        <xdr:cNvPr id="396" name="【港湾・漁港】&#10;有形固定資産減価償却率該当値テキスト"/>
        <xdr:cNvSpPr txBox="1"/>
      </xdr:nvSpPr>
      <xdr:spPr>
        <a:xfrm>
          <a:off x="44450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397" name="楕円 396"/>
        <xdr:cNvSpPr/>
      </xdr:nvSpPr>
      <xdr:spPr>
        <a:xfrm>
          <a:off x="3565525" y="181533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30480</xdr:rowOff>
    </xdr:from>
    <xdr:to>
      <xdr:col>24</xdr:col>
      <xdr:colOff>63500</xdr:colOff>
      <xdr:row>106</xdr:row>
      <xdr:rowOff>33745</xdr:rowOff>
    </xdr:to>
    <xdr:cxnSp macro="">
      <xdr:nvCxnSpPr>
        <xdr:cNvPr id="398" name="直線コネクタ 397"/>
        <xdr:cNvCxnSpPr/>
      </xdr:nvCxnSpPr>
      <xdr:spPr>
        <a:xfrm>
          <a:off x="3616325" y="18204180"/>
          <a:ext cx="7905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129902</xdr:rowOff>
    </xdr:from>
    <xdr:to>
      <xdr:col>15</xdr:col>
      <xdr:colOff>101600</xdr:colOff>
      <xdr:row>106</xdr:row>
      <xdr:rowOff>60052</xdr:rowOff>
    </xdr:to>
    <xdr:sp macro="" textlink="">
      <xdr:nvSpPr>
        <xdr:cNvPr id="399" name="楕円 398"/>
        <xdr:cNvSpPr/>
      </xdr:nvSpPr>
      <xdr:spPr>
        <a:xfrm>
          <a:off x="2714625"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9252</xdr:rowOff>
    </xdr:from>
    <xdr:to>
      <xdr:col>19</xdr:col>
      <xdr:colOff>177800</xdr:colOff>
      <xdr:row>106</xdr:row>
      <xdr:rowOff>30480</xdr:rowOff>
    </xdr:to>
    <xdr:cxnSp macro="">
      <xdr:nvCxnSpPr>
        <xdr:cNvPr id="400" name="直線コネクタ 399"/>
        <xdr:cNvCxnSpPr/>
      </xdr:nvCxnSpPr>
      <xdr:spPr>
        <a:xfrm>
          <a:off x="2765425" y="18182952"/>
          <a:ext cx="8509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107043</xdr:rowOff>
    </xdr:from>
    <xdr:to>
      <xdr:col>10</xdr:col>
      <xdr:colOff>165100</xdr:colOff>
      <xdr:row>106</xdr:row>
      <xdr:rowOff>37193</xdr:rowOff>
    </xdr:to>
    <xdr:sp macro="" textlink="">
      <xdr:nvSpPr>
        <xdr:cNvPr id="401" name="楕円 400"/>
        <xdr:cNvSpPr/>
      </xdr:nvSpPr>
      <xdr:spPr>
        <a:xfrm>
          <a:off x="187325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157843</xdr:rowOff>
    </xdr:from>
    <xdr:to>
      <xdr:col>15</xdr:col>
      <xdr:colOff>50800</xdr:colOff>
      <xdr:row>106</xdr:row>
      <xdr:rowOff>9252</xdr:rowOff>
    </xdr:to>
    <xdr:cxnSp macro="">
      <xdr:nvCxnSpPr>
        <xdr:cNvPr id="402" name="直線コネクタ 401"/>
        <xdr:cNvCxnSpPr/>
      </xdr:nvCxnSpPr>
      <xdr:spPr>
        <a:xfrm>
          <a:off x="1924050" y="18160093"/>
          <a:ext cx="841375"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03" name="n_1aveValue【港湾・漁港】&#10;有形固定資産減価償却率"/>
        <xdr:cNvSpPr txBox="1"/>
      </xdr:nvSpPr>
      <xdr:spPr>
        <a:xfrm>
          <a:off x="341059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04" name="n_2aveValue【港湾・漁港】&#10;有形固定資産減価償却率"/>
        <xdr:cNvSpPr txBox="1"/>
      </xdr:nvSpPr>
      <xdr:spPr>
        <a:xfrm>
          <a:off x="257239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05" name="n_3aveValue【港湾・漁港】&#10;有形固定資産減価償却率"/>
        <xdr:cNvSpPr txBox="1"/>
      </xdr:nvSpPr>
      <xdr:spPr>
        <a:xfrm>
          <a:off x="1731019"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06" name="n_4aveValue【港湾・漁港】&#10;有形固定資産減価償却率"/>
        <xdr:cNvSpPr txBox="1"/>
      </xdr:nvSpPr>
      <xdr:spPr>
        <a:xfrm>
          <a:off x="8896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72407</xdr:rowOff>
    </xdr:from>
    <xdr:ext cx="405111" cy="259045"/>
    <xdr:sp macro="" textlink="">
      <xdr:nvSpPr>
        <xdr:cNvPr id="407" name="n_1mainValue【港湾・漁港】&#10;有形固定資産減価償却率"/>
        <xdr:cNvSpPr txBox="1"/>
      </xdr:nvSpPr>
      <xdr:spPr>
        <a:xfrm>
          <a:off x="341059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51179</xdr:rowOff>
    </xdr:from>
    <xdr:ext cx="405111" cy="259045"/>
    <xdr:sp macro="" textlink="">
      <xdr:nvSpPr>
        <xdr:cNvPr id="408" name="n_2mainValue【港湾・漁港】&#10;有形固定資産減価償却率"/>
        <xdr:cNvSpPr txBox="1"/>
      </xdr:nvSpPr>
      <xdr:spPr>
        <a:xfrm>
          <a:off x="257239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28320</xdr:rowOff>
    </xdr:from>
    <xdr:ext cx="405111" cy="259045"/>
    <xdr:sp macro="" textlink="">
      <xdr:nvSpPr>
        <xdr:cNvPr id="409" name="n_3mainValue【港湾・漁港】&#10;有形固定資産減価償却率"/>
        <xdr:cNvSpPr txBox="1"/>
      </xdr:nvSpPr>
      <xdr:spPr>
        <a:xfrm>
          <a:off x="1731019"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xdr:cNvCxnSpPr/>
      </xdr:nvCxnSpPr>
      <xdr:spPr>
        <a:xfrm>
          <a:off x="6280150" y="1859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1" name="テキスト ボックス 420"/>
        <xdr:cNvSpPr txBox="1"/>
      </xdr:nvSpPr>
      <xdr:spPr>
        <a:xfrm>
          <a:off x="6040889"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xdr:cNvCxnSpPr/>
      </xdr:nvCxnSpPr>
      <xdr:spPr>
        <a:xfrm>
          <a:off x="6280150" y="1813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3" name="テキスト ボックス 422"/>
        <xdr:cNvSpPr txBox="1"/>
      </xdr:nvSpPr>
      <xdr:spPr>
        <a:xfrm>
          <a:off x="5623153"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xdr:cNvCxnSpPr/>
      </xdr:nvCxnSpPr>
      <xdr:spPr>
        <a:xfrm>
          <a:off x="6280150" y="1767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5" name="テキスト ボックス 424"/>
        <xdr:cNvSpPr txBox="1"/>
      </xdr:nvSpPr>
      <xdr:spPr>
        <a:xfrm>
          <a:off x="5623153"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xdr:cNvCxnSpPr/>
      </xdr:nvCxnSpPr>
      <xdr:spPr>
        <a:xfrm>
          <a:off x="6280150" y="1722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7" name="テキスト ボックス 426"/>
        <xdr:cNvSpPr txBox="1"/>
      </xdr:nvSpPr>
      <xdr:spPr>
        <a:xfrm>
          <a:off x="5623153"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9" name="テキスト ボックス 428"/>
        <xdr:cNvSpPr txBox="1"/>
      </xdr:nvSpPr>
      <xdr:spPr>
        <a:xfrm>
          <a:off x="562315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港湾・漁港】&#10;一人当たり有形固定資産（償却資産）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31" name="直線コネクタ 430"/>
        <xdr:cNvCxnSpPr/>
      </xdr:nvCxnSpPr>
      <xdr:spPr>
        <a:xfrm flipV="1">
          <a:off x="9952990"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32" name="【港湾・漁港】&#10;一人当たり有形固定資産（償却資産）額最小値テキスト"/>
        <xdr:cNvSpPr txBox="1"/>
      </xdr:nvSpPr>
      <xdr:spPr>
        <a:xfrm>
          <a:off x="9991725"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33" name="直線コネクタ 432"/>
        <xdr:cNvCxnSpPr/>
      </xdr:nvCxnSpPr>
      <xdr:spPr>
        <a:xfrm>
          <a:off x="9874250" y="185927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34" name="【港湾・漁港】&#10;一人当たり有形固定資産（償却資産）額最大値テキスト"/>
        <xdr:cNvSpPr txBox="1"/>
      </xdr:nvSpPr>
      <xdr:spPr>
        <a:xfrm>
          <a:off x="9991725"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35" name="直線コネクタ 434"/>
        <xdr:cNvCxnSpPr/>
      </xdr:nvCxnSpPr>
      <xdr:spPr>
        <a:xfrm>
          <a:off x="9874250" y="1727749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36" name="【港湾・漁港】&#10;一人当たり有形固定資産（償却資産）額平均値テキスト"/>
        <xdr:cNvSpPr txBox="1"/>
      </xdr:nvSpPr>
      <xdr:spPr>
        <a:xfrm>
          <a:off x="9991725"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37" name="フローチャート: 判断 436"/>
        <xdr:cNvSpPr/>
      </xdr:nvSpPr>
      <xdr:spPr>
        <a:xfrm>
          <a:off x="9912350" y="18385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38" name="フローチャート: 判断 437"/>
        <xdr:cNvSpPr/>
      </xdr:nvSpPr>
      <xdr:spPr>
        <a:xfrm>
          <a:off x="911225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39" name="フローチャート: 判断 438"/>
        <xdr:cNvSpPr/>
      </xdr:nvSpPr>
      <xdr:spPr>
        <a:xfrm>
          <a:off x="8270875" y="1839637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40" name="フローチャート: 判断 439"/>
        <xdr:cNvSpPr/>
      </xdr:nvSpPr>
      <xdr:spPr>
        <a:xfrm>
          <a:off x="7419975"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41" name="フローチャート: 判断 440"/>
        <xdr:cNvSpPr/>
      </xdr:nvSpPr>
      <xdr:spPr>
        <a:xfrm>
          <a:off x="65786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77663</xdr:rowOff>
    </xdr:from>
    <xdr:to>
      <xdr:col>55</xdr:col>
      <xdr:colOff>50800</xdr:colOff>
      <xdr:row>107</xdr:row>
      <xdr:rowOff>7813</xdr:rowOff>
    </xdr:to>
    <xdr:sp macro="" textlink="">
      <xdr:nvSpPr>
        <xdr:cNvPr id="447" name="楕円 446"/>
        <xdr:cNvSpPr/>
      </xdr:nvSpPr>
      <xdr:spPr>
        <a:xfrm>
          <a:off x="9912350" y="1825136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100540</xdr:rowOff>
    </xdr:from>
    <xdr:ext cx="599010" cy="259045"/>
    <xdr:sp macro="" textlink="">
      <xdr:nvSpPr>
        <xdr:cNvPr id="448" name="【港湾・漁港】&#10;一人当たり有形固定資産（償却資産）額該当値テキスト"/>
        <xdr:cNvSpPr txBox="1"/>
      </xdr:nvSpPr>
      <xdr:spPr>
        <a:xfrm>
          <a:off x="9991725" y="1810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139897</xdr:rowOff>
    </xdr:from>
    <xdr:to>
      <xdr:col>50</xdr:col>
      <xdr:colOff>165100</xdr:colOff>
      <xdr:row>107</xdr:row>
      <xdr:rowOff>70047</xdr:rowOff>
    </xdr:to>
    <xdr:sp macro="" textlink="">
      <xdr:nvSpPr>
        <xdr:cNvPr id="449" name="楕円 448"/>
        <xdr:cNvSpPr/>
      </xdr:nvSpPr>
      <xdr:spPr>
        <a:xfrm>
          <a:off x="9112250" y="183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128463</xdr:rowOff>
    </xdr:from>
    <xdr:to>
      <xdr:col>55</xdr:col>
      <xdr:colOff>0</xdr:colOff>
      <xdr:row>107</xdr:row>
      <xdr:rowOff>19247</xdr:rowOff>
    </xdr:to>
    <xdr:cxnSp macro="">
      <xdr:nvCxnSpPr>
        <xdr:cNvPr id="450" name="直線コネクタ 449"/>
        <xdr:cNvCxnSpPr/>
      </xdr:nvCxnSpPr>
      <xdr:spPr>
        <a:xfrm flipV="1">
          <a:off x="9163050" y="18302163"/>
          <a:ext cx="790575" cy="6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144568</xdr:rowOff>
    </xdr:from>
    <xdr:to>
      <xdr:col>46</xdr:col>
      <xdr:colOff>38100</xdr:colOff>
      <xdr:row>107</xdr:row>
      <xdr:rowOff>74718</xdr:rowOff>
    </xdr:to>
    <xdr:sp macro="" textlink="">
      <xdr:nvSpPr>
        <xdr:cNvPr id="451" name="楕円 450"/>
        <xdr:cNvSpPr/>
      </xdr:nvSpPr>
      <xdr:spPr>
        <a:xfrm>
          <a:off x="8270875" y="1831826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19247</xdr:rowOff>
    </xdr:from>
    <xdr:to>
      <xdr:col>50</xdr:col>
      <xdr:colOff>114300</xdr:colOff>
      <xdr:row>107</xdr:row>
      <xdr:rowOff>23918</xdr:rowOff>
    </xdr:to>
    <xdr:cxnSp macro="">
      <xdr:nvCxnSpPr>
        <xdr:cNvPr id="452" name="直線コネクタ 451"/>
        <xdr:cNvCxnSpPr/>
      </xdr:nvCxnSpPr>
      <xdr:spPr>
        <a:xfrm flipV="1">
          <a:off x="8321675" y="18364397"/>
          <a:ext cx="841375"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147675</xdr:rowOff>
    </xdr:from>
    <xdr:to>
      <xdr:col>41</xdr:col>
      <xdr:colOff>101600</xdr:colOff>
      <xdr:row>107</xdr:row>
      <xdr:rowOff>77825</xdr:rowOff>
    </xdr:to>
    <xdr:sp macro="" textlink="">
      <xdr:nvSpPr>
        <xdr:cNvPr id="453" name="楕円 452"/>
        <xdr:cNvSpPr/>
      </xdr:nvSpPr>
      <xdr:spPr>
        <a:xfrm>
          <a:off x="7419975" y="183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23918</xdr:rowOff>
    </xdr:from>
    <xdr:to>
      <xdr:col>45</xdr:col>
      <xdr:colOff>177800</xdr:colOff>
      <xdr:row>107</xdr:row>
      <xdr:rowOff>27025</xdr:rowOff>
    </xdr:to>
    <xdr:cxnSp macro="">
      <xdr:nvCxnSpPr>
        <xdr:cNvPr id="454" name="直線コネクタ 453"/>
        <xdr:cNvCxnSpPr/>
      </xdr:nvCxnSpPr>
      <xdr:spPr>
        <a:xfrm flipV="1">
          <a:off x="7470775" y="18369068"/>
          <a:ext cx="850900" cy="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126230</xdr:rowOff>
    </xdr:from>
    <xdr:ext cx="599010" cy="259045"/>
    <xdr:sp macro="" textlink="">
      <xdr:nvSpPr>
        <xdr:cNvPr id="455" name="n_1aveValue【港湾・漁港】&#10;一人当たり有形固定資産（償却資産）額"/>
        <xdr:cNvSpPr txBox="1"/>
      </xdr:nvSpPr>
      <xdr:spPr>
        <a:xfrm>
          <a:off x="88698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143950</xdr:rowOff>
    </xdr:from>
    <xdr:ext cx="599010" cy="259045"/>
    <xdr:sp macro="" textlink="">
      <xdr:nvSpPr>
        <xdr:cNvPr id="456" name="n_2aveValue【港湾・漁港】&#10;一人当たり有形固定資産（償却資産）額"/>
        <xdr:cNvSpPr txBox="1"/>
      </xdr:nvSpPr>
      <xdr:spPr>
        <a:xfrm>
          <a:off x="80316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144566</xdr:rowOff>
    </xdr:from>
    <xdr:ext cx="599010" cy="259045"/>
    <xdr:sp macro="" textlink="">
      <xdr:nvSpPr>
        <xdr:cNvPr id="457" name="n_3aveValue【港湾・漁港】&#10;一人当たり有形固定資産（償却資産）額"/>
        <xdr:cNvSpPr txBox="1"/>
      </xdr:nvSpPr>
      <xdr:spPr>
        <a:xfrm>
          <a:off x="7190320"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58" name="n_4aveValue【港湾・漁港】&#10;一人当たり有形固定資産（償却資産）額"/>
        <xdr:cNvSpPr txBox="1"/>
      </xdr:nvSpPr>
      <xdr:spPr>
        <a:xfrm>
          <a:off x="6339420"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86574</xdr:rowOff>
    </xdr:from>
    <xdr:ext cx="599010" cy="259045"/>
    <xdr:sp macro="" textlink="">
      <xdr:nvSpPr>
        <xdr:cNvPr id="459" name="n_1mainValue【港湾・漁港】&#10;一人当たり有形固定資産（償却資産）額"/>
        <xdr:cNvSpPr txBox="1"/>
      </xdr:nvSpPr>
      <xdr:spPr>
        <a:xfrm>
          <a:off x="8869895" y="1808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91245</xdr:rowOff>
    </xdr:from>
    <xdr:ext cx="599010" cy="259045"/>
    <xdr:sp macro="" textlink="">
      <xdr:nvSpPr>
        <xdr:cNvPr id="460" name="n_2mainValue【港湾・漁港】&#10;一人当たり有形固定資産（償却資産）額"/>
        <xdr:cNvSpPr txBox="1"/>
      </xdr:nvSpPr>
      <xdr:spPr>
        <a:xfrm>
          <a:off x="8031695" y="18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94352</xdr:rowOff>
    </xdr:from>
    <xdr:ext cx="599010" cy="259045"/>
    <xdr:sp macro="" textlink="">
      <xdr:nvSpPr>
        <xdr:cNvPr id="461" name="n_3mainValue【港湾・漁港】&#10;一人当たり有形固定資産（償却資産）額"/>
        <xdr:cNvSpPr txBox="1"/>
      </xdr:nvSpPr>
      <xdr:spPr>
        <a:xfrm>
          <a:off x="7190320" y="1809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3" name="直線コネクタ 472"/>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4" name="テキスト ボックス 473"/>
        <xdr:cNvSpPr txBox="1"/>
      </xdr:nvSpPr>
      <xdr:spPr>
        <a:xfrm>
          <a:off x="113882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5" name="直線コネクタ 474"/>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6" name="テキスト ボックス 475"/>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7" name="直線コネクタ 476"/>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8" name="テキスト ボックス 477"/>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9" name="直線コネクタ 478"/>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0" name="テキスト ボックス 479"/>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1" name="直線コネクタ 480"/>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2" name="テキスト ボックス 481"/>
        <xdr:cNvSpPr txBox="1"/>
      </xdr:nvSpPr>
      <xdr:spPr>
        <a:xfrm>
          <a:off x="1144286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3" name="直線コネクタ 482"/>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4" name="テキスト ボックス 483"/>
        <xdr:cNvSpPr txBox="1"/>
      </xdr:nvSpPr>
      <xdr:spPr>
        <a:xfrm>
          <a:off x="1150698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86" name="直線コネクタ 485"/>
        <xdr:cNvCxnSpPr/>
      </xdr:nvCxnSpPr>
      <xdr:spPr>
        <a:xfrm flipV="1">
          <a:off x="15509239"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7" name="【認定こども園・幼稚園・保育所】&#10;有形固定資産減価償却率最小値テキスト"/>
        <xdr:cNvSpPr txBox="1"/>
      </xdr:nvSpPr>
      <xdr:spPr>
        <a:xfrm>
          <a:off x="15547975"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8" name="直線コネクタ 487"/>
        <xdr:cNvCxnSpPr/>
      </xdr:nvCxnSpPr>
      <xdr:spPr>
        <a:xfrm>
          <a:off x="15420975" y="723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89" name="【認定こども園・幼稚園・保育所】&#10;有形固定資産減価償却率最大値テキスト"/>
        <xdr:cNvSpPr txBox="1"/>
      </xdr:nvSpPr>
      <xdr:spPr>
        <a:xfrm>
          <a:off x="15547975"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90" name="直線コネクタ 489"/>
        <xdr:cNvCxnSpPr/>
      </xdr:nvCxnSpPr>
      <xdr:spPr>
        <a:xfrm>
          <a:off x="15420975" y="56635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91" name="【認定こども園・幼稚園・保育所】&#10;有形固定資産減価償却率平均値テキスト"/>
        <xdr:cNvSpPr txBox="1"/>
      </xdr:nvSpPr>
      <xdr:spPr>
        <a:xfrm>
          <a:off x="15547975"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92" name="フローチャート: 判断 491"/>
        <xdr:cNvSpPr/>
      </xdr:nvSpPr>
      <xdr:spPr>
        <a:xfrm>
          <a:off x="15459075"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93" name="フローチャート: 判断 492"/>
        <xdr:cNvSpPr/>
      </xdr:nvSpPr>
      <xdr:spPr>
        <a:xfrm>
          <a:off x="14658975"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94" name="フローチャート: 判断 493"/>
        <xdr:cNvSpPr/>
      </xdr:nvSpPr>
      <xdr:spPr>
        <a:xfrm>
          <a:off x="138176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95" name="フローチャート: 判断 494"/>
        <xdr:cNvSpPr/>
      </xdr:nvSpPr>
      <xdr:spPr>
        <a:xfrm>
          <a:off x="12976225" y="64242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96" name="フローチャート: 判断 495"/>
        <xdr:cNvSpPr/>
      </xdr:nvSpPr>
      <xdr:spPr>
        <a:xfrm>
          <a:off x="12125325"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502" name="楕円 501"/>
        <xdr:cNvSpPr/>
      </xdr:nvSpPr>
      <xdr:spPr>
        <a:xfrm>
          <a:off x="15459075"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104792</xdr:rowOff>
    </xdr:from>
    <xdr:ext cx="405111" cy="259045"/>
    <xdr:sp macro="" textlink="">
      <xdr:nvSpPr>
        <xdr:cNvPr id="503" name="【認定こども園・幼稚園・保育所】&#10;有形固定資産減価償却率該当値テキスト"/>
        <xdr:cNvSpPr txBox="1"/>
      </xdr:nvSpPr>
      <xdr:spPr>
        <a:xfrm>
          <a:off x="15547975"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76835</xdr:rowOff>
    </xdr:from>
    <xdr:to>
      <xdr:col>81</xdr:col>
      <xdr:colOff>101600</xdr:colOff>
      <xdr:row>38</xdr:row>
      <xdr:rowOff>6985</xdr:rowOff>
    </xdr:to>
    <xdr:sp macro="" textlink="">
      <xdr:nvSpPr>
        <xdr:cNvPr id="504" name="楕円 503"/>
        <xdr:cNvSpPr/>
      </xdr:nvSpPr>
      <xdr:spPr>
        <a:xfrm>
          <a:off x="14658975"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127635</xdr:rowOff>
    </xdr:from>
    <xdr:to>
      <xdr:col>85</xdr:col>
      <xdr:colOff>127000</xdr:colOff>
      <xdr:row>38</xdr:row>
      <xdr:rowOff>5715</xdr:rowOff>
    </xdr:to>
    <xdr:cxnSp macro="">
      <xdr:nvCxnSpPr>
        <xdr:cNvPr id="505" name="直線コネクタ 504"/>
        <xdr:cNvCxnSpPr/>
      </xdr:nvCxnSpPr>
      <xdr:spPr>
        <a:xfrm>
          <a:off x="14709775" y="6471285"/>
          <a:ext cx="8001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80645</xdr:rowOff>
    </xdr:from>
    <xdr:to>
      <xdr:col>76</xdr:col>
      <xdr:colOff>165100</xdr:colOff>
      <xdr:row>39</xdr:row>
      <xdr:rowOff>10795</xdr:rowOff>
    </xdr:to>
    <xdr:sp macro="" textlink="">
      <xdr:nvSpPr>
        <xdr:cNvPr id="506" name="楕円 505"/>
        <xdr:cNvSpPr/>
      </xdr:nvSpPr>
      <xdr:spPr>
        <a:xfrm>
          <a:off x="138176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127635</xdr:rowOff>
    </xdr:from>
    <xdr:to>
      <xdr:col>81</xdr:col>
      <xdr:colOff>50800</xdr:colOff>
      <xdr:row>38</xdr:row>
      <xdr:rowOff>131445</xdr:rowOff>
    </xdr:to>
    <xdr:cxnSp macro="">
      <xdr:nvCxnSpPr>
        <xdr:cNvPr id="507" name="直線コネクタ 506"/>
        <xdr:cNvCxnSpPr/>
      </xdr:nvCxnSpPr>
      <xdr:spPr>
        <a:xfrm flipV="1">
          <a:off x="13868400" y="6471285"/>
          <a:ext cx="841375"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31115</xdr:rowOff>
    </xdr:from>
    <xdr:to>
      <xdr:col>72</xdr:col>
      <xdr:colOff>38100</xdr:colOff>
      <xdr:row>38</xdr:row>
      <xdr:rowOff>132715</xdr:rowOff>
    </xdr:to>
    <xdr:sp macro="" textlink="">
      <xdr:nvSpPr>
        <xdr:cNvPr id="508" name="楕円 507"/>
        <xdr:cNvSpPr/>
      </xdr:nvSpPr>
      <xdr:spPr>
        <a:xfrm>
          <a:off x="12976225" y="65462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81915</xdr:rowOff>
    </xdr:from>
    <xdr:to>
      <xdr:col>76</xdr:col>
      <xdr:colOff>114300</xdr:colOff>
      <xdr:row>38</xdr:row>
      <xdr:rowOff>131445</xdr:rowOff>
    </xdr:to>
    <xdr:cxnSp macro="">
      <xdr:nvCxnSpPr>
        <xdr:cNvPr id="509" name="直線コネクタ 508"/>
        <xdr:cNvCxnSpPr/>
      </xdr:nvCxnSpPr>
      <xdr:spPr>
        <a:xfrm>
          <a:off x="13027025" y="6597015"/>
          <a:ext cx="84137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10" name="n_1aveValue【認定こども園・幼稚園・保育所】&#10;有形固定資産減価償却率"/>
        <xdr:cNvSpPr txBox="1"/>
      </xdr:nvSpPr>
      <xdr:spPr>
        <a:xfrm>
          <a:off x="14504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11" name="n_2aveValue【認定こども園・幼稚園・保育所】&#10;有形固定資産減価償却率"/>
        <xdr:cNvSpPr txBox="1"/>
      </xdr:nvSpPr>
      <xdr:spPr>
        <a:xfrm>
          <a:off x="13675369"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12" name="n_3aveValue【認定こども園・幼稚園・保育所】&#10;有形固定資産減価償却率"/>
        <xdr:cNvSpPr txBox="1"/>
      </xdr:nvSpPr>
      <xdr:spPr>
        <a:xfrm>
          <a:off x="1283399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13" name="n_4aveValue【認定こども園・幼稚園・保育所】&#10;有形固定資産減価償却率"/>
        <xdr:cNvSpPr txBox="1"/>
      </xdr:nvSpPr>
      <xdr:spPr>
        <a:xfrm>
          <a:off x="1198309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169562</xdr:rowOff>
    </xdr:from>
    <xdr:ext cx="405111" cy="259045"/>
    <xdr:sp macro="" textlink="">
      <xdr:nvSpPr>
        <xdr:cNvPr id="514" name="n_1mainValue【認定こども園・幼稚園・保育所】&#10;有形固定資産減価償却率"/>
        <xdr:cNvSpPr txBox="1"/>
      </xdr:nvSpPr>
      <xdr:spPr>
        <a:xfrm>
          <a:off x="14504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1922</xdr:rowOff>
    </xdr:from>
    <xdr:ext cx="405111" cy="259045"/>
    <xdr:sp macro="" textlink="">
      <xdr:nvSpPr>
        <xdr:cNvPr id="515" name="n_2mainValue【認定こども園・幼稚園・保育所】&#10;有形固定資産減価償却率"/>
        <xdr:cNvSpPr txBox="1"/>
      </xdr:nvSpPr>
      <xdr:spPr>
        <a:xfrm>
          <a:off x="13675369"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123842</xdr:rowOff>
    </xdr:from>
    <xdr:ext cx="405111" cy="259045"/>
    <xdr:sp macro="" textlink="">
      <xdr:nvSpPr>
        <xdr:cNvPr id="516" name="n_3mainValue【認定こども園・幼稚園・保育所】&#10;有形固定資産減価償却率"/>
        <xdr:cNvSpPr txBox="1"/>
      </xdr:nvSpPr>
      <xdr:spPr>
        <a:xfrm>
          <a:off x="1283399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7" name="直線コネクタ 526"/>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8" name="テキスト ボックス 527"/>
        <xdr:cNvSpPr txBox="1"/>
      </xdr:nvSpPr>
      <xdr:spPr>
        <a:xfrm>
          <a:off x="1693499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9" name="直線コネクタ 528"/>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0" name="テキスト ボックス 529"/>
        <xdr:cNvSpPr txBox="1"/>
      </xdr:nvSpPr>
      <xdr:spPr>
        <a:xfrm>
          <a:off x="1693499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1" name="直線コネクタ 530"/>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2" name="テキスト ボックス 531"/>
        <xdr:cNvSpPr txBox="1"/>
      </xdr:nvSpPr>
      <xdr:spPr>
        <a:xfrm>
          <a:off x="1693499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3" name="直線コネクタ 532"/>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4" name="テキスト ボックス 533"/>
        <xdr:cNvSpPr txBox="1"/>
      </xdr:nvSpPr>
      <xdr:spPr>
        <a:xfrm>
          <a:off x="1693499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5" name="直線コネクタ 534"/>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6" name="テキスト ボックス 535"/>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7"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38" name="直線コネクタ 537"/>
        <xdr:cNvCxnSpPr/>
      </xdr:nvCxnSpPr>
      <xdr:spPr>
        <a:xfrm flipV="1">
          <a:off x="210559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39" name="【認定こども園・幼稚園・保育所】&#10;一人当たり面積最小値テキスト"/>
        <xdr:cNvSpPr txBox="1"/>
      </xdr:nvSpPr>
      <xdr:spPr>
        <a:xfrm>
          <a:off x="210947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40" name="直線コネクタ 539"/>
        <xdr:cNvCxnSpPr/>
      </xdr:nvCxnSpPr>
      <xdr:spPr>
        <a:xfrm>
          <a:off x="20977225" y="71490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41" name="【認定こども園・幼稚園・保育所】&#10;一人当たり面積最大値テキスト"/>
        <xdr:cNvSpPr txBox="1"/>
      </xdr:nvSpPr>
      <xdr:spPr>
        <a:xfrm>
          <a:off x="210947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42" name="直線コネクタ 541"/>
        <xdr:cNvCxnSpPr/>
      </xdr:nvCxnSpPr>
      <xdr:spPr>
        <a:xfrm>
          <a:off x="20977225" y="587349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43" name="【認定こども園・幼稚園・保育所】&#10;一人当たり面積平均値テキスト"/>
        <xdr:cNvSpPr txBox="1"/>
      </xdr:nvSpPr>
      <xdr:spPr>
        <a:xfrm>
          <a:off x="210947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44" name="フローチャート: 判断 543"/>
        <xdr:cNvSpPr/>
      </xdr:nvSpPr>
      <xdr:spPr>
        <a:xfrm>
          <a:off x="210058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45" name="フローチャート: 判断 544"/>
        <xdr:cNvSpPr/>
      </xdr:nvSpPr>
      <xdr:spPr>
        <a:xfrm>
          <a:off x="20215225" y="669137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46" name="フローチャート: 判断 545"/>
        <xdr:cNvSpPr/>
      </xdr:nvSpPr>
      <xdr:spPr>
        <a:xfrm>
          <a:off x="19364325"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47" name="フローチャート: 判断 546"/>
        <xdr:cNvSpPr/>
      </xdr:nvSpPr>
      <xdr:spPr>
        <a:xfrm>
          <a:off x="1852295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48" name="フローチャート: 判断 547"/>
        <xdr:cNvSpPr/>
      </xdr:nvSpPr>
      <xdr:spPr>
        <a:xfrm>
          <a:off x="17681575" y="67005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9" name="テキスト ボックス 548"/>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0" name="テキスト ボックス 549"/>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1" name="テキスト ボックス 550"/>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2" name="テキスト ボックス 551"/>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3" name="テキスト ボックス 552"/>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84836</xdr:rowOff>
    </xdr:from>
    <xdr:to>
      <xdr:col>116</xdr:col>
      <xdr:colOff>114300</xdr:colOff>
      <xdr:row>39</xdr:row>
      <xdr:rowOff>14986</xdr:rowOff>
    </xdr:to>
    <xdr:sp macro="" textlink="">
      <xdr:nvSpPr>
        <xdr:cNvPr id="554" name="楕円 553"/>
        <xdr:cNvSpPr/>
      </xdr:nvSpPr>
      <xdr:spPr>
        <a:xfrm>
          <a:off x="210058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107713</xdr:rowOff>
    </xdr:from>
    <xdr:ext cx="469744" cy="259045"/>
    <xdr:sp macro="" textlink="">
      <xdr:nvSpPr>
        <xdr:cNvPr id="555" name="【認定こども園・幼稚園・保育所】&#10;一人当たり面積該当値テキスト"/>
        <xdr:cNvSpPr txBox="1"/>
      </xdr:nvSpPr>
      <xdr:spPr>
        <a:xfrm>
          <a:off x="21094700" y="645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93980</xdr:rowOff>
    </xdr:from>
    <xdr:to>
      <xdr:col>112</xdr:col>
      <xdr:colOff>38100</xdr:colOff>
      <xdr:row>39</xdr:row>
      <xdr:rowOff>24130</xdr:rowOff>
    </xdr:to>
    <xdr:sp macro="" textlink="">
      <xdr:nvSpPr>
        <xdr:cNvPr id="556" name="楕円 555"/>
        <xdr:cNvSpPr/>
      </xdr:nvSpPr>
      <xdr:spPr>
        <a:xfrm>
          <a:off x="20215225" y="66090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135636</xdr:rowOff>
    </xdr:from>
    <xdr:to>
      <xdr:col>116</xdr:col>
      <xdr:colOff>63500</xdr:colOff>
      <xdr:row>38</xdr:row>
      <xdr:rowOff>144780</xdr:rowOff>
    </xdr:to>
    <xdr:cxnSp macro="">
      <xdr:nvCxnSpPr>
        <xdr:cNvPr id="557" name="直線コネクタ 556"/>
        <xdr:cNvCxnSpPr/>
      </xdr:nvCxnSpPr>
      <xdr:spPr>
        <a:xfrm flipV="1">
          <a:off x="20266025" y="6650736"/>
          <a:ext cx="7905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112268</xdr:rowOff>
    </xdr:from>
    <xdr:to>
      <xdr:col>107</xdr:col>
      <xdr:colOff>101600</xdr:colOff>
      <xdr:row>39</xdr:row>
      <xdr:rowOff>42418</xdr:rowOff>
    </xdr:to>
    <xdr:sp macro="" textlink="">
      <xdr:nvSpPr>
        <xdr:cNvPr id="558" name="楕円 557"/>
        <xdr:cNvSpPr/>
      </xdr:nvSpPr>
      <xdr:spPr>
        <a:xfrm>
          <a:off x="19364325"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38</xdr:row>
      <xdr:rowOff>163068</xdr:rowOff>
    </xdr:to>
    <xdr:cxnSp macro="">
      <xdr:nvCxnSpPr>
        <xdr:cNvPr id="559" name="直線コネクタ 558"/>
        <xdr:cNvCxnSpPr/>
      </xdr:nvCxnSpPr>
      <xdr:spPr>
        <a:xfrm flipV="1">
          <a:off x="19415125" y="6659880"/>
          <a:ext cx="8509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119126</xdr:rowOff>
    </xdr:from>
    <xdr:to>
      <xdr:col>102</xdr:col>
      <xdr:colOff>165100</xdr:colOff>
      <xdr:row>39</xdr:row>
      <xdr:rowOff>49276</xdr:rowOff>
    </xdr:to>
    <xdr:sp macro="" textlink="">
      <xdr:nvSpPr>
        <xdr:cNvPr id="560" name="楕円 559"/>
        <xdr:cNvSpPr/>
      </xdr:nvSpPr>
      <xdr:spPr>
        <a:xfrm>
          <a:off x="1852295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163068</xdr:rowOff>
    </xdr:from>
    <xdr:to>
      <xdr:col>107</xdr:col>
      <xdr:colOff>50800</xdr:colOff>
      <xdr:row>38</xdr:row>
      <xdr:rowOff>169926</xdr:rowOff>
    </xdr:to>
    <xdr:cxnSp macro="">
      <xdr:nvCxnSpPr>
        <xdr:cNvPr id="561" name="直線コネクタ 560"/>
        <xdr:cNvCxnSpPr/>
      </xdr:nvCxnSpPr>
      <xdr:spPr>
        <a:xfrm flipV="1">
          <a:off x="18573750" y="6678168"/>
          <a:ext cx="841375"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62" name="n_1aveValue【認定こども園・幼稚園・保育所】&#10;一人当たり面積"/>
        <xdr:cNvSpPr txBox="1"/>
      </xdr:nvSpPr>
      <xdr:spPr>
        <a:xfrm>
          <a:off x="2002797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63" name="n_2aveValue【認定こども園・幼稚園・保育所】&#10;一人当たり面積"/>
        <xdr:cNvSpPr txBox="1"/>
      </xdr:nvSpPr>
      <xdr:spPr>
        <a:xfrm>
          <a:off x="1918977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64" name="n_3aveValue【認定こども園・幼稚園・保育所】&#10;一人当たり面積"/>
        <xdr:cNvSpPr txBox="1"/>
      </xdr:nvSpPr>
      <xdr:spPr>
        <a:xfrm>
          <a:off x="18348402"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65" name="n_4aveValue【認定こども園・幼稚園・保育所】&#10;一人当たり面積"/>
        <xdr:cNvSpPr txBox="1"/>
      </xdr:nvSpPr>
      <xdr:spPr>
        <a:xfrm>
          <a:off x="175070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40657</xdr:rowOff>
    </xdr:from>
    <xdr:ext cx="469744" cy="259045"/>
    <xdr:sp macro="" textlink="">
      <xdr:nvSpPr>
        <xdr:cNvPr id="566" name="n_1mainValue【認定こども園・幼稚園・保育所】&#10;一人当たり面積"/>
        <xdr:cNvSpPr txBox="1"/>
      </xdr:nvSpPr>
      <xdr:spPr>
        <a:xfrm>
          <a:off x="2002797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58945</xdr:rowOff>
    </xdr:from>
    <xdr:ext cx="469744" cy="259045"/>
    <xdr:sp macro="" textlink="">
      <xdr:nvSpPr>
        <xdr:cNvPr id="567" name="n_2mainValue【認定こども園・幼稚園・保育所】&#10;一人当たり面積"/>
        <xdr:cNvSpPr txBox="1"/>
      </xdr:nvSpPr>
      <xdr:spPr>
        <a:xfrm>
          <a:off x="1918977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65803</xdr:rowOff>
    </xdr:from>
    <xdr:ext cx="469744" cy="259045"/>
    <xdr:sp macro="" textlink="">
      <xdr:nvSpPr>
        <xdr:cNvPr id="568" name="n_3mainValue【認定こども園・幼稚園・保育所】&#10;一人当たり面積"/>
        <xdr:cNvSpPr txBox="1"/>
      </xdr:nvSpPr>
      <xdr:spPr>
        <a:xfrm>
          <a:off x="18348402"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0" name="直線コネクタ 579"/>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1" name="テキスト ボックス 580"/>
        <xdr:cNvSpPr txBox="1"/>
      </xdr:nvSpPr>
      <xdr:spPr>
        <a:xfrm>
          <a:off x="1138827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2" name="直線コネクタ 581"/>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3" name="テキスト ボックス 582"/>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4" name="直線コネクタ 583"/>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5" name="テキスト ボックス 584"/>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6" name="直線コネクタ 585"/>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7" name="テキスト ボックス 586"/>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8" name="直線コネクタ 587"/>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9" name="テキスト ボックス 588"/>
        <xdr:cNvSpPr txBox="1"/>
      </xdr:nvSpPr>
      <xdr:spPr>
        <a:xfrm>
          <a:off x="1144286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1" name="テキスト ボックス 590"/>
        <xdr:cNvSpPr txBox="1"/>
      </xdr:nvSpPr>
      <xdr:spPr>
        <a:xfrm>
          <a:off x="1150698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93" name="直線コネクタ 592"/>
        <xdr:cNvCxnSpPr/>
      </xdr:nvCxnSpPr>
      <xdr:spPr>
        <a:xfrm flipV="1">
          <a:off x="15509239"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94" name="【学校施設】&#10;有形固定資産減価償却率最小値テキスト"/>
        <xdr:cNvSpPr txBox="1"/>
      </xdr:nvSpPr>
      <xdr:spPr>
        <a:xfrm>
          <a:off x="15547975"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95" name="直線コネクタ 594"/>
        <xdr:cNvCxnSpPr/>
      </xdr:nvCxnSpPr>
      <xdr:spPr>
        <a:xfrm>
          <a:off x="15420975" y="108280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96" name="【学校施設】&#10;有形固定資産減価償却率最大値テキスト"/>
        <xdr:cNvSpPr txBox="1"/>
      </xdr:nvSpPr>
      <xdr:spPr>
        <a:xfrm>
          <a:off x="15547975"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97" name="直線コネクタ 596"/>
        <xdr:cNvCxnSpPr/>
      </xdr:nvCxnSpPr>
      <xdr:spPr>
        <a:xfrm>
          <a:off x="15420975" y="97402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98" name="【学校施設】&#10;有形固定資産減価償却率平均値テキスト"/>
        <xdr:cNvSpPr txBox="1"/>
      </xdr:nvSpPr>
      <xdr:spPr>
        <a:xfrm>
          <a:off x="15547975"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99" name="フローチャート: 判断 598"/>
        <xdr:cNvSpPr/>
      </xdr:nvSpPr>
      <xdr:spPr>
        <a:xfrm>
          <a:off x="15459075"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00" name="フローチャート: 判断 599"/>
        <xdr:cNvSpPr/>
      </xdr:nvSpPr>
      <xdr:spPr>
        <a:xfrm>
          <a:off x="14658975"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01" name="フローチャート: 判断 600"/>
        <xdr:cNvSpPr/>
      </xdr:nvSpPr>
      <xdr:spPr>
        <a:xfrm>
          <a:off x="138176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02" name="フローチャート: 判断 601"/>
        <xdr:cNvSpPr/>
      </xdr:nvSpPr>
      <xdr:spPr>
        <a:xfrm>
          <a:off x="12976225" y="1022667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03" name="フローチャート: 判断 602"/>
        <xdr:cNvSpPr/>
      </xdr:nvSpPr>
      <xdr:spPr>
        <a:xfrm>
          <a:off x="12125325"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168275</xdr:rowOff>
    </xdr:from>
    <xdr:to>
      <xdr:col>85</xdr:col>
      <xdr:colOff>177800</xdr:colOff>
      <xdr:row>59</xdr:row>
      <xdr:rowOff>98425</xdr:rowOff>
    </xdr:to>
    <xdr:sp macro="" textlink="">
      <xdr:nvSpPr>
        <xdr:cNvPr id="609" name="楕円 608"/>
        <xdr:cNvSpPr/>
      </xdr:nvSpPr>
      <xdr:spPr>
        <a:xfrm>
          <a:off x="15459075"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19702</xdr:rowOff>
    </xdr:from>
    <xdr:ext cx="405111" cy="259045"/>
    <xdr:sp macro="" textlink="">
      <xdr:nvSpPr>
        <xdr:cNvPr id="610" name="【学校施設】&#10;有形固定資産減価償却率該当値テキスト"/>
        <xdr:cNvSpPr txBox="1"/>
      </xdr:nvSpPr>
      <xdr:spPr>
        <a:xfrm>
          <a:off x="15547975"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76835</xdr:rowOff>
    </xdr:from>
    <xdr:to>
      <xdr:col>81</xdr:col>
      <xdr:colOff>101600</xdr:colOff>
      <xdr:row>60</xdr:row>
      <xdr:rowOff>6985</xdr:rowOff>
    </xdr:to>
    <xdr:sp macro="" textlink="">
      <xdr:nvSpPr>
        <xdr:cNvPr id="611" name="楕円 610"/>
        <xdr:cNvSpPr/>
      </xdr:nvSpPr>
      <xdr:spPr>
        <a:xfrm>
          <a:off x="14658975"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47625</xdr:rowOff>
    </xdr:from>
    <xdr:to>
      <xdr:col>85</xdr:col>
      <xdr:colOff>127000</xdr:colOff>
      <xdr:row>59</xdr:row>
      <xdr:rowOff>127635</xdr:rowOff>
    </xdr:to>
    <xdr:cxnSp macro="">
      <xdr:nvCxnSpPr>
        <xdr:cNvPr id="612" name="直線コネクタ 611"/>
        <xdr:cNvCxnSpPr/>
      </xdr:nvCxnSpPr>
      <xdr:spPr>
        <a:xfrm flipV="1">
          <a:off x="14709775" y="10163175"/>
          <a:ext cx="8001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13" name="楕円 612"/>
        <xdr:cNvSpPr/>
      </xdr:nvSpPr>
      <xdr:spPr>
        <a:xfrm>
          <a:off x="138176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127635</xdr:rowOff>
    </xdr:from>
    <xdr:to>
      <xdr:col>81</xdr:col>
      <xdr:colOff>50800</xdr:colOff>
      <xdr:row>60</xdr:row>
      <xdr:rowOff>9525</xdr:rowOff>
    </xdr:to>
    <xdr:cxnSp macro="">
      <xdr:nvCxnSpPr>
        <xdr:cNvPr id="614" name="直線コネクタ 613"/>
        <xdr:cNvCxnSpPr/>
      </xdr:nvCxnSpPr>
      <xdr:spPr>
        <a:xfrm flipV="1">
          <a:off x="13868400" y="10243185"/>
          <a:ext cx="841375"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118745</xdr:rowOff>
    </xdr:from>
    <xdr:to>
      <xdr:col>72</xdr:col>
      <xdr:colOff>38100</xdr:colOff>
      <xdr:row>60</xdr:row>
      <xdr:rowOff>48895</xdr:rowOff>
    </xdr:to>
    <xdr:sp macro="" textlink="">
      <xdr:nvSpPr>
        <xdr:cNvPr id="615" name="楕円 614"/>
        <xdr:cNvSpPr/>
      </xdr:nvSpPr>
      <xdr:spPr>
        <a:xfrm>
          <a:off x="12976225" y="102342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169545</xdr:rowOff>
    </xdr:from>
    <xdr:to>
      <xdr:col>76</xdr:col>
      <xdr:colOff>114300</xdr:colOff>
      <xdr:row>60</xdr:row>
      <xdr:rowOff>9525</xdr:rowOff>
    </xdr:to>
    <xdr:cxnSp macro="">
      <xdr:nvCxnSpPr>
        <xdr:cNvPr id="616" name="直線コネクタ 615"/>
        <xdr:cNvCxnSpPr/>
      </xdr:nvCxnSpPr>
      <xdr:spPr>
        <a:xfrm>
          <a:off x="13027025" y="10285095"/>
          <a:ext cx="841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17" name="n_1aveValue【学校施設】&#10;有形固定資産減価償却率"/>
        <xdr:cNvSpPr txBox="1"/>
      </xdr:nvSpPr>
      <xdr:spPr>
        <a:xfrm>
          <a:off x="14504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18" name="n_2aveValue【学校施設】&#10;有形固定資産減価償却率"/>
        <xdr:cNvSpPr txBox="1"/>
      </xdr:nvSpPr>
      <xdr:spPr>
        <a:xfrm>
          <a:off x="13675369"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19" name="n_3aveValue【学校施設】&#10;有形固定資産減価償却率"/>
        <xdr:cNvSpPr txBox="1"/>
      </xdr:nvSpPr>
      <xdr:spPr>
        <a:xfrm>
          <a:off x="1283399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20" name="n_4aveValue【学校施設】&#10;有形固定資産減価償却率"/>
        <xdr:cNvSpPr txBox="1"/>
      </xdr:nvSpPr>
      <xdr:spPr>
        <a:xfrm>
          <a:off x="1198309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23512</xdr:rowOff>
    </xdr:from>
    <xdr:ext cx="405111" cy="259045"/>
    <xdr:sp macro="" textlink="">
      <xdr:nvSpPr>
        <xdr:cNvPr id="621" name="n_1mainValue【学校施設】&#10;有形固定資産減価償却率"/>
        <xdr:cNvSpPr txBox="1"/>
      </xdr:nvSpPr>
      <xdr:spPr>
        <a:xfrm>
          <a:off x="14504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22" name="n_2mainValue【学校施設】&#10;有形固定資産減価償却率"/>
        <xdr:cNvSpPr txBox="1"/>
      </xdr:nvSpPr>
      <xdr:spPr>
        <a:xfrm>
          <a:off x="13675369"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623" name="n_3mainValue【学校施設】&#10;有形固定資産減価償却率"/>
        <xdr:cNvSpPr txBox="1"/>
      </xdr:nvSpPr>
      <xdr:spPr>
        <a:xfrm>
          <a:off x="1283399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5" name="テキスト ボックス 644"/>
        <xdr:cNvSpPr txBox="1"/>
      </xdr:nvSpPr>
      <xdr:spPr>
        <a:xfrm>
          <a:off x="1687087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47" name="直線コネクタ 646"/>
        <xdr:cNvCxnSpPr/>
      </xdr:nvCxnSpPr>
      <xdr:spPr>
        <a:xfrm flipV="1">
          <a:off x="210559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48" name="【学校施設】&#10;一人当たり面積最小値テキスト"/>
        <xdr:cNvSpPr txBox="1"/>
      </xdr:nvSpPr>
      <xdr:spPr>
        <a:xfrm>
          <a:off x="210947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49" name="直線コネクタ 648"/>
        <xdr:cNvCxnSpPr/>
      </xdr:nvCxnSpPr>
      <xdr:spPr>
        <a:xfrm>
          <a:off x="20977225" y="1079963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50" name="【学校施設】&#10;一人当たり面積最大値テキスト"/>
        <xdr:cNvSpPr txBox="1"/>
      </xdr:nvSpPr>
      <xdr:spPr>
        <a:xfrm>
          <a:off x="210947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51" name="直線コネクタ 650"/>
        <xdr:cNvCxnSpPr/>
      </xdr:nvCxnSpPr>
      <xdr:spPr>
        <a:xfrm>
          <a:off x="20977225" y="96796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652" name="【学校施設】&#10;一人当たり面積平均値テキスト"/>
        <xdr:cNvSpPr txBox="1"/>
      </xdr:nvSpPr>
      <xdr:spPr>
        <a:xfrm>
          <a:off x="210947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53" name="フローチャート: 判断 652"/>
        <xdr:cNvSpPr/>
      </xdr:nvSpPr>
      <xdr:spPr>
        <a:xfrm>
          <a:off x="210058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54" name="フローチャート: 判断 653"/>
        <xdr:cNvSpPr/>
      </xdr:nvSpPr>
      <xdr:spPr>
        <a:xfrm>
          <a:off x="20215225" y="1056462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55" name="フローチャート: 判断 654"/>
        <xdr:cNvSpPr/>
      </xdr:nvSpPr>
      <xdr:spPr>
        <a:xfrm>
          <a:off x="19364325"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56" name="フローチャート: 判断 655"/>
        <xdr:cNvSpPr/>
      </xdr:nvSpPr>
      <xdr:spPr>
        <a:xfrm>
          <a:off x="1852295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57" name="フローチャート: 判断 656"/>
        <xdr:cNvSpPr/>
      </xdr:nvSpPr>
      <xdr:spPr>
        <a:xfrm>
          <a:off x="17681575" y="105543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663" name="楕円 662"/>
        <xdr:cNvSpPr/>
      </xdr:nvSpPr>
      <xdr:spPr>
        <a:xfrm>
          <a:off x="210058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100347</xdr:rowOff>
    </xdr:from>
    <xdr:ext cx="469744" cy="259045"/>
    <xdr:sp macro="" textlink="">
      <xdr:nvSpPr>
        <xdr:cNvPr id="664" name="【学校施設】&#10;一人当たり面積該当値テキスト"/>
        <xdr:cNvSpPr txBox="1"/>
      </xdr:nvSpPr>
      <xdr:spPr>
        <a:xfrm>
          <a:off x="21094700" y="1055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165989</xdr:rowOff>
    </xdr:from>
    <xdr:to>
      <xdr:col>112</xdr:col>
      <xdr:colOff>38100</xdr:colOff>
      <xdr:row>62</xdr:row>
      <xdr:rowOff>96139</xdr:rowOff>
    </xdr:to>
    <xdr:sp macro="" textlink="">
      <xdr:nvSpPr>
        <xdr:cNvPr id="665" name="楕円 664"/>
        <xdr:cNvSpPr/>
      </xdr:nvSpPr>
      <xdr:spPr>
        <a:xfrm>
          <a:off x="20215225" y="106244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45339</xdr:rowOff>
    </xdr:from>
    <xdr:to>
      <xdr:col>116</xdr:col>
      <xdr:colOff>63500</xdr:colOff>
      <xdr:row>62</xdr:row>
      <xdr:rowOff>64770</xdr:rowOff>
    </xdr:to>
    <xdr:cxnSp macro="">
      <xdr:nvCxnSpPr>
        <xdr:cNvPr id="666" name="直線コネクタ 665"/>
        <xdr:cNvCxnSpPr/>
      </xdr:nvCxnSpPr>
      <xdr:spPr>
        <a:xfrm>
          <a:off x="20266025" y="10675239"/>
          <a:ext cx="790575"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9207</xdr:rowOff>
    </xdr:from>
    <xdr:to>
      <xdr:col>107</xdr:col>
      <xdr:colOff>101600</xdr:colOff>
      <xdr:row>62</xdr:row>
      <xdr:rowOff>110807</xdr:rowOff>
    </xdr:to>
    <xdr:sp macro="" textlink="">
      <xdr:nvSpPr>
        <xdr:cNvPr id="667" name="楕円 666"/>
        <xdr:cNvSpPr/>
      </xdr:nvSpPr>
      <xdr:spPr>
        <a:xfrm>
          <a:off x="19364325" y="106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45339</xdr:rowOff>
    </xdr:from>
    <xdr:to>
      <xdr:col>111</xdr:col>
      <xdr:colOff>177800</xdr:colOff>
      <xdr:row>62</xdr:row>
      <xdr:rowOff>60007</xdr:rowOff>
    </xdr:to>
    <xdr:cxnSp macro="">
      <xdr:nvCxnSpPr>
        <xdr:cNvPr id="668" name="直線コネクタ 667"/>
        <xdr:cNvCxnSpPr/>
      </xdr:nvCxnSpPr>
      <xdr:spPr>
        <a:xfrm flipV="1">
          <a:off x="19415125" y="10675239"/>
          <a:ext cx="8509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14160</xdr:rowOff>
    </xdr:from>
    <xdr:to>
      <xdr:col>102</xdr:col>
      <xdr:colOff>165100</xdr:colOff>
      <xdr:row>62</xdr:row>
      <xdr:rowOff>115760</xdr:rowOff>
    </xdr:to>
    <xdr:sp macro="" textlink="">
      <xdr:nvSpPr>
        <xdr:cNvPr id="669" name="楕円 668"/>
        <xdr:cNvSpPr/>
      </xdr:nvSpPr>
      <xdr:spPr>
        <a:xfrm>
          <a:off x="18522950" y="106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60007</xdr:rowOff>
    </xdr:from>
    <xdr:to>
      <xdr:col>107</xdr:col>
      <xdr:colOff>50800</xdr:colOff>
      <xdr:row>62</xdr:row>
      <xdr:rowOff>64960</xdr:rowOff>
    </xdr:to>
    <xdr:cxnSp macro="">
      <xdr:nvCxnSpPr>
        <xdr:cNvPr id="670" name="直線コネクタ 669"/>
        <xdr:cNvCxnSpPr/>
      </xdr:nvCxnSpPr>
      <xdr:spPr>
        <a:xfrm flipV="1">
          <a:off x="18573750" y="10689907"/>
          <a:ext cx="841375"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71" name="n_1aveValue【学校施設】&#10;一人当たり面積"/>
        <xdr:cNvSpPr txBox="1"/>
      </xdr:nvSpPr>
      <xdr:spPr>
        <a:xfrm>
          <a:off x="2002797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72" name="n_2aveValue【学校施設】&#10;一人当たり面積"/>
        <xdr:cNvSpPr txBox="1"/>
      </xdr:nvSpPr>
      <xdr:spPr>
        <a:xfrm>
          <a:off x="1918977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73" name="n_3aveValue【学校施設】&#10;一人当たり面積"/>
        <xdr:cNvSpPr txBox="1"/>
      </xdr:nvSpPr>
      <xdr:spPr>
        <a:xfrm>
          <a:off x="18348402"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74" name="n_4aveValue【学校施設】&#10;一人当たり面積"/>
        <xdr:cNvSpPr txBox="1"/>
      </xdr:nvSpPr>
      <xdr:spPr>
        <a:xfrm>
          <a:off x="175070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87266</xdr:rowOff>
    </xdr:from>
    <xdr:ext cx="469744" cy="259045"/>
    <xdr:sp macro="" textlink="">
      <xdr:nvSpPr>
        <xdr:cNvPr id="675" name="n_1mainValue【学校施設】&#10;一人当たり面積"/>
        <xdr:cNvSpPr txBox="1"/>
      </xdr:nvSpPr>
      <xdr:spPr>
        <a:xfrm>
          <a:off x="20027977" y="1071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101934</xdr:rowOff>
    </xdr:from>
    <xdr:ext cx="469744" cy="259045"/>
    <xdr:sp macro="" textlink="">
      <xdr:nvSpPr>
        <xdr:cNvPr id="676" name="n_2mainValue【学校施設】&#10;一人当たり面積"/>
        <xdr:cNvSpPr txBox="1"/>
      </xdr:nvSpPr>
      <xdr:spPr>
        <a:xfrm>
          <a:off x="19189777" y="1073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106887</xdr:rowOff>
    </xdr:from>
    <xdr:ext cx="469744" cy="259045"/>
    <xdr:sp macro="" textlink="">
      <xdr:nvSpPr>
        <xdr:cNvPr id="677" name="n_3mainValue【学校施設】&#10;一人当たり面積"/>
        <xdr:cNvSpPr txBox="1"/>
      </xdr:nvSpPr>
      <xdr:spPr>
        <a:xfrm>
          <a:off x="18348402" y="1073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9" name="直線コネクタ 688"/>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0" name="テキスト ボックス 689"/>
        <xdr:cNvSpPr txBox="1"/>
      </xdr:nvSpPr>
      <xdr:spPr>
        <a:xfrm>
          <a:off x="1138827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1" name="直線コネクタ 690"/>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2" name="テキスト ボックス 691"/>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3" name="直線コネクタ 692"/>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4" name="テキスト ボックス 693"/>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5" name="直線コネクタ 694"/>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6" name="テキスト ボックス 695"/>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7" name="直線コネクタ 696"/>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8" name="テキスト ボックス 697"/>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9" name="直線コネクタ 698"/>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0" name="テキスト ボックス 699"/>
        <xdr:cNvSpPr txBox="1"/>
      </xdr:nvSpPr>
      <xdr:spPr>
        <a:xfrm>
          <a:off x="1150698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03" name="直線コネクタ 702"/>
        <xdr:cNvCxnSpPr/>
      </xdr:nvCxnSpPr>
      <xdr:spPr>
        <a:xfrm flipV="1">
          <a:off x="15509239"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4" name="【児童館】&#10;有形固定資産減価償却率最小値テキスト"/>
        <xdr:cNvSpPr txBox="1"/>
      </xdr:nvSpPr>
      <xdr:spPr>
        <a:xfrm>
          <a:off x="1554797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5" name="直線コネクタ 704"/>
        <xdr:cNvCxnSpPr/>
      </xdr:nvCxnSpPr>
      <xdr:spPr>
        <a:xfrm>
          <a:off x="15420975" y="1491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06" name="【児童館】&#10;有形固定資産減価償却率最大値テキスト"/>
        <xdr:cNvSpPr txBox="1"/>
      </xdr:nvSpPr>
      <xdr:spPr>
        <a:xfrm>
          <a:off x="15547975"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07" name="直線コネクタ 706"/>
        <xdr:cNvCxnSpPr/>
      </xdr:nvCxnSpPr>
      <xdr:spPr>
        <a:xfrm>
          <a:off x="15420975" y="1339813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708" name="【児童館】&#10;有形固定資産減価償却率平均値テキスト"/>
        <xdr:cNvSpPr txBox="1"/>
      </xdr:nvSpPr>
      <xdr:spPr>
        <a:xfrm>
          <a:off x="15547975"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09" name="フローチャート: 判断 708"/>
        <xdr:cNvSpPr/>
      </xdr:nvSpPr>
      <xdr:spPr>
        <a:xfrm>
          <a:off x="15459075"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10" name="フローチャート: 判断 709"/>
        <xdr:cNvSpPr/>
      </xdr:nvSpPr>
      <xdr:spPr>
        <a:xfrm>
          <a:off x="14658975"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11" name="フローチャート: 判断 710"/>
        <xdr:cNvSpPr/>
      </xdr:nvSpPr>
      <xdr:spPr>
        <a:xfrm>
          <a:off x="138176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12" name="フローチャート: 判断 711"/>
        <xdr:cNvSpPr/>
      </xdr:nvSpPr>
      <xdr:spPr>
        <a:xfrm>
          <a:off x="12976225" y="1411967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13" name="フローチャート: 判断 712"/>
        <xdr:cNvSpPr/>
      </xdr:nvSpPr>
      <xdr:spPr>
        <a:xfrm>
          <a:off x="12125325"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4" name="テキスト ボックス 713"/>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5" name="テキスト ボックス 714"/>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6" name="テキスト ボックス 715"/>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7" name="テキスト ボックス 716"/>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8" name="テキスト ボックス 717"/>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160382</xdr:rowOff>
    </xdr:from>
    <xdr:to>
      <xdr:col>85</xdr:col>
      <xdr:colOff>177800</xdr:colOff>
      <xdr:row>84</xdr:row>
      <xdr:rowOff>90532</xdr:rowOff>
    </xdr:to>
    <xdr:sp macro="" textlink="">
      <xdr:nvSpPr>
        <xdr:cNvPr id="719" name="楕円 718"/>
        <xdr:cNvSpPr/>
      </xdr:nvSpPr>
      <xdr:spPr>
        <a:xfrm>
          <a:off x="15459075"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138809</xdr:rowOff>
    </xdr:from>
    <xdr:ext cx="405111" cy="259045"/>
    <xdr:sp macro="" textlink="">
      <xdr:nvSpPr>
        <xdr:cNvPr id="720" name="【児童館】&#10;有形固定資産減価償却率該当値テキスト"/>
        <xdr:cNvSpPr txBox="1"/>
      </xdr:nvSpPr>
      <xdr:spPr>
        <a:xfrm>
          <a:off x="15547975"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721" name="楕円 720"/>
        <xdr:cNvSpPr/>
      </xdr:nvSpPr>
      <xdr:spPr>
        <a:xfrm>
          <a:off x="14658975"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163830</xdr:rowOff>
    </xdr:from>
    <xdr:to>
      <xdr:col>85</xdr:col>
      <xdr:colOff>127000</xdr:colOff>
      <xdr:row>84</xdr:row>
      <xdr:rowOff>39732</xdr:rowOff>
    </xdr:to>
    <xdr:cxnSp macro="">
      <xdr:nvCxnSpPr>
        <xdr:cNvPr id="722" name="直線コネクタ 721"/>
        <xdr:cNvCxnSpPr/>
      </xdr:nvCxnSpPr>
      <xdr:spPr>
        <a:xfrm>
          <a:off x="14709775" y="14394180"/>
          <a:ext cx="8001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108131</xdr:rowOff>
    </xdr:from>
    <xdr:to>
      <xdr:col>76</xdr:col>
      <xdr:colOff>165100</xdr:colOff>
      <xdr:row>84</xdr:row>
      <xdr:rowOff>38281</xdr:rowOff>
    </xdr:to>
    <xdr:sp macro="" textlink="">
      <xdr:nvSpPr>
        <xdr:cNvPr id="723" name="楕円 722"/>
        <xdr:cNvSpPr/>
      </xdr:nvSpPr>
      <xdr:spPr>
        <a:xfrm>
          <a:off x="138176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158931</xdr:rowOff>
    </xdr:from>
    <xdr:to>
      <xdr:col>81</xdr:col>
      <xdr:colOff>50800</xdr:colOff>
      <xdr:row>83</xdr:row>
      <xdr:rowOff>163830</xdr:rowOff>
    </xdr:to>
    <xdr:cxnSp macro="">
      <xdr:nvCxnSpPr>
        <xdr:cNvPr id="724" name="直線コネクタ 723"/>
        <xdr:cNvCxnSpPr/>
      </xdr:nvCxnSpPr>
      <xdr:spPr>
        <a:xfrm>
          <a:off x="13868400" y="14389281"/>
          <a:ext cx="84137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60779</xdr:rowOff>
    </xdr:from>
    <xdr:to>
      <xdr:col>72</xdr:col>
      <xdr:colOff>38100</xdr:colOff>
      <xdr:row>83</xdr:row>
      <xdr:rowOff>162379</xdr:rowOff>
    </xdr:to>
    <xdr:sp macro="" textlink="">
      <xdr:nvSpPr>
        <xdr:cNvPr id="725" name="楕円 724"/>
        <xdr:cNvSpPr/>
      </xdr:nvSpPr>
      <xdr:spPr>
        <a:xfrm>
          <a:off x="12976225" y="1429112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111579</xdr:rowOff>
    </xdr:from>
    <xdr:to>
      <xdr:col>76</xdr:col>
      <xdr:colOff>114300</xdr:colOff>
      <xdr:row>83</xdr:row>
      <xdr:rowOff>158931</xdr:rowOff>
    </xdr:to>
    <xdr:cxnSp macro="">
      <xdr:nvCxnSpPr>
        <xdr:cNvPr id="726" name="直線コネクタ 725"/>
        <xdr:cNvCxnSpPr/>
      </xdr:nvCxnSpPr>
      <xdr:spPr>
        <a:xfrm>
          <a:off x="13027025" y="14341929"/>
          <a:ext cx="841375"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27" name="n_1aveValue【児童館】&#10;有形固定資産減価償却率"/>
        <xdr:cNvSpPr txBox="1"/>
      </xdr:nvSpPr>
      <xdr:spPr>
        <a:xfrm>
          <a:off x="14504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728" name="n_2aveValue【児童館】&#10;有形固定資産減価償却率"/>
        <xdr:cNvSpPr txBox="1"/>
      </xdr:nvSpPr>
      <xdr:spPr>
        <a:xfrm>
          <a:off x="13675369"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729" name="n_3aveValue【児童館】&#10;有形固定資産減価償却率"/>
        <xdr:cNvSpPr txBox="1"/>
      </xdr:nvSpPr>
      <xdr:spPr>
        <a:xfrm>
          <a:off x="1283399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30" name="n_4aveValue【児童館】&#10;有形固定資産減価償却率"/>
        <xdr:cNvSpPr txBox="1"/>
      </xdr:nvSpPr>
      <xdr:spPr>
        <a:xfrm>
          <a:off x="1198309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34307</xdr:rowOff>
    </xdr:from>
    <xdr:ext cx="405111" cy="259045"/>
    <xdr:sp macro="" textlink="">
      <xdr:nvSpPr>
        <xdr:cNvPr id="731" name="n_1mainValue【児童館】&#10;有形固定資産減価償却率"/>
        <xdr:cNvSpPr txBox="1"/>
      </xdr:nvSpPr>
      <xdr:spPr>
        <a:xfrm>
          <a:off x="14504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29408</xdr:rowOff>
    </xdr:from>
    <xdr:ext cx="405111" cy="259045"/>
    <xdr:sp macro="" textlink="">
      <xdr:nvSpPr>
        <xdr:cNvPr id="732" name="n_2mainValue【児童館】&#10;有形固定資産減価償却率"/>
        <xdr:cNvSpPr txBox="1"/>
      </xdr:nvSpPr>
      <xdr:spPr>
        <a:xfrm>
          <a:off x="13675369"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153506</xdr:rowOff>
    </xdr:from>
    <xdr:ext cx="405111" cy="259045"/>
    <xdr:sp macro="" textlink="">
      <xdr:nvSpPr>
        <xdr:cNvPr id="733" name="n_3mainValue【児童館】&#10;有形固定資産減価償却率"/>
        <xdr:cNvSpPr txBox="1"/>
      </xdr:nvSpPr>
      <xdr:spPr>
        <a:xfrm>
          <a:off x="1283399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2" name="テキスト ボックス 741"/>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3" name="直線コネクタ 742"/>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4" name="直線コネクタ 743"/>
        <xdr:cNvCxnSpPr/>
      </xdr:nvCxnSpPr>
      <xdr:spPr>
        <a:xfrm>
          <a:off x="173736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5" name="テキスト ボックス 744"/>
        <xdr:cNvSpPr txBox="1"/>
      </xdr:nvSpPr>
      <xdr:spPr>
        <a:xfrm>
          <a:off x="1693499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6" name="直線コネクタ 745"/>
        <xdr:cNvCxnSpPr/>
      </xdr:nvCxnSpPr>
      <xdr:spPr>
        <a:xfrm>
          <a:off x="173736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7" name="テキスト ボックス 746"/>
        <xdr:cNvSpPr txBox="1"/>
      </xdr:nvSpPr>
      <xdr:spPr>
        <a:xfrm>
          <a:off x="1693499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8" name="直線コネクタ 747"/>
        <xdr:cNvCxnSpPr/>
      </xdr:nvCxnSpPr>
      <xdr:spPr>
        <a:xfrm>
          <a:off x="173736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9" name="テキスト ボックス 748"/>
        <xdr:cNvSpPr txBox="1"/>
      </xdr:nvSpPr>
      <xdr:spPr>
        <a:xfrm>
          <a:off x="1693499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0" name="直線コネクタ 749"/>
        <xdr:cNvCxnSpPr/>
      </xdr:nvCxnSpPr>
      <xdr:spPr>
        <a:xfrm>
          <a:off x="173736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1" name="テキスト ボックス 750"/>
        <xdr:cNvSpPr txBox="1"/>
      </xdr:nvSpPr>
      <xdr:spPr>
        <a:xfrm>
          <a:off x="1693499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2" name="直線コネクタ 751"/>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3" name="テキスト ボックス 752"/>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4"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55" name="直線コネクタ 754"/>
        <xdr:cNvCxnSpPr/>
      </xdr:nvCxnSpPr>
      <xdr:spPr>
        <a:xfrm flipV="1">
          <a:off x="210559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56" name="【児童館】&#10;一人当たり面積最小値テキスト"/>
        <xdr:cNvSpPr txBox="1"/>
      </xdr:nvSpPr>
      <xdr:spPr>
        <a:xfrm>
          <a:off x="210947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7" name="直線コネクタ 756"/>
        <xdr:cNvCxnSpPr/>
      </xdr:nvCxnSpPr>
      <xdr:spPr>
        <a:xfrm>
          <a:off x="20977225" y="147645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58" name="【児童館】&#10;一人当たり面積最大値テキスト"/>
        <xdr:cNvSpPr txBox="1"/>
      </xdr:nvSpPr>
      <xdr:spPr>
        <a:xfrm>
          <a:off x="210947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59" name="直線コネクタ 758"/>
        <xdr:cNvCxnSpPr/>
      </xdr:nvCxnSpPr>
      <xdr:spPr>
        <a:xfrm>
          <a:off x="20977225" y="136855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760" name="【児童館】&#10;一人当たり面積平均値テキスト"/>
        <xdr:cNvSpPr txBox="1"/>
      </xdr:nvSpPr>
      <xdr:spPr>
        <a:xfrm>
          <a:off x="210947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61" name="フローチャート: 判断 760"/>
        <xdr:cNvSpPr/>
      </xdr:nvSpPr>
      <xdr:spPr>
        <a:xfrm>
          <a:off x="210058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62" name="フローチャート: 判断 761"/>
        <xdr:cNvSpPr/>
      </xdr:nvSpPr>
      <xdr:spPr>
        <a:xfrm>
          <a:off x="20215225" y="145948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63" name="フローチャート: 判断 762"/>
        <xdr:cNvSpPr/>
      </xdr:nvSpPr>
      <xdr:spPr>
        <a:xfrm>
          <a:off x="19364325"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64" name="フローチャート: 判断 763"/>
        <xdr:cNvSpPr/>
      </xdr:nvSpPr>
      <xdr:spPr>
        <a:xfrm>
          <a:off x="1852295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65" name="フローチャート: 判断 764"/>
        <xdr:cNvSpPr/>
      </xdr:nvSpPr>
      <xdr:spPr>
        <a:xfrm>
          <a:off x="17681575" y="145948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6" name="テキスト ボックス 765"/>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7" name="テキスト ボックス 766"/>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8" name="テキスト ボックス 767"/>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9" name="テキスト ボックス 768"/>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0" name="テキスト ボックス 769"/>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771" name="楕円 770"/>
        <xdr:cNvSpPr/>
      </xdr:nvSpPr>
      <xdr:spPr>
        <a:xfrm>
          <a:off x="210058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26179</xdr:rowOff>
    </xdr:from>
    <xdr:ext cx="469744" cy="259045"/>
    <xdr:sp macro="" textlink="">
      <xdr:nvSpPr>
        <xdr:cNvPr id="772" name="【児童館】&#10;一人当たり面積該当値テキスト"/>
        <xdr:cNvSpPr txBox="1"/>
      </xdr:nvSpPr>
      <xdr:spPr>
        <a:xfrm>
          <a:off x="21094700" y="1442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773" name="楕円 772"/>
        <xdr:cNvSpPr/>
      </xdr:nvSpPr>
      <xdr:spPr>
        <a:xfrm>
          <a:off x="20215225" y="1458112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58674</xdr:rowOff>
    </xdr:to>
    <xdr:cxnSp macro="">
      <xdr:nvCxnSpPr>
        <xdr:cNvPr id="774" name="直線コネクタ 773"/>
        <xdr:cNvCxnSpPr/>
      </xdr:nvCxnSpPr>
      <xdr:spPr>
        <a:xfrm flipV="1">
          <a:off x="20266025" y="14627352"/>
          <a:ext cx="7905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775" name="楕円 774"/>
        <xdr:cNvSpPr/>
      </xdr:nvSpPr>
      <xdr:spPr>
        <a:xfrm>
          <a:off x="19364325"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58674</xdr:rowOff>
    </xdr:to>
    <xdr:cxnSp macro="">
      <xdr:nvCxnSpPr>
        <xdr:cNvPr id="776" name="直線コネクタ 775"/>
        <xdr:cNvCxnSpPr/>
      </xdr:nvCxnSpPr>
      <xdr:spPr>
        <a:xfrm>
          <a:off x="19415125" y="14631924"/>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777" name="楕円 776"/>
        <xdr:cNvSpPr/>
      </xdr:nvSpPr>
      <xdr:spPr>
        <a:xfrm>
          <a:off x="1852295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63246</xdr:rowOff>
    </xdr:to>
    <xdr:cxnSp macro="">
      <xdr:nvCxnSpPr>
        <xdr:cNvPr id="778" name="直線コネクタ 777"/>
        <xdr:cNvCxnSpPr/>
      </xdr:nvCxnSpPr>
      <xdr:spPr>
        <a:xfrm flipV="1">
          <a:off x="18573750" y="14631924"/>
          <a:ext cx="841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79" name="n_1aveValue【児童館】&#10;一人当たり面積"/>
        <xdr:cNvSpPr txBox="1"/>
      </xdr:nvSpPr>
      <xdr:spPr>
        <a:xfrm>
          <a:off x="2002797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80" name="n_2aveValue【児童館】&#10;一人当たり面積"/>
        <xdr:cNvSpPr txBox="1"/>
      </xdr:nvSpPr>
      <xdr:spPr>
        <a:xfrm>
          <a:off x="1918977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81" name="n_3aveValue【児童館】&#10;一人当たり面積"/>
        <xdr:cNvSpPr txBox="1"/>
      </xdr:nvSpPr>
      <xdr:spPr>
        <a:xfrm>
          <a:off x="18348402"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82" name="n_4aveValue【児童館】&#10;一人当たり面積"/>
        <xdr:cNvSpPr txBox="1"/>
      </xdr:nvSpPr>
      <xdr:spPr>
        <a:xfrm>
          <a:off x="175070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126001</xdr:rowOff>
    </xdr:from>
    <xdr:ext cx="469744" cy="259045"/>
    <xdr:sp macro="" textlink="">
      <xdr:nvSpPr>
        <xdr:cNvPr id="783" name="n_1mainValue【児童館】&#10;一人当たり面積"/>
        <xdr:cNvSpPr txBox="1"/>
      </xdr:nvSpPr>
      <xdr:spPr>
        <a:xfrm>
          <a:off x="2002797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126001</xdr:rowOff>
    </xdr:from>
    <xdr:ext cx="469744" cy="259045"/>
    <xdr:sp macro="" textlink="">
      <xdr:nvSpPr>
        <xdr:cNvPr id="784" name="n_2mainValue【児童館】&#10;一人当たり面積"/>
        <xdr:cNvSpPr txBox="1"/>
      </xdr:nvSpPr>
      <xdr:spPr>
        <a:xfrm>
          <a:off x="1918977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130573</xdr:rowOff>
    </xdr:from>
    <xdr:ext cx="469744" cy="259045"/>
    <xdr:sp macro="" textlink="">
      <xdr:nvSpPr>
        <xdr:cNvPr id="785" name="n_3mainValue【児童館】&#10;一人当たり面積"/>
        <xdr:cNvSpPr txBox="1"/>
      </xdr:nvSpPr>
      <xdr:spPr>
        <a:xfrm>
          <a:off x="18348402"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6" name="正方形/長方形 785"/>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7" name="正方形/長方形 786"/>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8" name="正方形/長方形 787"/>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9" name="正方形/長方形 788"/>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0" name="正方形/長方形 789"/>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1" name="正方形/長方形 790"/>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2" name="正方形/長方形 791"/>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3" name="正方形/長方形 792"/>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4" name="テキスト ボックス 793"/>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5" name="直線コネクタ 794"/>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6" name="テキスト ボックス 795"/>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7" name="直線コネクタ 796"/>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8" name="テキスト ボックス 797"/>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9" name="直線コネクタ 798"/>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0" name="テキスト ボックス 799"/>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1" name="直線コネクタ 800"/>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2" name="テキスト ボックス 801"/>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3" name="直線コネクタ 802"/>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4" name="テキスト ボックス 803"/>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5" name="直線コネクタ 804"/>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6" name="テキスト ボックス 805"/>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7" name="直線コネクタ 806"/>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8" name="テキスト ボックス 807"/>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9" name="直線コネクタ 808"/>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811" name="直線コネクタ 810"/>
        <xdr:cNvCxnSpPr/>
      </xdr:nvCxnSpPr>
      <xdr:spPr>
        <a:xfrm flipV="1">
          <a:off x="15509239"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2" name="【公民館】&#10;有形固定資産減価償却率最小値テキスト"/>
        <xdr:cNvSpPr txBox="1"/>
      </xdr:nvSpPr>
      <xdr:spPr>
        <a:xfrm>
          <a:off x="1554797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3" name="直線コネクタ 812"/>
        <xdr:cNvCxnSpPr/>
      </xdr:nvCxnSpPr>
      <xdr:spPr>
        <a:xfrm>
          <a:off x="1542097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14" name="【公民館】&#10;有形固定資産減価償却率最大値テキスト"/>
        <xdr:cNvSpPr txBox="1"/>
      </xdr:nvSpPr>
      <xdr:spPr>
        <a:xfrm>
          <a:off x="15547975"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15" name="直線コネクタ 814"/>
        <xdr:cNvCxnSpPr/>
      </xdr:nvCxnSpPr>
      <xdr:spPr>
        <a:xfrm>
          <a:off x="15420975" y="1729467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816" name="【公民館】&#10;有形固定資産減価償却率平均値テキスト"/>
        <xdr:cNvSpPr txBox="1"/>
      </xdr:nvSpPr>
      <xdr:spPr>
        <a:xfrm>
          <a:off x="15547975"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17" name="フローチャート: 判断 816"/>
        <xdr:cNvSpPr/>
      </xdr:nvSpPr>
      <xdr:spPr>
        <a:xfrm>
          <a:off x="15459075"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18" name="フローチャート: 判断 817"/>
        <xdr:cNvSpPr/>
      </xdr:nvSpPr>
      <xdr:spPr>
        <a:xfrm>
          <a:off x="14658975"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19" name="フローチャート: 判断 818"/>
        <xdr:cNvSpPr/>
      </xdr:nvSpPr>
      <xdr:spPr>
        <a:xfrm>
          <a:off x="138176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20" name="フローチャート: 判断 819"/>
        <xdr:cNvSpPr/>
      </xdr:nvSpPr>
      <xdr:spPr>
        <a:xfrm>
          <a:off x="12976225" y="1807500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21" name="フローチャート: 判断 820"/>
        <xdr:cNvSpPr/>
      </xdr:nvSpPr>
      <xdr:spPr>
        <a:xfrm>
          <a:off x="12125325"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2" name="テキスト ボックス 821"/>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3" name="テキスト ボックス 822"/>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4" name="テキスト ボックス 823"/>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5" name="テキスト ボックス 824"/>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6" name="テキスト ボックス 825"/>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77651</xdr:rowOff>
    </xdr:from>
    <xdr:to>
      <xdr:col>85</xdr:col>
      <xdr:colOff>177800</xdr:colOff>
      <xdr:row>107</xdr:row>
      <xdr:rowOff>7801</xdr:rowOff>
    </xdr:to>
    <xdr:sp macro="" textlink="">
      <xdr:nvSpPr>
        <xdr:cNvPr id="827" name="楕円 826"/>
        <xdr:cNvSpPr/>
      </xdr:nvSpPr>
      <xdr:spPr>
        <a:xfrm>
          <a:off x="15459075"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56078</xdr:rowOff>
    </xdr:from>
    <xdr:ext cx="405111" cy="259045"/>
    <xdr:sp macro="" textlink="">
      <xdr:nvSpPr>
        <xdr:cNvPr id="828" name="【公民館】&#10;有形固定資産減価償却率該当値テキスト"/>
        <xdr:cNvSpPr txBox="1"/>
      </xdr:nvSpPr>
      <xdr:spPr>
        <a:xfrm>
          <a:off x="15547975"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38463</xdr:rowOff>
    </xdr:from>
    <xdr:to>
      <xdr:col>81</xdr:col>
      <xdr:colOff>101600</xdr:colOff>
      <xdr:row>106</xdr:row>
      <xdr:rowOff>140063</xdr:rowOff>
    </xdr:to>
    <xdr:sp macro="" textlink="">
      <xdr:nvSpPr>
        <xdr:cNvPr id="829" name="楕円 828"/>
        <xdr:cNvSpPr/>
      </xdr:nvSpPr>
      <xdr:spPr>
        <a:xfrm>
          <a:off x="14658975"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89263</xdr:rowOff>
    </xdr:from>
    <xdr:to>
      <xdr:col>85</xdr:col>
      <xdr:colOff>127000</xdr:colOff>
      <xdr:row>106</xdr:row>
      <xdr:rowOff>128451</xdr:rowOff>
    </xdr:to>
    <xdr:cxnSp macro="">
      <xdr:nvCxnSpPr>
        <xdr:cNvPr id="830" name="直線コネクタ 829"/>
        <xdr:cNvCxnSpPr/>
      </xdr:nvCxnSpPr>
      <xdr:spPr>
        <a:xfrm>
          <a:off x="14709775" y="18262963"/>
          <a:ext cx="8001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xdr:rowOff>
    </xdr:from>
    <xdr:to>
      <xdr:col>76</xdr:col>
      <xdr:colOff>165100</xdr:colOff>
      <xdr:row>106</xdr:row>
      <xdr:rowOff>109038</xdr:rowOff>
    </xdr:to>
    <xdr:sp macro="" textlink="">
      <xdr:nvSpPr>
        <xdr:cNvPr id="831" name="楕円 830"/>
        <xdr:cNvSpPr/>
      </xdr:nvSpPr>
      <xdr:spPr>
        <a:xfrm>
          <a:off x="138176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58238</xdr:rowOff>
    </xdr:from>
    <xdr:to>
      <xdr:col>81</xdr:col>
      <xdr:colOff>50800</xdr:colOff>
      <xdr:row>106</xdr:row>
      <xdr:rowOff>89263</xdr:rowOff>
    </xdr:to>
    <xdr:cxnSp macro="">
      <xdr:nvCxnSpPr>
        <xdr:cNvPr id="832" name="直線コネクタ 831"/>
        <xdr:cNvCxnSpPr/>
      </xdr:nvCxnSpPr>
      <xdr:spPr>
        <a:xfrm>
          <a:off x="13868400" y="18231938"/>
          <a:ext cx="84137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833" name="楕円 832"/>
        <xdr:cNvSpPr/>
      </xdr:nvSpPr>
      <xdr:spPr>
        <a:xfrm>
          <a:off x="12976225" y="1814684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23949</xdr:rowOff>
    </xdr:from>
    <xdr:to>
      <xdr:col>76</xdr:col>
      <xdr:colOff>114300</xdr:colOff>
      <xdr:row>106</xdr:row>
      <xdr:rowOff>58238</xdr:rowOff>
    </xdr:to>
    <xdr:cxnSp macro="">
      <xdr:nvCxnSpPr>
        <xdr:cNvPr id="834" name="直線コネクタ 833"/>
        <xdr:cNvCxnSpPr/>
      </xdr:nvCxnSpPr>
      <xdr:spPr>
        <a:xfrm>
          <a:off x="13027025" y="18197649"/>
          <a:ext cx="8413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835" name="n_1aveValue【公民館】&#10;有形固定資産減価償却率"/>
        <xdr:cNvSpPr txBox="1"/>
      </xdr:nvSpPr>
      <xdr:spPr>
        <a:xfrm>
          <a:off x="14504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836" name="n_2aveValue【公民館】&#10;有形固定資産減価償却率"/>
        <xdr:cNvSpPr txBox="1"/>
      </xdr:nvSpPr>
      <xdr:spPr>
        <a:xfrm>
          <a:off x="13675369"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837" name="n_3aveValue【公民館】&#10;有形固定資産減価償却率"/>
        <xdr:cNvSpPr txBox="1"/>
      </xdr:nvSpPr>
      <xdr:spPr>
        <a:xfrm>
          <a:off x="1283399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838" name="n_4aveValue【公民館】&#10;有形固定資産減価償却率"/>
        <xdr:cNvSpPr txBox="1"/>
      </xdr:nvSpPr>
      <xdr:spPr>
        <a:xfrm>
          <a:off x="1198309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131190</xdr:rowOff>
    </xdr:from>
    <xdr:ext cx="405111" cy="259045"/>
    <xdr:sp macro="" textlink="">
      <xdr:nvSpPr>
        <xdr:cNvPr id="839" name="n_1mainValue【公民館】&#10;有形固定資産減価償却率"/>
        <xdr:cNvSpPr txBox="1"/>
      </xdr:nvSpPr>
      <xdr:spPr>
        <a:xfrm>
          <a:off x="145040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100165</xdr:rowOff>
    </xdr:from>
    <xdr:ext cx="405111" cy="259045"/>
    <xdr:sp macro="" textlink="">
      <xdr:nvSpPr>
        <xdr:cNvPr id="840" name="n_2mainValue【公民館】&#10;有形固定資産減価償却率"/>
        <xdr:cNvSpPr txBox="1"/>
      </xdr:nvSpPr>
      <xdr:spPr>
        <a:xfrm>
          <a:off x="13675369"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841" name="n_3mainValue【公民館】&#10;有形固定資産減価償却率"/>
        <xdr:cNvSpPr txBox="1"/>
      </xdr:nvSpPr>
      <xdr:spPr>
        <a:xfrm>
          <a:off x="1283399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2" name="正方形/長方形 841"/>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3" name="正方形/長方形 842"/>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4" name="正方形/長方形 843"/>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5" name="正方形/長方形 844"/>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6" name="正方形/長方形 845"/>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7" name="正方形/長方形 846"/>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8" name="正方形/長方形 847"/>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9" name="正方形/長方形 848"/>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0" name="テキスト ボックス 849"/>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1" name="直線コネクタ 850"/>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2" name="直線コネクタ 851"/>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3" name="テキスト ボックス 852"/>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4" name="直線コネクタ 853"/>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5" name="テキスト ボックス 854"/>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6" name="直線コネクタ 855"/>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7" name="テキスト ボックス 856"/>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8" name="直線コネクタ 857"/>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9" name="テキスト ボックス 858"/>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0" name="直線コネクタ 859"/>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1" name="テキスト ボックス 860"/>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2" name="直線コネクタ 861"/>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3" name="テキスト ボックス 862"/>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67" name="直線コネクタ 866"/>
        <xdr:cNvCxnSpPr/>
      </xdr:nvCxnSpPr>
      <xdr:spPr>
        <a:xfrm flipV="1">
          <a:off x="210559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68" name="【公民館】&#10;一人当たり面積最小値テキスト"/>
        <xdr:cNvSpPr txBox="1"/>
      </xdr:nvSpPr>
      <xdr:spPr>
        <a:xfrm>
          <a:off x="210947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69" name="直線コネクタ 868"/>
        <xdr:cNvCxnSpPr/>
      </xdr:nvCxnSpPr>
      <xdr:spPr>
        <a:xfrm>
          <a:off x="20977225" y="187087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70" name="【公民館】&#10;一人当たり面積最大値テキスト"/>
        <xdr:cNvSpPr txBox="1"/>
      </xdr:nvSpPr>
      <xdr:spPr>
        <a:xfrm>
          <a:off x="210947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71" name="直線コネクタ 870"/>
        <xdr:cNvCxnSpPr/>
      </xdr:nvCxnSpPr>
      <xdr:spPr>
        <a:xfrm>
          <a:off x="20977225" y="1721630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72" name="【公民館】&#10;一人当たり面積平均値テキスト"/>
        <xdr:cNvSpPr txBox="1"/>
      </xdr:nvSpPr>
      <xdr:spPr>
        <a:xfrm>
          <a:off x="210947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73" name="フローチャート: 判断 872"/>
        <xdr:cNvSpPr/>
      </xdr:nvSpPr>
      <xdr:spPr>
        <a:xfrm>
          <a:off x="210058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74" name="フローチャート: 判断 873"/>
        <xdr:cNvSpPr/>
      </xdr:nvSpPr>
      <xdr:spPr>
        <a:xfrm>
          <a:off x="20215225" y="183215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75" name="フローチャート: 判断 874"/>
        <xdr:cNvSpPr/>
      </xdr:nvSpPr>
      <xdr:spPr>
        <a:xfrm>
          <a:off x="19364325"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76" name="フローチャート: 判断 875"/>
        <xdr:cNvSpPr/>
      </xdr:nvSpPr>
      <xdr:spPr>
        <a:xfrm>
          <a:off x="1852295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77" name="フローチャート: 判断 876"/>
        <xdr:cNvSpPr/>
      </xdr:nvSpPr>
      <xdr:spPr>
        <a:xfrm>
          <a:off x="17681575" y="183558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49893</xdr:rowOff>
    </xdr:from>
    <xdr:to>
      <xdr:col>116</xdr:col>
      <xdr:colOff>114300</xdr:colOff>
      <xdr:row>104</xdr:row>
      <xdr:rowOff>151493</xdr:rowOff>
    </xdr:to>
    <xdr:sp macro="" textlink="">
      <xdr:nvSpPr>
        <xdr:cNvPr id="883" name="楕円 882"/>
        <xdr:cNvSpPr/>
      </xdr:nvSpPr>
      <xdr:spPr>
        <a:xfrm>
          <a:off x="210058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72770</xdr:rowOff>
    </xdr:from>
    <xdr:ext cx="469744" cy="259045"/>
    <xdr:sp macro="" textlink="">
      <xdr:nvSpPr>
        <xdr:cNvPr id="884" name="【公民館】&#10;一人当たり面積該当値テキスト"/>
        <xdr:cNvSpPr txBox="1"/>
      </xdr:nvSpPr>
      <xdr:spPr>
        <a:xfrm>
          <a:off x="21094700" y="177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56424</xdr:rowOff>
    </xdr:from>
    <xdr:to>
      <xdr:col>112</xdr:col>
      <xdr:colOff>38100</xdr:colOff>
      <xdr:row>104</xdr:row>
      <xdr:rowOff>158024</xdr:rowOff>
    </xdr:to>
    <xdr:sp macro="" textlink="">
      <xdr:nvSpPr>
        <xdr:cNvPr id="885" name="楕円 884"/>
        <xdr:cNvSpPr/>
      </xdr:nvSpPr>
      <xdr:spPr>
        <a:xfrm>
          <a:off x="20215225" y="1788722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100693</xdr:rowOff>
    </xdr:from>
    <xdr:to>
      <xdr:col>116</xdr:col>
      <xdr:colOff>63500</xdr:colOff>
      <xdr:row>104</xdr:row>
      <xdr:rowOff>107224</xdr:rowOff>
    </xdr:to>
    <xdr:cxnSp macro="">
      <xdr:nvCxnSpPr>
        <xdr:cNvPr id="886" name="直線コネクタ 885"/>
        <xdr:cNvCxnSpPr/>
      </xdr:nvCxnSpPr>
      <xdr:spPr>
        <a:xfrm flipV="1">
          <a:off x="20266025" y="17931493"/>
          <a:ext cx="79057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72752</xdr:rowOff>
    </xdr:from>
    <xdr:to>
      <xdr:col>107</xdr:col>
      <xdr:colOff>101600</xdr:colOff>
      <xdr:row>105</xdr:row>
      <xdr:rowOff>2902</xdr:rowOff>
    </xdr:to>
    <xdr:sp macro="" textlink="">
      <xdr:nvSpPr>
        <xdr:cNvPr id="887" name="楕円 886"/>
        <xdr:cNvSpPr/>
      </xdr:nvSpPr>
      <xdr:spPr>
        <a:xfrm>
          <a:off x="19364325"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107224</xdr:rowOff>
    </xdr:from>
    <xdr:to>
      <xdr:col>111</xdr:col>
      <xdr:colOff>177800</xdr:colOff>
      <xdr:row>104</xdr:row>
      <xdr:rowOff>123552</xdr:rowOff>
    </xdr:to>
    <xdr:cxnSp macro="">
      <xdr:nvCxnSpPr>
        <xdr:cNvPr id="888" name="直線コネクタ 887"/>
        <xdr:cNvCxnSpPr/>
      </xdr:nvCxnSpPr>
      <xdr:spPr>
        <a:xfrm flipV="1">
          <a:off x="19415125" y="17938024"/>
          <a:ext cx="8509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82550</xdr:rowOff>
    </xdr:from>
    <xdr:to>
      <xdr:col>102</xdr:col>
      <xdr:colOff>165100</xdr:colOff>
      <xdr:row>105</xdr:row>
      <xdr:rowOff>12700</xdr:rowOff>
    </xdr:to>
    <xdr:sp macro="" textlink="">
      <xdr:nvSpPr>
        <xdr:cNvPr id="889" name="楕円 888"/>
        <xdr:cNvSpPr/>
      </xdr:nvSpPr>
      <xdr:spPr>
        <a:xfrm>
          <a:off x="1852295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123552</xdr:rowOff>
    </xdr:from>
    <xdr:to>
      <xdr:col>107</xdr:col>
      <xdr:colOff>50800</xdr:colOff>
      <xdr:row>104</xdr:row>
      <xdr:rowOff>133350</xdr:rowOff>
    </xdr:to>
    <xdr:cxnSp macro="">
      <xdr:nvCxnSpPr>
        <xdr:cNvPr id="890" name="直線コネクタ 889"/>
        <xdr:cNvCxnSpPr/>
      </xdr:nvCxnSpPr>
      <xdr:spPr>
        <a:xfrm flipV="1">
          <a:off x="18573750" y="17954352"/>
          <a:ext cx="841375"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891" name="n_1aveValue【公民館】&#10;一人当たり面積"/>
        <xdr:cNvSpPr txBox="1"/>
      </xdr:nvSpPr>
      <xdr:spPr>
        <a:xfrm>
          <a:off x="2002797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92" name="n_2aveValue【公民館】&#10;一人当たり面積"/>
        <xdr:cNvSpPr txBox="1"/>
      </xdr:nvSpPr>
      <xdr:spPr>
        <a:xfrm>
          <a:off x="1918977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93" name="n_3aveValue【公民館】&#10;一人当たり面積"/>
        <xdr:cNvSpPr txBox="1"/>
      </xdr:nvSpPr>
      <xdr:spPr>
        <a:xfrm>
          <a:off x="18348402"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94" name="n_4aveValue【公民館】&#10;一人当たり面積"/>
        <xdr:cNvSpPr txBox="1"/>
      </xdr:nvSpPr>
      <xdr:spPr>
        <a:xfrm>
          <a:off x="175070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3101</xdr:rowOff>
    </xdr:from>
    <xdr:ext cx="469744" cy="259045"/>
    <xdr:sp macro="" textlink="">
      <xdr:nvSpPr>
        <xdr:cNvPr id="895" name="n_1mainValue【公民館】&#10;一人当たり面積"/>
        <xdr:cNvSpPr txBox="1"/>
      </xdr:nvSpPr>
      <xdr:spPr>
        <a:xfrm>
          <a:off x="20027977" y="1766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19429</xdr:rowOff>
    </xdr:from>
    <xdr:ext cx="469744" cy="259045"/>
    <xdr:sp macro="" textlink="">
      <xdr:nvSpPr>
        <xdr:cNvPr id="896" name="n_2mainValue【公民館】&#10;一人当たり面積"/>
        <xdr:cNvSpPr txBox="1"/>
      </xdr:nvSpPr>
      <xdr:spPr>
        <a:xfrm>
          <a:off x="19189777" y="1767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29227</xdr:rowOff>
    </xdr:from>
    <xdr:ext cx="469744" cy="259045"/>
    <xdr:sp macro="" textlink="">
      <xdr:nvSpPr>
        <xdr:cNvPr id="897" name="n_3mainValue【公民館】&#10;一人当たり面積"/>
        <xdr:cNvSpPr txBox="1"/>
      </xdr:nvSpPr>
      <xdr:spPr>
        <a:xfrm>
          <a:off x="18348402"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有形固定資産減価償却率は、概ね類似団体平均と比べ償却が進んでいる。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公営住宅が高い状況であるが、平成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年度より公営住宅等長寿命化計画に基づき早期修繕による長寿命化を図っているとともに、老朽化し使用しなくなった小規模な公営住宅の除却等を行っている。また、平成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月豪雨被災に伴う災害公営住宅の建設が令和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年度に全て完了する予定であり、一人当たりの面積は増加する見込みだが、有形固定資産減価償却率は微小ながら低下するものと推測される。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学校施設は類似団体平均と比べ有形固定資産減価償却率が低くなった。これは、長浜中学校の施設全部の改築など校舎の改築や耐震化が進んだためである。今後も肱川中学校の施設全部の改築が行われる予定であり、さらに有形固定資産減価償却率は低下するものと推測さ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42,706
42,511
432.12
30,770,913
28,313,757
2,107,473
14,332,353
29,307,321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852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0401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4062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4450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327525" y="698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4450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327525" y="571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4450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3561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565525" y="61899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714625"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87325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31875" y="61950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72" name="楕円 71"/>
        <xdr:cNvSpPr/>
      </xdr:nvSpPr>
      <xdr:spPr>
        <a:xfrm>
          <a:off x="43561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8907</xdr:rowOff>
    </xdr:from>
    <xdr:ext cx="405111" cy="259045"/>
    <xdr:sp macro="" textlink="">
      <xdr:nvSpPr>
        <xdr:cNvPr id="73" name="【図書館】&#10;有形固定資産減価償却率該当値テキスト"/>
        <xdr:cNvSpPr txBox="1"/>
      </xdr:nvSpPr>
      <xdr:spPr>
        <a:xfrm>
          <a:off x="4445000"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111760</xdr:rowOff>
    </xdr:from>
    <xdr:to>
      <xdr:col>20</xdr:col>
      <xdr:colOff>38100</xdr:colOff>
      <xdr:row>36</xdr:row>
      <xdr:rowOff>41910</xdr:rowOff>
    </xdr:to>
    <xdr:sp macro="" textlink="">
      <xdr:nvSpPr>
        <xdr:cNvPr id="74" name="楕円 73"/>
        <xdr:cNvSpPr/>
      </xdr:nvSpPr>
      <xdr:spPr>
        <a:xfrm>
          <a:off x="3565525" y="61125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162560</xdr:rowOff>
    </xdr:from>
    <xdr:to>
      <xdr:col>24</xdr:col>
      <xdr:colOff>63500</xdr:colOff>
      <xdr:row>36</xdr:row>
      <xdr:rowOff>36830</xdr:rowOff>
    </xdr:to>
    <xdr:cxnSp macro="">
      <xdr:nvCxnSpPr>
        <xdr:cNvPr id="75" name="直線コネクタ 74"/>
        <xdr:cNvCxnSpPr/>
      </xdr:nvCxnSpPr>
      <xdr:spPr>
        <a:xfrm>
          <a:off x="3616325" y="6163310"/>
          <a:ext cx="7905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73660</xdr:rowOff>
    </xdr:from>
    <xdr:to>
      <xdr:col>15</xdr:col>
      <xdr:colOff>101600</xdr:colOff>
      <xdr:row>36</xdr:row>
      <xdr:rowOff>3810</xdr:rowOff>
    </xdr:to>
    <xdr:sp macro="" textlink="">
      <xdr:nvSpPr>
        <xdr:cNvPr id="76" name="楕円 75"/>
        <xdr:cNvSpPr/>
      </xdr:nvSpPr>
      <xdr:spPr>
        <a:xfrm>
          <a:off x="2714625"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124460</xdr:rowOff>
    </xdr:from>
    <xdr:to>
      <xdr:col>19</xdr:col>
      <xdr:colOff>177800</xdr:colOff>
      <xdr:row>35</xdr:row>
      <xdr:rowOff>162560</xdr:rowOff>
    </xdr:to>
    <xdr:cxnSp macro="">
      <xdr:nvCxnSpPr>
        <xdr:cNvPr id="77" name="直線コネクタ 76"/>
        <xdr:cNvCxnSpPr/>
      </xdr:nvCxnSpPr>
      <xdr:spPr>
        <a:xfrm>
          <a:off x="2765425" y="6125210"/>
          <a:ext cx="850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30480</xdr:rowOff>
    </xdr:from>
    <xdr:to>
      <xdr:col>10</xdr:col>
      <xdr:colOff>165100</xdr:colOff>
      <xdr:row>35</xdr:row>
      <xdr:rowOff>132080</xdr:rowOff>
    </xdr:to>
    <xdr:sp macro="" textlink="">
      <xdr:nvSpPr>
        <xdr:cNvPr id="78" name="楕円 77"/>
        <xdr:cNvSpPr/>
      </xdr:nvSpPr>
      <xdr:spPr>
        <a:xfrm>
          <a:off x="187325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81280</xdr:rowOff>
    </xdr:from>
    <xdr:to>
      <xdr:col>15</xdr:col>
      <xdr:colOff>50800</xdr:colOff>
      <xdr:row>35</xdr:row>
      <xdr:rowOff>124460</xdr:rowOff>
    </xdr:to>
    <xdr:cxnSp macro="">
      <xdr:nvCxnSpPr>
        <xdr:cNvPr id="79" name="直線コネクタ 78"/>
        <xdr:cNvCxnSpPr/>
      </xdr:nvCxnSpPr>
      <xdr:spPr>
        <a:xfrm>
          <a:off x="1924050" y="6082030"/>
          <a:ext cx="841375"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0" name="n_1aveValue【図書館】&#10;有形固定資産減価償却率"/>
        <xdr:cNvSpPr txBox="1"/>
      </xdr:nvSpPr>
      <xdr:spPr>
        <a:xfrm>
          <a:off x="341059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1" name="n_2aveValue【図書館】&#10;有形固定資産減価償却率"/>
        <xdr:cNvSpPr txBox="1"/>
      </xdr:nvSpPr>
      <xdr:spPr>
        <a:xfrm>
          <a:off x="257239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2" name="n_3aveValue【図書館】&#10;有形固定資産減価償却率"/>
        <xdr:cNvSpPr txBox="1"/>
      </xdr:nvSpPr>
      <xdr:spPr>
        <a:xfrm>
          <a:off x="1731019"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xdr:cNvSpPr txBox="1"/>
      </xdr:nvSpPr>
      <xdr:spPr>
        <a:xfrm>
          <a:off x="8896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58437</xdr:rowOff>
    </xdr:from>
    <xdr:ext cx="405111" cy="259045"/>
    <xdr:sp macro="" textlink="">
      <xdr:nvSpPr>
        <xdr:cNvPr id="84" name="n_1mainValue【図書館】&#10;有形固定資産減価償却率"/>
        <xdr:cNvSpPr txBox="1"/>
      </xdr:nvSpPr>
      <xdr:spPr>
        <a:xfrm>
          <a:off x="3410594" y="588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20337</xdr:rowOff>
    </xdr:from>
    <xdr:ext cx="405111" cy="259045"/>
    <xdr:sp macro="" textlink="">
      <xdr:nvSpPr>
        <xdr:cNvPr id="85" name="n_2mainValue【図書館】&#10;有形固定資産減価償却率"/>
        <xdr:cNvSpPr txBox="1"/>
      </xdr:nvSpPr>
      <xdr:spPr>
        <a:xfrm>
          <a:off x="2572394" y="5849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148607</xdr:rowOff>
    </xdr:from>
    <xdr:ext cx="405111" cy="259045"/>
    <xdr:sp macro="" textlink="">
      <xdr:nvSpPr>
        <xdr:cNvPr id="86" name="n_3mainValue【図書館】&#10;有形固定資産減価償却率"/>
        <xdr:cNvSpPr txBox="1"/>
      </xdr:nvSpPr>
      <xdr:spPr>
        <a:xfrm>
          <a:off x="1731019"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58320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58320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58320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58320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xdr:cNvCxnSpPr/>
      </xdr:nvCxnSpPr>
      <xdr:spPr>
        <a:xfrm flipV="1">
          <a:off x="9952990"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xdr:cNvSpPr txBox="1"/>
      </xdr:nvSpPr>
      <xdr:spPr>
        <a:xfrm>
          <a:off x="9991725"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xdr:cNvCxnSpPr/>
      </xdr:nvCxnSpPr>
      <xdr:spPr>
        <a:xfrm>
          <a:off x="9874250" y="7200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9991725"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9874250" y="59055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5" name="【図書館】&#10;一人当たり面積平均値テキスト"/>
        <xdr:cNvSpPr txBox="1"/>
      </xdr:nvSpPr>
      <xdr:spPr>
        <a:xfrm>
          <a:off x="9991725"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xdr:cNvSpPr/>
      </xdr:nvSpPr>
      <xdr:spPr>
        <a:xfrm>
          <a:off x="9912350" y="69367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xdr:cNvSpPr/>
      </xdr:nvSpPr>
      <xdr:spPr>
        <a:xfrm>
          <a:off x="911225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xdr:cNvSpPr/>
      </xdr:nvSpPr>
      <xdr:spPr>
        <a:xfrm>
          <a:off x="8270875" y="69596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xdr:cNvSpPr/>
      </xdr:nvSpPr>
      <xdr:spPr>
        <a:xfrm>
          <a:off x="7419975"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xdr:cNvSpPr/>
      </xdr:nvSpPr>
      <xdr:spPr>
        <a:xfrm>
          <a:off x="65786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90170</xdr:rowOff>
    </xdr:from>
    <xdr:to>
      <xdr:col>55</xdr:col>
      <xdr:colOff>50800</xdr:colOff>
      <xdr:row>41</xdr:row>
      <xdr:rowOff>20320</xdr:rowOff>
    </xdr:to>
    <xdr:sp macro="" textlink="">
      <xdr:nvSpPr>
        <xdr:cNvPr id="126" name="楕円 125"/>
        <xdr:cNvSpPr/>
      </xdr:nvSpPr>
      <xdr:spPr>
        <a:xfrm>
          <a:off x="9912350" y="69481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68597</xdr:rowOff>
    </xdr:from>
    <xdr:ext cx="469744" cy="259045"/>
    <xdr:sp macro="" textlink="">
      <xdr:nvSpPr>
        <xdr:cNvPr id="127" name="【図書館】&#10;一人当たり面積該当値テキスト"/>
        <xdr:cNvSpPr txBox="1"/>
      </xdr:nvSpPr>
      <xdr:spPr>
        <a:xfrm>
          <a:off x="9991725"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28" name="楕円 127"/>
        <xdr:cNvSpPr/>
      </xdr:nvSpPr>
      <xdr:spPr>
        <a:xfrm>
          <a:off x="911225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140970</xdr:rowOff>
    </xdr:from>
    <xdr:to>
      <xdr:col>55</xdr:col>
      <xdr:colOff>0</xdr:colOff>
      <xdr:row>40</xdr:row>
      <xdr:rowOff>144780</xdr:rowOff>
    </xdr:to>
    <xdr:cxnSp macro="">
      <xdr:nvCxnSpPr>
        <xdr:cNvPr id="129" name="直線コネクタ 128"/>
        <xdr:cNvCxnSpPr/>
      </xdr:nvCxnSpPr>
      <xdr:spPr>
        <a:xfrm flipV="1">
          <a:off x="9163050" y="6998970"/>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97790</xdr:rowOff>
    </xdr:from>
    <xdr:to>
      <xdr:col>46</xdr:col>
      <xdr:colOff>38100</xdr:colOff>
      <xdr:row>41</xdr:row>
      <xdr:rowOff>27940</xdr:rowOff>
    </xdr:to>
    <xdr:sp macro="" textlink="">
      <xdr:nvSpPr>
        <xdr:cNvPr id="130" name="楕円 129"/>
        <xdr:cNvSpPr/>
      </xdr:nvSpPr>
      <xdr:spPr>
        <a:xfrm>
          <a:off x="8270875" y="69557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148590</xdr:rowOff>
    </xdr:to>
    <xdr:cxnSp macro="">
      <xdr:nvCxnSpPr>
        <xdr:cNvPr id="131" name="直線コネクタ 130"/>
        <xdr:cNvCxnSpPr/>
      </xdr:nvCxnSpPr>
      <xdr:spPr>
        <a:xfrm flipV="1">
          <a:off x="8321675" y="7002780"/>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2" name="楕円 131"/>
        <xdr:cNvSpPr/>
      </xdr:nvSpPr>
      <xdr:spPr>
        <a:xfrm>
          <a:off x="7419975"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148590</xdr:rowOff>
    </xdr:from>
    <xdr:to>
      <xdr:col>45</xdr:col>
      <xdr:colOff>177800</xdr:colOff>
      <xdr:row>40</xdr:row>
      <xdr:rowOff>152400</xdr:rowOff>
    </xdr:to>
    <xdr:cxnSp macro="">
      <xdr:nvCxnSpPr>
        <xdr:cNvPr id="133" name="直線コネクタ 132"/>
        <xdr:cNvCxnSpPr/>
      </xdr:nvCxnSpPr>
      <xdr:spPr>
        <a:xfrm flipV="1">
          <a:off x="7470775" y="7006590"/>
          <a:ext cx="850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4" name="n_1aveValue【図書館】&#10;一人当たり面積"/>
        <xdr:cNvSpPr txBox="1"/>
      </xdr:nvSpPr>
      <xdr:spPr>
        <a:xfrm>
          <a:off x="8925002"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5" name="n_2aveValue【図書館】&#10;一人当たり面積"/>
        <xdr:cNvSpPr txBox="1"/>
      </xdr:nvSpPr>
      <xdr:spPr>
        <a:xfrm>
          <a:off x="80963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36" name="n_3aveValue【図書館】&#10;一人当たり面積"/>
        <xdr:cNvSpPr txBox="1"/>
      </xdr:nvSpPr>
      <xdr:spPr>
        <a:xfrm>
          <a:off x="7245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xdr:cNvSpPr txBox="1"/>
      </xdr:nvSpPr>
      <xdr:spPr>
        <a:xfrm>
          <a:off x="6404052"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38" name="n_1mainValue【図書館】&#10;一人当たり面積"/>
        <xdr:cNvSpPr txBox="1"/>
      </xdr:nvSpPr>
      <xdr:spPr>
        <a:xfrm>
          <a:off x="8925002"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44467</xdr:rowOff>
    </xdr:from>
    <xdr:ext cx="469744" cy="259045"/>
    <xdr:sp macro="" textlink="">
      <xdr:nvSpPr>
        <xdr:cNvPr id="139" name="n_2mainValue【図書館】&#10;一人当たり面積"/>
        <xdr:cNvSpPr txBox="1"/>
      </xdr:nvSpPr>
      <xdr:spPr>
        <a:xfrm>
          <a:off x="80963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0" name="n_3mainValue【図書館】&#10;一人当たり面積"/>
        <xdr:cNvSpPr txBox="1"/>
      </xdr:nvSpPr>
      <xdr:spPr>
        <a:xfrm>
          <a:off x="724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852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040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xdr:cNvCxnSpPr/>
      </xdr:nvCxnSpPr>
      <xdr:spPr>
        <a:xfrm flipV="1">
          <a:off x="44062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4450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327525" y="1104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xdr:cNvSpPr txBox="1"/>
      </xdr:nvSpPr>
      <xdr:spPr>
        <a:xfrm>
          <a:off x="44450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xdr:cNvCxnSpPr/>
      </xdr:nvCxnSpPr>
      <xdr:spPr>
        <a:xfrm>
          <a:off x="4327525" y="95364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xdr:cNvSpPr txBox="1"/>
      </xdr:nvSpPr>
      <xdr:spPr>
        <a:xfrm>
          <a:off x="44450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xdr:cNvSpPr/>
      </xdr:nvSpPr>
      <xdr:spPr>
        <a:xfrm>
          <a:off x="43561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xdr:cNvSpPr/>
      </xdr:nvSpPr>
      <xdr:spPr>
        <a:xfrm>
          <a:off x="3565525" y="102704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xdr:cNvSpPr/>
      </xdr:nvSpPr>
      <xdr:spPr>
        <a:xfrm>
          <a:off x="2714625"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87325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xdr:cNvSpPr/>
      </xdr:nvSpPr>
      <xdr:spPr>
        <a:xfrm>
          <a:off x="1031875" y="101638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楕円 180"/>
        <xdr:cNvSpPr/>
      </xdr:nvSpPr>
      <xdr:spPr>
        <a:xfrm>
          <a:off x="43561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1922</xdr:rowOff>
    </xdr:from>
    <xdr:ext cx="405111" cy="259045"/>
    <xdr:sp macro="" textlink="">
      <xdr:nvSpPr>
        <xdr:cNvPr id="182" name="【体育館・プール】&#10;有形固定資産減価償却率該当値テキスト"/>
        <xdr:cNvSpPr txBox="1"/>
      </xdr:nvSpPr>
      <xdr:spPr>
        <a:xfrm>
          <a:off x="4445000"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xdr:rowOff>
    </xdr:from>
    <xdr:to>
      <xdr:col>20</xdr:col>
      <xdr:colOff>38100</xdr:colOff>
      <xdr:row>61</xdr:row>
      <xdr:rowOff>109855</xdr:rowOff>
    </xdr:to>
    <xdr:sp macro="" textlink="">
      <xdr:nvSpPr>
        <xdr:cNvPr id="183" name="楕円 182"/>
        <xdr:cNvSpPr/>
      </xdr:nvSpPr>
      <xdr:spPr>
        <a:xfrm>
          <a:off x="3565525" y="104667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59055</xdr:rowOff>
    </xdr:from>
    <xdr:to>
      <xdr:col>24</xdr:col>
      <xdr:colOff>63500</xdr:colOff>
      <xdr:row>61</xdr:row>
      <xdr:rowOff>74295</xdr:rowOff>
    </xdr:to>
    <xdr:cxnSp macro="">
      <xdr:nvCxnSpPr>
        <xdr:cNvPr id="184" name="直線コネクタ 183"/>
        <xdr:cNvCxnSpPr/>
      </xdr:nvCxnSpPr>
      <xdr:spPr>
        <a:xfrm>
          <a:off x="3616325" y="10517505"/>
          <a:ext cx="7905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133985</xdr:rowOff>
    </xdr:from>
    <xdr:to>
      <xdr:col>15</xdr:col>
      <xdr:colOff>101600</xdr:colOff>
      <xdr:row>61</xdr:row>
      <xdr:rowOff>64135</xdr:rowOff>
    </xdr:to>
    <xdr:sp macro="" textlink="">
      <xdr:nvSpPr>
        <xdr:cNvPr id="185" name="楕円 184"/>
        <xdr:cNvSpPr/>
      </xdr:nvSpPr>
      <xdr:spPr>
        <a:xfrm>
          <a:off x="2714625"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xdr:rowOff>
    </xdr:from>
    <xdr:to>
      <xdr:col>19</xdr:col>
      <xdr:colOff>177800</xdr:colOff>
      <xdr:row>61</xdr:row>
      <xdr:rowOff>59055</xdr:rowOff>
    </xdr:to>
    <xdr:cxnSp macro="">
      <xdr:nvCxnSpPr>
        <xdr:cNvPr id="186" name="直線コネクタ 185"/>
        <xdr:cNvCxnSpPr/>
      </xdr:nvCxnSpPr>
      <xdr:spPr>
        <a:xfrm>
          <a:off x="2765425" y="10471785"/>
          <a:ext cx="850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87" name="楕円 186"/>
        <xdr:cNvSpPr/>
      </xdr:nvSpPr>
      <xdr:spPr>
        <a:xfrm>
          <a:off x="187325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13335</xdr:rowOff>
    </xdr:to>
    <xdr:cxnSp macro="">
      <xdr:nvCxnSpPr>
        <xdr:cNvPr id="188" name="直線コネクタ 187"/>
        <xdr:cNvCxnSpPr/>
      </xdr:nvCxnSpPr>
      <xdr:spPr>
        <a:xfrm>
          <a:off x="1924050" y="10469880"/>
          <a:ext cx="8413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xdr:cNvSpPr txBox="1"/>
      </xdr:nvSpPr>
      <xdr:spPr>
        <a:xfrm>
          <a:off x="341059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0" name="n_2aveValue【体育館・プール】&#10;有形固定資産減価償却率"/>
        <xdr:cNvSpPr txBox="1"/>
      </xdr:nvSpPr>
      <xdr:spPr>
        <a:xfrm>
          <a:off x="257239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xdr:cNvSpPr txBox="1"/>
      </xdr:nvSpPr>
      <xdr:spPr>
        <a:xfrm>
          <a:off x="1731019"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xdr:cNvSpPr txBox="1"/>
      </xdr:nvSpPr>
      <xdr:spPr>
        <a:xfrm>
          <a:off x="8896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100982</xdr:rowOff>
    </xdr:from>
    <xdr:ext cx="405111" cy="259045"/>
    <xdr:sp macro="" textlink="">
      <xdr:nvSpPr>
        <xdr:cNvPr id="193" name="n_1mainValue【体育館・プール】&#10;有形固定資産減価償却率"/>
        <xdr:cNvSpPr txBox="1"/>
      </xdr:nvSpPr>
      <xdr:spPr>
        <a:xfrm>
          <a:off x="341059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55262</xdr:rowOff>
    </xdr:from>
    <xdr:ext cx="405111" cy="259045"/>
    <xdr:sp macro="" textlink="">
      <xdr:nvSpPr>
        <xdr:cNvPr id="194" name="n_2mainValue【体育館・プール】&#10;有形固定資産減価償却率"/>
        <xdr:cNvSpPr txBox="1"/>
      </xdr:nvSpPr>
      <xdr:spPr>
        <a:xfrm>
          <a:off x="257239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195" name="n_3mainValue【体育館・プール】&#10;有形固定資産減価償却率"/>
        <xdr:cNvSpPr txBox="1"/>
      </xdr:nvSpPr>
      <xdr:spPr>
        <a:xfrm>
          <a:off x="1731019"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58320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58320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58320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58320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xdr:cNvCxnSpPr/>
      </xdr:nvCxnSpPr>
      <xdr:spPr>
        <a:xfrm flipV="1">
          <a:off x="9952990"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xdr:cNvSpPr txBox="1"/>
      </xdr:nvSpPr>
      <xdr:spPr>
        <a:xfrm>
          <a:off x="9991725"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xdr:cNvCxnSpPr/>
      </xdr:nvCxnSpPr>
      <xdr:spPr>
        <a:xfrm>
          <a:off x="9874250" y="109641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xdr:cNvSpPr txBox="1"/>
      </xdr:nvSpPr>
      <xdr:spPr>
        <a:xfrm>
          <a:off x="9991725"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xdr:cNvCxnSpPr/>
      </xdr:nvCxnSpPr>
      <xdr:spPr>
        <a:xfrm>
          <a:off x="9874250" y="987643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xdr:cNvSpPr txBox="1"/>
      </xdr:nvSpPr>
      <xdr:spPr>
        <a:xfrm>
          <a:off x="9991725"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xdr:cNvSpPr/>
      </xdr:nvSpPr>
      <xdr:spPr>
        <a:xfrm>
          <a:off x="9912350" y="1076243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xdr:cNvSpPr/>
      </xdr:nvSpPr>
      <xdr:spPr>
        <a:xfrm>
          <a:off x="911225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xdr:cNvSpPr/>
      </xdr:nvSpPr>
      <xdr:spPr>
        <a:xfrm>
          <a:off x="8270875" y="1077295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xdr:cNvSpPr/>
      </xdr:nvSpPr>
      <xdr:spPr>
        <a:xfrm>
          <a:off x="7419975"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xdr:cNvSpPr/>
      </xdr:nvSpPr>
      <xdr:spPr>
        <a:xfrm>
          <a:off x="65786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55728</xdr:rowOff>
    </xdr:from>
    <xdr:to>
      <xdr:col>55</xdr:col>
      <xdr:colOff>50800</xdr:colOff>
      <xdr:row>62</xdr:row>
      <xdr:rowOff>157328</xdr:rowOff>
    </xdr:to>
    <xdr:sp macro="" textlink="">
      <xdr:nvSpPr>
        <xdr:cNvPr id="233" name="楕円 232"/>
        <xdr:cNvSpPr/>
      </xdr:nvSpPr>
      <xdr:spPr>
        <a:xfrm>
          <a:off x="9912350" y="106856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78605</xdr:rowOff>
    </xdr:from>
    <xdr:ext cx="469744" cy="259045"/>
    <xdr:sp macro="" textlink="">
      <xdr:nvSpPr>
        <xdr:cNvPr id="234" name="【体育館・プール】&#10;一人当たり面積該当値テキスト"/>
        <xdr:cNvSpPr txBox="1"/>
      </xdr:nvSpPr>
      <xdr:spPr>
        <a:xfrm>
          <a:off x="9991725" y="1053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71272</xdr:rowOff>
    </xdr:from>
    <xdr:to>
      <xdr:col>50</xdr:col>
      <xdr:colOff>165100</xdr:colOff>
      <xdr:row>63</xdr:row>
      <xdr:rowOff>1422</xdr:rowOff>
    </xdr:to>
    <xdr:sp macro="" textlink="">
      <xdr:nvSpPr>
        <xdr:cNvPr id="235" name="楕円 234"/>
        <xdr:cNvSpPr/>
      </xdr:nvSpPr>
      <xdr:spPr>
        <a:xfrm>
          <a:off x="9112250" y="1070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106528</xdr:rowOff>
    </xdr:from>
    <xdr:to>
      <xdr:col>55</xdr:col>
      <xdr:colOff>0</xdr:colOff>
      <xdr:row>62</xdr:row>
      <xdr:rowOff>122072</xdr:rowOff>
    </xdr:to>
    <xdr:cxnSp macro="">
      <xdr:nvCxnSpPr>
        <xdr:cNvPr id="236" name="直線コネクタ 235"/>
        <xdr:cNvCxnSpPr/>
      </xdr:nvCxnSpPr>
      <xdr:spPr>
        <a:xfrm flipV="1">
          <a:off x="9163050" y="10736428"/>
          <a:ext cx="790575"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75387</xdr:rowOff>
    </xdr:from>
    <xdr:to>
      <xdr:col>46</xdr:col>
      <xdr:colOff>38100</xdr:colOff>
      <xdr:row>63</xdr:row>
      <xdr:rowOff>5537</xdr:rowOff>
    </xdr:to>
    <xdr:sp macro="" textlink="">
      <xdr:nvSpPr>
        <xdr:cNvPr id="237" name="楕円 236"/>
        <xdr:cNvSpPr/>
      </xdr:nvSpPr>
      <xdr:spPr>
        <a:xfrm>
          <a:off x="8270875" y="107052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122072</xdr:rowOff>
    </xdr:from>
    <xdr:to>
      <xdr:col>50</xdr:col>
      <xdr:colOff>114300</xdr:colOff>
      <xdr:row>62</xdr:row>
      <xdr:rowOff>126187</xdr:rowOff>
    </xdr:to>
    <xdr:cxnSp macro="">
      <xdr:nvCxnSpPr>
        <xdr:cNvPr id="238" name="直線コネクタ 237"/>
        <xdr:cNvCxnSpPr/>
      </xdr:nvCxnSpPr>
      <xdr:spPr>
        <a:xfrm flipV="1">
          <a:off x="8321675" y="10751972"/>
          <a:ext cx="841375"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78587</xdr:rowOff>
    </xdr:from>
    <xdr:to>
      <xdr:col>41</xdr:col>
      <xdr:colOff>101600</xdr:colOff>
      <xdr:row>63</xdr:row>
      <xdr:rowOff>8737</xdr:rowOff>
    </xdr:to>
    <xdr:sp macro="" textlink="">
      <xdr:nvSpPr>
        <xdr:cNvPr id="239" name="楕円 238"/>
        <xdr:cNvSpPr/>
      </xdr:nvSpPr>
      <xdr:spPr>
        <a:xfrm>
          <a:off x="7419975" y="107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126187</xdr:rowOff>
    </xdr:from>
    <xdr:to>
      <xdr:col>45</xdr:col>
      <xdr:colOff>177800</xdr:colOff>
      <xdr:row>62</xdr:row>
      <xdr:rowOff>129387</xdr:rowOff>
    </xdr:to>
    <xdr:cxnSp macro="">
      <xdr:nvCxnSpPr>
        <xdr:cNvPr id="240" name="直線コネクタ 239"/>
        <xdr:cNvCxnSpPr/>
      </xdr:nvCxnSpPr>
      <xdr:spPr>
        <a:xfrm flipV="1">
          <a:off x="7470775" y="10756087"/>
          <a:ext cx="8509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xdr:cNvSpPr txBox="1"/>
      </xdr:nvSpPr>
      <xdr:spPr>
        <a:xfrm>
          <a:off x="8925002"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xdr:cNvSpPr txBox="1"/>
      </xdr:nvSpPr>
      <xdr:spPr>
        <a:xfrm>
          <a:off x="80963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xdr:cNvSpPr txBox="1"/>
      </xdr:nvSpPr>
      <xdr:spPr>
        <a:xfrm>
          <a:off x="724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xdr:cNvSpPr txBox="1"/>
      </xdr:nvSpPr>
      <xdr:spPr>
        <a:xfrm>
          <a:off x="6404052"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17949</xdr:rowOff>
    </xdr:from>
    <xdr:ext cx="469744" cy="259045"/>
    <xdr:sp macro="" textlink="">
      <xdr:nvSpPr>
        <xdr:cNvPr id="245" name="n_1mainValue【体育館・プール】&#10;一人当たり面積"/>
        <xdr:cNvSpPr txBox="1"/>
      </xdr:nvSpPr>
      <xdr:spPr>
        <a:xfrm>
          <a:off x="8925002" y="104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22064</xdr:rowOff>
    </xdr:from>
    <xdr:ext cx="469744" cy="259045"/>
    <xdr:sp macro="" textlink="">
      <xdr:nvSpPr>
        <xdr:cNvPr id="246" name="n_2mainValue【体育館・プール】&#10;一人当たり面積"/>
        <xdr:cNvSpPr txBox="1"/>
      </xdr:nvSpPr>
      <xdr:spPr>
        <a:xfrm>
          <a:off x="80963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25264</xdr:rowOff>
    </xdr:from>
    <xdr:ext cx="469744" cy="259045"/>
    <xdr:sp macro="" textlink="">
      <xdr:nvSpPr>
        <xdr:cNvPr id="247" name="n_3mainValue【体育館・プール】&#10;一人当たり面積"/>
        <xdr:cNvSpPr txBox="1"/>
      </xdr:nvSpPr>
      <xdr:spPr>
        <a:xfrm>
          <a:off x="7245427" y="104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852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040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xdr:cNvCxnSpPr/>
      </xdr:nvCxnSpPr>
      <xdr:spPr>
        <a:xfrm flipV="1">
          <a:off x="44062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xdr:cNvSpPr txBox="1"/>
      </xdr:nvSpPr>
      <xdr:spPr>
        <a:xfrm>
          <a:off x="44450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327525" y="1485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xdr:cNvSpPr txBox="1"/>
      </xdr:nvSpPr>
      <xdr:spPr>
        <a:xfrm>
          <a:off x="44450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xdr:cNvCxnSpPr/>
      </xdr:nvCxnSpPr>
      <xdr:spPr>
        <a:xfrm>
          <a:off x="4327525" y="1337881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77" name="【福祉施設】&#10;有形固定資産減価償却率平均値テキスト"/>
        <xdr:cNvSpPr txBox="1"/>
      </xdr:nvSpPr>
      <xdr:spPr>
        <a:xfrm>
          <a:off x="44450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xdr:cNvSpPr/>
      </xdr:nvSpPr>
      <xdr:spPr>
        <a:xfrm>
          <a:off x="43561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xdr:cNvSpPr/>
      </xdr:nvSpPr>
      <xdr:spPr>
        <a:xfrm>
          <a:off x="3565525" y="139642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xdr:cNvSpPr/>
      </xdr:nvSpPr>
      <xdr:spPr>
        <a:xfrm>
          <a:off x="2714625"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xdr:cNvSpPr/>
      </xdr:nvSpPr>
      <xdr:spPr>
        <a:xfrm>
          <a:off x="187325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xdr:cNvSpPr/>
      </xdr:nvSpPr>
      <xdr:spPr>
        <a:xfrm>
          <a:off x="1031875" y="139395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288" name="楕円 287"/>
        <xdr:cNvSpPr/>
      </xdr:nvSpPr>
      <xdr:spPr>
        <a:xfrm>
          <a:off x="43561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289" name="【福祉施設】&#10;有形固定資産減価償却率該当値テキスト"/>
        <xdr:cNvSpPr txBox="1"/>
      </xdr:nvSpPr>
      <xdr:spPr>
        <a:xfrm>
          <a:off x="44450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31114</xdr:rowOff>
    </xdr:from>
    <xdr:to>
      <xdr:col>20</xdr:col>
      <xdr:colOff>38100</xdr:colOff>
      <xdr:row>81</xdr:row>
      <xdr:rowOff>132714</xdr:rowOff>
    </xdr:to>
    <xdr:sp macro="" textlink="">
      <xdr:nvSpPr>
        <xdr:cNvPr id="290" name="楕円 289"/>
        <xdr:cNvSpPr/>
      </xdr:nvSpPr>
      <xdr:spPr>
        <a:xfrm>
          <a:off x="3565525" y="1391856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81914</xdr:rowOff>
    </xdr:from>
    <xdr:to>
      <xdr:col>24</xdr:col>
      <xdr:colOff>63500</xdr:colOff>
      <xdr:row>81</xdr:row>
      <xdr:rowOff>127636</xdr:rowOff>
    </xdr:to>
    <xdr:cxnSp macro="">
      <xdr:nvCxnSpPr>
        <xdr:cNvPr id="291" name="直線コネクタ 290"/>
        <xdr:cNvCxnSpPr/>
      </xdr:nvCxnSpPr>
      <xdr:spPr>
        <a:xfrm>
          <a:off x="3616325" y="13969364"/>
          <a:ext cx="790575"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162561</xdr:rowOff>
    </xdr:from>
    <xdr:to>
      <xdr:col>15</xdr:col>
      <xdr:colOff>101600</xdr:colOff>
      <xdr:row>81</xdr:row>
      <xdr:rowOff>92711</xdr:rowOff>
    </xdr:to>
    <xdr:sp macro="" textlink="">
      <xdr:nvSpPr>
        <xdr:cNvPr id="292" name="楕円 291"/>
        <xdr:cNvSpPr/>
      </xdr:nvSpPr>
      <xdr:spPr>
        <a:xfrm>
          <a:off x="2714625"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41911</xdr:rowOff>
    </xdr:from>
    <xdr:to>
      <xdr:col>19</xdr:col>
      <xdr:colOff>177800</xdr:colOff>
      <xdr:row>81</xdr:row>
      <xdr:rowOff>81914</xdr:rowOff>
    </xdr:to>
    <xdr:cxnSp macro="">
      <xdr:nvCxnSpPr>
        <xdr:cNvPr id="293" name="直線コネクタ 292"/>
        <xdr:cNvCxnSpPr/>
      </xdr:nvCxnSpPr>
      <xdr:spPr>
        <a:xfrm>
          <a:off x="2765425" y="13929361"/>
          <a:ext cx="8509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120650</xdr:rowOff>
    </xdr:from>
    <xdr:to>
      <xdr:col>10</xdr:col>
      <xdr:colOff>165100</xdr:colOff>
      <xdr:row>81</xdr:row>
      <xdr:rowOff>50800</xdr:rowOff>
    </xdr:to>
    <xdr:sp macro="" textlink="">
      <xdr:nvSpPr>
        <xdr:cNvPr id="294" name="楕円 293"/>
        <xdr:cNvSpPr/>
      </xdr:nvSpPr>
      <xdr:spPr>
        <a:xfrm>
          <a:off x="187325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0</xdr:rowOff>
    </xdr:from>
    <xdr:to>
      <xdr:col>15</xdr:col>
      <xdr:colOff>50800</xdr:colOff>
      <xdr:row>81</xdr:row>
      <xdr:rowOff>41911</xdr:rowOff>
    </xdr:to>
    <xdr:cxnSp macro="">
      <xdr:nvCxnSpPr>
        <xdr:cNvPr id="295" name="直線コネクタ 294"/>
        <xdr:cNvCxnSpPr/>
      </xdr:nvCxnSpPr>
      <xdr:spPr>
        <a:xfrm>
          <a:off x="1924050" y="13887450"/>
          <a:ext cx="841375"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296" name="n_1aveValue【福祉施設】&#10;有形固定資産減価償却率"/>
        <xdr:cNvSpPr txBox="1"/>
      </xdr:nvSpPr>
      <xdr:spPr>
        <a:xfrm>
          <a:off x="341059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297" name="n_2aveValue【福祉施設】&#10;有形固定資産減価償却率"/>
        <xdr:cNvSpPr txBox="1"/>
      </xdr:nvSpPr>
      <xdr:spPr>
        <a:xfrm>
          <a:off x="257239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98" name="n_3aveValue【福祉施設】&#10;有形固定資産減価償却率"/>
        <xdr:cNvSpPr txBox="1"/>
      </xdr:nvSpPr>
      <xdr:spPr>
        <a:xfrm>
          <a:off x="1731019"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9" name="n_4aveValue【福祉施設】&#10;有形固定資産減価償却率"/>
        <xdr:cNvSpPr txBox="1"/>
      </xdr:nvSpPr>
      <xdr:spPr>
        <a:xfrm>
          <a:off x="8896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149241</xdr:rowOff>
    </xdr:from>
    <xdr:ext cx="405111" cy="259045"/>
    <xdr:sp macro="" textlink="">
      <xdr:nvSpPr>
        <xdr:cNvPr id="300" name="n_1mainValue【福祉施設】&#10;有形固定資産減価償却率"/>
        <xdr:cNvSpPr txBox="1"/>
      </xdr:nvSpPr>
      <xdr:spPr>
        <a:xfrm>
          <a:off x="341059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01" name="n_2mainValue【福祉施設】&#10;有形固定資産減価償却率"/>
        <xdr:cNvSpPr txBox="1"/>
      </xdr:nvSpPr>
      <xdr:spPr>
        <a:xfrm>
          <a:off x="257239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302" name="n_3mainValue【福祉施設】&#10;有形固定資産減価償却率"/>
        <xdr:cNvSpPr txBox="1"/>
      </xdr:nvSpPr>
      <xdr:spPr>
        <a:xfrm>
          <a:off x="1731019"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xdr:cNvCxnSpPr/>
      </xdr:nvCxnSpPr>
      <xdr:spPr>
        <a:xfrm flipV="1">
          <a:off x="9952990"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xdr:cNvSpPr txBox="1"/>
      </xdr:nvSpPr>
      <xdr:spPr>
        <a:xfrm>
          <a:off x="9991725"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xdr:cNvCxnSpPr/>
      </xdr:nvCxnSpPr>
      <xdr:spPr>
        <a:xfrm>
          <a:off x="9874250" y="148526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xdr:cNvSpPr txBox="1"/>
      </xdr:nvSpPr>
      <xdr:spPr>
        <a:xfrm>
          <a:off x="9991725"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xdr:cNvCxnSpPr/>
      </xdr:nvCxnSpPr>
      <xdr:spPr>
        <a:xfrm>
          <a:off x="9874250" y="135280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31" name="【福祉施設】&#10;一人当たり面積平均値テキスト"/>
        <xdr:cNvSpPr txBox="1"/>
      </xdr:nvSpPr>
      <xdr:spPr>
        <a:xfrm>
          <a:off x="9991725"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xdr:cNvSpPr/>
      </xdr:nvSpPr>
      <xdr:spPr>
        <a:xfrm>
          <a:off x="9912350" y="146202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xdr:cNvSpPr/>
      </xdr:nvSpPr>
      <xdr:spPr>
        <a:xfrm>
          <a:off x="911225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xdr:cNvSpPr/>
      </xdr:nvSpPr>
      <xdr:spPr>
        <a:xfrm>
          <a:off x="8270875" y="146227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xdr:cNvSpPr/>
      </xdr:nvSpPr>
      <xdr:spPr>
        <a:xfrm>
          <a:off x="7419975"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6" name="フローチャート: 判断 335"/>
        <xdr:cNvSpPr/>
      </xdr:nvSpPr>
      <xdr:spPr>
        <a:xfrm>
          <a:off x="65786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xdr:rowOff>
    </xdr:from>
    <xdr:to>
      <xdr:col>55</xdr:col>
      <xdr:colOff>50800</xdr:colOff>
      <xdr:row>84</xdr:row>
      <xdr:rowOff>115570</xdr:rowOff>
    </xdr:to>
    <xdr:sp macro="" textlink="">
      <xdr:nvSpPr>
        <xdr:cNvPr id="342" name="楕円 341"/>
        <xdr:cNvSpPr/>
      </xdr:nvSpPr>
      <xdr:spPr>
        <a:xfrm>
          <a:off x="9912350" y="144157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36847</xdr:rowOff>
    </xdr:from>
    <xdr:ext cx="469744" cy="259045"/>
    <xdr:sp macro="" textlink="">
      <xdr:nvSpPr>
        <xdr:cNvPr id="343" name="【福祉施設】&#10;一人当たり面積該当値テキスト"/>
        <xdr:cNvSpPr txBox="1"/>
      </xdr:nvSpPr>
      <xdr:spPr>
        <a:xfrm>
          <a:off x="9991725"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20320</xdr:rowOff>
    </xdr:from>
    <xdr:to>
      <xdr:col>50</xdr:col>
      <xdr:colOff>165100</xdr:colOff>
      <xdr:row>84</xdr:row>
      <xdr:rowOff>121920</xdr:rowOff>
    </xdr:to>
    <xdr:sp macro="" textlink="">
      <xdr:nvSpPr>
        <xdr:cNvPr id="344" name="楕円 343"/>
        <xdr:cNvSpPr/>
      </xdr:nvSpPr>
      <xdr:spPr>
        <a:xfrm>
          <a:off x="9112250" y="144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64770</xdr:rowOff>
    </xdr:from>
    <xdr:to>
      <xdr:col>55</xdr:col>
      <xdr:colOff>0</xdr:colOff>
      <xdr:row>84</xdr:row>
      <xdr:rowOff>71120</xdr:rowOff>
    </xdr:to>
    <xdr:cxnSp macro="">
      <xdr:nvCxnSpPr>
        <xdr:cNvPr id="345" name="直線コネクタ 344"/>
        <xdr:cNvCxnSpPr/>
      </xdr:nvCxnSpPr>
      <xdr:spPr>
        <a:xfrm flipV="1">
          <a:off x="9163050" y="14466570"/>
          <a:ext cx="790575"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27939</xdr:rowOff>
    </xdr:from>
    <xdr:to>
      <xdr:col>46</xdr:col>
      <xdr:colOff>38100</xdr:colOff>
      <xdr:row>84</xdr:row>
      <xdr:rowOff>129539</xdr:rowOff>
    </xdr:to>
    <xdr:sp macro="" textlink="">
      <xdr:nvSpPr>
        <xdr:cNvPr id="346" name="楕円 345"/>
        <xdr:cNvSpPr/>
      </xdr:nvSpPr>
      <xdr:spPr>
        <a:xfrm>
          <a:off x="8270875" y="144297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71120</xdr:rowOff>
    </xdr:from>
    <xdr:to>
      <xdr:col>50</xdr:col>
      <xdr:colOff>114300</xdr:colOff>
      <xdr:row>84</xdr:row>
      <xdr:rowOff>78739</xdr:rowOff>
    </xdr:to>
    <xdr:cxnSp macro="">
      <xdr:nvCxnSpPr>
        <xdr:cNvPr id="347" name="直線コネクタ 346"/>
        <xdr:cNvCxnSpPr/>
      </xdr:nvCxnSpPr>
      <xdr:spPr>
        <a:xfrm flipV="1">
          <a:off x="8321675" y="14472920"/>
          <a:ext cx="84137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33020</xdr:rowOff>
    </xdr:from>
    <xdr:to>
      <xdr:col>41</xdr:col>
      <xdr:colOff>101600</xdr:colOff>
      <xdr:row>84</xdr:row>
      <xdr:rowOff>134620</xdr:rowOff>
    </xdr:to>
    <xdr:sp macro="" textlink="">
      <xdr:nvSpPr>
        <xdr:cNvPr id="348" name="楕円 347"/>
        <xdr:cNvSpPr/>
      </xdr:nvSpPr>
      <xdr:spPr>
        <a:xfrm>
          <a:off x="7419975"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78739</xdr:rowOff>
    </xdr:from>
    <xdr:to>
      <xdr:col>45</xdr:col>
      <xdr:colOff>177800</xdr:colOff>
      <xdr:row>84</xdr:row>
      <xdr:rowOff>83820</xdr:rowOff>
    </xdr:to>
    <xdr:cxnSp macro="">
      <xdr:nvCxnSpPr>
        <xdr:cNvPr id="349" name="直線コネクタ 348"/>
        <xdr:cNvCxnSpPr/>
      </xdr:nvCxnSpPr>
      <xdr:spPr>
        <a:xfrm flipV="1">
          <a:off x="7470775" y="14480539"/>
          <a:ext cx="8509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50" name="n_1aveValue【福祉施設】&#10;一人当たり面積"/>
        <xdr:cNvSpPr txBox="1"/>
      </xdr:nvSpPr>
      <xdr:spPr>
        <a:xfrm>
          <a:off x="8925002"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51" name="n_2aveValue【福祉施設】&#10;一人当たり面積"/>
        <xdr:cNvSpPr txBox="1"/>
      </xdr:nvSpPr>
      <xdr:spPr>
        <a:xfrm>
          <a:off x="80963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52" name="n_3aveValue【福祉施設】&#10;一人当たり面積"/>
        <xdr:cNvSpPr txBox="1"/>
      </xdr:nvSpPr>
      <xdr:spPr>
        <a:xfrm>
          <a:off x="724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3" name="n_4aveValue【福祉施設】&#10;一人当たり面積"/>
        <xdr:cNvSpPr txBox="1"/>
      </xdr:nvSpPr>
      <xdr:spPr>
        <a:xfrm>
          <a:off x="6404052"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138447</xdr:rowOff>
    </xdr:from>
    <xdr:ext cx="469744" cy="259045"/>
    <xdr:sp macro="" textlink="">
      <xdr:nvSpPr>
        <xdr:cNvPr id="354" name="n_1mainValue【福祉施設】&#10;一人当たり面積"/>
        <xdr:cNvSpPr txBox="1"/>
      </xdr:nvSpPr>
      <xdr:spPr>
        <a:xfrm>
          <a:off x="8925002" y="1419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146066</xdr:rowOff>
    </xdr:from>
    <xdr:ext cx="469744" cy="259045"/>
    <xdr:sp macro="" textlink="">
      <xdr:nvSpPr>
        <xdr:cNvPr id="355" name="n_2mainValue【福祉施設】&#10;一人当たり面積"/>
        <xdr:cNvSpPr txBox="1"/>
      </xdr:nvSpPr>
      <xdr:spPr>
        <a:xfrm>
          <a:off x="8096327" y="1420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151147</xdr:rowOff>
    </xdr:from>
    <xdr:ext cx="469744" cy="259045"/>
    <xdr:sp macro="" textlink="">
      <xdr:nvSpPr>
        <xdr:cNvPr id="356" name="n_3mainValue【福祉施設】&#10;一人当たり面積"/>
        <xdr:cNvSpPr txBox="1"/>
      </xdr:nvSpPr>
      <xdr:spPr>
        <a:xfrm>
          <a:off x="724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xdr:cNvSpPr txBox="1"/>
      </xdr:nvSpPr>
      <xdr:spPr>
        <a:xfrm>
          <a:off x="2852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xdr:cNvSpPr txBox="1"/>
      </xdr:nvSpPr>
      <xdr:spPr>
        <a:xfrm>
          <a:off x="40401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xdr:cNvCxnSpPr/>
      </xdr:nvCxnSpPr>
      <xdr:spPr>
        <a:xfrm flipV="1">
          <a:off x="44062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xdr:cNvSpPr txBox="1"/>
      </xdr:nvSpPr>
      <xdr:spPr>
        <a:xfrm>
          <a:off x="44450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xdr:cNvCxnSpPr/>
      </xdr:nvCxnSpPr>
      <xdr:spPr>
        <a:xfrm>
          <a:off x="4327525" y="1841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xdr:cNvSpPr txBox="1"/>
      </xdr:nvSpPr>
      <xdr:spPr>
        <a:xfrm>
          <a:off x="44450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xdr:cNvCxnSpPr/>
      </xdr:nvCxnSpPr>
      <xdr:spPr>
        <a:xfrm>
          <a:off x="4327525" y="1714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85" name="【市民会館】&#10;有形固定資産減価償却率平均値テキスト"/>
        <xdr:cNvSpPr txBox="1"/>
      </xdr:nvSpPr>
      <xdr:spPr>
        <a:xfrm>
          <a:off x="44450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xdr:cNvSpPr/>
      </xdr:nvSpPr>
      <xdr:spPr>
        <a:xfrm>
          <a:off x="43561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xdr:cNvSpPr/>
      </xdr:nvSpPr>
      <xdr:spPr>
        <a:xfrm>
          <a:off x="3565525" y="177177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xdr:cNvSpPr/>
      </xdr:nvSpPr>
      <xdr:spPr>
        <a:xfrm>
          <a:off x="2714625"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xdr:cNvSpPr/>
      </xdr:nvSpPr>
      <xdr:spPr>
        <a:xfrm>
          <a:off x="187325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xdr:cNvSpPr/>
      </xdr:nvSpPr>
      <xdr:spPr>
        <a:xfrm>
          <a:off x="1031875" y="177165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123189</xdr:rowOff>
    </xdr:from>
    <xdr:to>
      <xdr:col>24</xdr:col>
      <xdr:colOff>114300</xdr:colOff>
      <xdr:row>106</xdr:row>
      <xdr:rowOff>53339</xdr:rowOff>
    </xdr:to>
    <xdr:sp macro="" textlink="">
      <xdr:nvSpPr>
        <xdr:cNvPr id="396" name="楕円 395"/>
        <xdr:cNvSpPr/>
      </xdr:nvSpPr>
      <xdr:spPr>
        <a:xfrm>
          <a:off x="4356100" y="181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101616</xdr:rowOff>
    </xdr:from>
    <xdr:ext cx="405111" cy="259045"/>
    <xdr:sp macro="" textlink="">
      <xdr:nvSpPr>
        <xdr:cNvPr id="397" name="【市民会館】&#10;有形固定資産減価償却率該当値テキスト"/>
        <xdr:cNvSpPr txBox="1"/>
      </xdr:nvSpPr>
      <xdr:spPr>
        <a:xfrm>
          <a:off x="4445000" y="1810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102870</xdr:rowOff>
    </xdr:from>
    <xdr:to>
      <xdr:col>20</xdr:col>
      <xdr:colOff>38100</xdr:colOff>
      <xdr:row>106</xdr:row>
      <xdr:rowOff>33020</xdr:rowOff>
    </xdr:to>
    <xdr:sp macro="" textlink="">
      <xdr:nvSpPr>
        <xdr:cNvPr id="398" name="楕円 397"/>
        <xdr:cNvSpPr/>
      </xdr:nvSpPr>
      <xdr:spPr>
        <a:xfrm>
          <a:off x="3565525" y="181051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153670</xdr:rowOff>
    </xdr:from>
    <xdr:to>
      <xdr:col>24</xdr:col>
      <xdr:colOff>63500</xdr:colOff>
      <xdr:row>106</xdr:row>
      <xdr:rowOff>2539</xdr:rowOff>
    </xdr:to>
    <xdr:cxnSp macro="">
      <xdr:nvCxnSpPr>
        <xdr:cNvPr id="399" name="直線コネクタ 398"/>
        <xdr:cNvCxnSpPr/>
      </xdr:nvCxnSpPr>
      <xdr:spPr>
        <a:xfrm>
          <a:off x="3616325" y="18155920"/>
          <a:ext cx="790575"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71120</xdr:rowOff>
    </xdr:from>
    <xdr:to>
      <xdr:col>15</xdr:col>
      <xdr:colOff>101600</xdr:colOff>
      <xdr:row>106</xdr:row>
      <xdr:rowOff>1270</xdr:rowOff>
    </xdr:to>
    <xdr:sp macro="" textlink="">
      <xdr:nvSpPr>
        <xdr:cNvPr id="400" name="楕円 399"/>
        <xdr:cNvSpPr/>
      </xdr:nvSpPr>
      <xdr:spPr>
        <a:xfrm>
          <a:off x="2714625"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121920</xdr:rowOff>
    </xdr:from>
    <xdr:to>
      <xdr:col>19</xdr:col>
      <xdr:colOff>177800</xdr:colOff>
      <xdr:row>105</xdr:row>
      <xdr:rowOff>153670</xdr:rowOff>
    </xdr:to>
    <xdr:cxnSp macro="">
      <xdr:nvCxnSpPr>
        <xdr:cNvPr id="401" name="直線コネクタ 400"/>
        <xdr:cNvCxnSpPr/>
      </xdr:nvCxnSpPr>
      <xdr:spPr>
        <a:xfrm>
          <a:off x="2765425" y="18124170"/>
          <a:ext cx="8509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41911</xdr:rowOff>
    </xdr:from>
    <xdr:to>
      <xdr:col>10</xdr:col>
      <xdr:colOff>165100</xdr:colOff>
      <xdr:row>105</xdr:row>
      <xdr:rowOff>143511</xdr:rowOff>
    </xdr:to>
    <xdr:sp macro="" textlink="">
      <xdr:nvSpPr>
        <xdr:cNvPr id="402" name="楕円 401"/>
        <xdr:cNvSpPr/>
      </xdr:nvSpPr>
      <xdr:spPr>
        <a:xfrm>
          <a:off x="1873250" y="180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92711</xdr:rowOff>
    </xdr:from>
    <xdr:to>
      <xdr:col>15</xdr:col>
      <xdr:colOff>50800</xdr:colOff>
      <xdr:row>105</xdr:row>
      <xdr:rowOff>121920</xdr:rowOff>
    </xdr:to>
    <xdr:cxnSp macro="">
      <xdr:nvCxnSpPr>
        <xdr:cNvPr id="403" name="直線コネクタ 402"/>
        <xdr:cNvCxnSpPr/>
      </xdr:nvCxnSpPr>
      <xdr:spPr>
        <a:xfrm>
          <a:off x="1924050" y="18094961"/>
          <a:ext cx="841375"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04" name="n_1aveValue【市民会館】&#10;有形固定資産減価償却率"/>
        <xdr:cNvSpPr txBox="1"/>
      </xdr:nvSpPr>
      <xdr:spPr>
        <a:xfrm>
          <a:off x="341059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05" name="n_2aveValue【市民会館】&#10;有形固定資産減価償却率"/>
        <xdr:cNvSpPr txBox="1"/>
      </xdr:nvSpPr>
      <xdr:spPr>
        <a:xfrm>
          <a:off x="257239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6" name="n_3aveValue【市民会館】&#10;有形固定資産減価償却率"/>
        <xdr:cNvSpPr txBox="1"/>
      </xdr:nvSpPr>
      <xdr:spPr>
        <a:xfrm>
          <a:off x="1731019"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7" name="n_4aveValue【市民会館】&#10;有形固定資産減価償却率"/>
        <xdr:cNvSpPr txBox="1"/>
      </xdr:nvSpPr>
      <xdr:spPr>
        <a:xfrm>
          <a:off x="8896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24147</xdr:rowOff>
    </xdr:from>
    <xdr:ext cx="405111" cy="259045"/>
    <xdr:sp macro="" textlink="">
      <xdr:nvSpPr>
        <xdr:cNvPr id="408" name="n_1mainValue【市民会館】&#10;有形固定資産減価償却率"/>
        <xdr:cNvSpPr txBox="1"/>
      </xdr:nvSpPr>
      <xdr:spPr>
        <a:xfrm>
          <a:off x="3410594" y="181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163847</xdr:rowOff>
    </xdr:from>
    <xdr:ext cx="405111" cy="259045"/>
    <xdr:sp macro="" textlink="">
      <xdr:nvSpPr>
        <xdr:cNvPr id="409" name="n_2mainValue【市民会館】&#10;有形固定資産減価償却率"/>
        <xdr:cNvSpPr txBox="1"/>
      </xdr:nvSpPr>
      <xdr:spPr>
        <a:xfrm>
          <a:off x="257239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134638</xdr:rowOff>
    </xdr:from>
    <xdr:ext cx="405111" cy="259045"/>
    <xdr:sp macro="" textlink="">
      <xdr:nvSpPr>
        <xdr:cNvPr id="410" name="n_3mainValue【市民会館】&#10;有形固定資産減価償却率"/>
        <xdr:cNvSpPr txBox="1"/>
      </xdr:nvSpPr>
      <xdr:spPr>
        <a:xfrm>
          <a:off x="1731019" y="1813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280150" y="186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58320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280150" y="182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58320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58320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280150" y="175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58320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280150" y="1714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58320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xdr:cNvCxnSpPr/>
      </xdr:nvCxnSpPr>
      <xdr:spPr>
        <a:xfrm flipV="1">
          <a:off x="9952990"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xdr:cNvSpPr txBox="1"/>
      </xdr:nvSpPr>
      <xdr:spPr>
        <a:xfrm>
          <a:off x="9991725"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xdr:cNvCxnSpPr/>
      </xdr:nvCxnSpPr>
      <xdr:spPr>
        <a:xfrm>
          <a:off x="9874250" y="186480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xdr:cNvSpPr txBox="1"/>
      </xdr:nvSpPr>
      <xdr:spPr>
        <a:xfrm>
          <a:off x="999172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xdr:cNvCxnSpPr/>
      </xdr:nvCxnSpPr>
      <xdr:spPr>
        <a:xfrm>
          <a:off x="9874250" y="1714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39" name="【市民会館】&#10;一人当たり面積平均値テキスト"/>
        <xdr:cNvSpPr txBox="1"/>
      </xdr:nvSpPr>
      <xdr:spPr>
        <a:xfrm>
          <a:off x="9991725"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xdr:cNvSpPr/>
      </xdr:nvSpPr>
      <xdr:spPr>
        <a:xfrm>
          <a:off x="9912350" y="182829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xdr:cNvSpPr/>
      </xdr:nvSpPr>
      <xdr:spPr>
        <a:xfrm>
          <a:off x="911225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xdr:cNvSpPr/>
      </xdr:nvSpPr>
      <xdr:spPr>
        <a:xfrm>
          <a:off x="8270875" y="182772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xdr:cNvSpPr/>
      </xdr:nvSpPr>
      <xdr:spPr>
        <a:xfrm>
          <a:off x="7419975"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4" name="フローチャート: 判断 443"/>
        <xdr:cNvSpPr/>
      </xdr:nvSpPr>
      <xdr:spPr>
        <a:xfrm>
          <a:off x="65786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450" name="楕円 449"/>
        <xdr:cNvSpPr/>
      </xdr:nvSpPr>
      <xdr:spPr>
        <a:xfrm>
          <a:off x="9912350" y="183819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15257</xdr:rowOff>
    </xdr:from>
    <xdr:ext cx="469744" cy="259045"/>
    <xdr:sp macro="" textlink="">
      <xdr:nvSpPr>
        <xdr:cNvPr id="451" name="【市民会館】&#10;一人当たり面積該当値テキスト"/>
        <xdr:cNvSpPr txBox="1"/>
      </xdr:nvSpPr>
      <xdr:spPr>
        <a:xfrm>
          <a:off x="9991725"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40639</xdr:rowOff>
    </xdr:from>
    <xdr:to>
      <xdr:col>50</xdr:col>
      <xdr:colOff>165100</xdr:colOff>
      <xdr:row>107</xdr:row>
      <xdr:rowOff>142239</xdr:rowOff>
    </xdr:to>
    <xdr:sp macro="" textlink="">
      <xdr:nvSpPr>
        <xdr:cNvPr id="452" name="楕円 451"/>
        <xdr:cNvSpPr/>
      </xdr:nvSpPr>
      <xdr:spPr>
        <a:xfrm>
          <a:off x="911225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91439</xdr:rowOff>
    </xdr:to>
    <xdr:cxnSp macro="">
      <xdr:nvCxnSpPr>
        <xdr:cNvPr id="453" name="直線コネクタ 452"/>
        <xdr:cNvCxnSpPr/>
      </xdr:nvCxnSpPr>
      <xdr:spPr>
        <a:xfrm flipV="1">
          <a:off x="9163050" y="18432780"/>
          <a:ext cx="79057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46355</xdr:rowOff>
    </xdr:from>
    <xdr:to>
      <xdr:col>46</xdr:col>
      <xdr:colOff>38100</xdr:colOff>
      <xdr:row>107</xdr:row>
      <xdr:rowOff>147955</xdr:rowOff>
    </xdr:to>
    <xdr:sp macro="" textlink="">
      <xdr:nvSpPr>
        <xdr:cNvPr id="454" name="楕円 453"/>
        <xdr:cNvSpPr/>
      </xdr:nvSpPr>
      <xdr:spPr>
        <a:xfrm>
          <a:off x="8270875" y="183915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91439</xdr:rowOff>
    </xdr:from>
    <xdr:to>
      <xdr:col>50</xdr:col>
      <xdr:colOff>114300</xdr:colOff>
      <xdr:row>107</xdr:row>
      <xdr:rowOff>97155</xdr:rowOff>
    </xdr:to>
    <xdr:cxnSp macro="">
      <xdr:nvCxnSpPr>
        <xdr:cNvPr id="455" name="直線コネクタ 454"/>
        <xdr:cNvCxnSpPr/>
      </xdr:nvCxnSpPr>
      <xdr:spPr>
        <a:xfrm flipV="1">
          <a:off x="8321675" y="18436589"/>
          <a:ext cx="841375"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48261</xdr:rowOff>
    </xdr:from>
    <xdr:to>
      <xdr:col>41</xdr:col>
      <xdr:colOff>101600</xdr:colOff>
      <xdr:row>107</xdr:row>
      <xdr:rowOff>149861</xdr:rowOff>
    </xdr:to>
    <xdr:sp macro="" textlink="">
      <xdr:nvSpPr>
        <xdr:cNvPr id="456" name="楕円 455"/>
        <xdr:cNvSpPr/>
      </xdr:nvSpPr>
      <xdr:spPr>
        <a:xfrm>
          <a:off x="7419975"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97155</xdr:rowOff>
    </xdr:from>
    <xdr:to>
      <xdr:col>45</xdr:col>
      <xdr:colOff>177800</xdr:colOff>
      <xdr:row>107</xdr:row>
      <xdr:rowOff>99061</xdr:rowOff>
    </xdr:to>
    <xdr:cxnSp macro="">
      <xdr:nvCxnSpPr>
        <xdr:cNvPr id="457" name="直線コネクタ 456"/>
        <xdr:cNvCxnSpPr/>
      </xdr:nvCxnSpPr>
      <xdr:spPr>
        <a:xfrm flipV="1">
          <a:off x="7470775" y="18442305"/>
          <a:ext cx="8509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58" name="n_1aveValue【市民会館】&#10;一人当たり面積"/>
        <xdr:cNvSpPr txBox="1"/>
      </xdr:nvSpPr>
      <xdr:spPr>
        <a:xfrm>
          <a:off x="8925002"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9" name="n_2aveValue【市民会館】&#10;一人当たり面積"/>
        <xdr:cNvSpPr txBox="1"/>
      </xdr:nvSpPr>
      <xdr:spPr>
        <a:xfrm>
          <a:off x="80963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60" name="n_3aveValue【市民会館】&#10;一人当たり面積"/>
        <xdr:cNvSpPr txBox="1"/>
      </xdr:nvSpPr>
      <xdr:spPr>
        <a:xfrm>
          <a:off x="724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61" name="n_4aveValue【市民会館】&#10;一人当たり面積"/>
        <xdr:cNvSpPr txBox="1"/>
      </xdr:nvSpPr>
      <xdr:spPr>
        <a:xfrm>
          <a:off x="6404052"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133366</xdr:rowOff>
    </xdr:from>
    <xdr:ext cx="469744" cy="259045"/>
    <xdr:sp macro="" textlink="">
      <xdr:nvSpPr>
        <xdr:cNvPr id="462" name="n_1mainValue【市民会館】&#10;一人当たり面積"/>
        <xdr:cNvSpPr txBox="1"/>
      </xdr:nvSpPr>
      <xdr:spPr>
        <a:xfrm>
          <a:off x="8925002"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139082</xdr:rowOff>
    </xdr:from>
    <xdr:ext cx="469744" cy="259045"/>
    <xdr:sp macro="" textlink="">
      <xdr:nvSpPr>
        <xdr:cNvPr id="463" name="n_2mainValue【市民会館】&#10;一人当たり面積"/>
        <xdr:cNvSpPr txBox="1"/>
      </xdr:nvSpPr>
      <xdr:spPr>
        <a:xfrm>
          <a:off x="809632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140988</xdr:rowOff>
    </xdr:from>
    <xdr:ext cx="469744" cy="259045"/>
    <xdr:sp macro="" textlink="">
      <xdr:nvSpPr>
        <xdr:cNvPr id="464" name="n_3mainValue【市民会館】&#10;一人当たり面積"/>
        <xdr:cNvSpPr txBox="1"/>
      </xdr:nvSpPr>
      <xdr:spPr>
        <a:xfrm>
          <a:off x="7245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3882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144286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150698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xdr:cNvCxnSpPr/>
      </xdr:nvCxnSpPr>
      <xdr:spPr>
        <a:xfrm flipV="1">
          <a:off x="15509239"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xdr:cNvSpPr txBox="1"/>
      </xdr:nvSpPr>
      <xdr:spPr>
        <a:xfrm>
          <a:off x="15547975"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xdr:cNvCxnSpPr/>
      </xdr:nvCxnSpPr>
      <xdr:spPr>
        <a:xfrm>
          <a:off x="15420975" y="713422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xdr:cNvSpPr txBox="1"/>
      </xdr:nvSpPr>
      <xdr:spPr>
        <a:xfrm>
          <a:off x="15547975"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xdr:cNvCxnSpPr/>
      </xdr:nvCxnSpPr>
      <xdr:spPr>
        <a:xfrm>
          <a:off x="15420975" y="56311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94" name="【一般廃棄物処理施設】&#10;有形固定資産減価償却率平均値テキスト"/>
        <xdr:cNvSpPr txBox="1"/>
      </xdr:nvSpPr>
      <xdr:spPr>
        <a:xfrm>
          <a:off x="15547975"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xdr:cNvSpPr/>
      </xdr:nvSpPr>
      <xdr:spPr>
        <a:xfrm>
          <a:off x="15459075"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xdr:cNvSpPr/>
      </xdr:nvSpPr>
      <xdr:spPr>
        <a:xfrm>
          <a:off x="14658975"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xdr:cNvSpPr/>
      </xdr:nvSpPr>
      <xdr:spPr>
        <a:xfrm>
          <a:off x="138176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xdr:cNvSpPr/>
      </xdr:nvSpPr>
      <xdr:spPr>
        <a:xfrm>
          <a:off x="12976225" y="63709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99" name="フローチャート: 判断 498"/>
        <xdr:cNvSpPr/>
      </xdr:nvSpPr>
      <xdr:spPr>
        <a:xfrm>
          <a:off x="12125325"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505" name="楕円 504"/>
        <xdr:cNvSpPr/>
      </xdr:nvSpPr>
      <xdr:spPr>
        <a:xfrm>
          <a:off x="15459075"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506" name="【一般廃棄物処理施設】&#10;有形固定資産減価償却率該当値テキスト"/>
        <xdr:cNvSpPr txBox="1"/>
      </xdr:nvSpPr>
      <xdr:spPr>
        <a:xfrm>
          <a:off x="15547975"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17780</xdr:rowOff>
    </xdr:from>
    <xdr:to>
      <xdr:col>81</xdr:col>
      <xdr:colOff>101600</xdr:colOff>
      <xdr:row>36</xdr:row>
      <xdr:rowOff>119380</xdr:rowOff>
    </xdr:to>
    <xdr:sp macro="" textlink="">
      <xdr:nvSpPr>
        <xdr:cNvPr id="507" name="楕円 506"/>
        <xdr:cNvSpPr/>
      </xdr:nvSpPr>
      <xdr:spPr>
        <a:xfrm>
          <a:off x="14658975"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68580</xdr:rowOff>
    </xdr:from>
    <xdr:to>
      <xdr:col>85</xdr:col>
      <xdr:colOff>127000</xdr:colOff>
      <xdr:row>36</xdr:row>
      <xdr:rowOff>116205</xdr:rowOff>
    </xdr:to>
    <xdr:cxnSp macro="">
      <xdr:nvCxnSpPr>
        <xdr:cNvPr id="508" name="直線コネクタ 507"/>
        <xdr:cNvCxnSpPr/>
      </xdr:nvCxnSpPr>
      <xdr:spPr>
        <a:xfrm>
          <a:off x="14709775" y="6240780"/>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09" name="楕円 508"/>
        <xdr:cNvSpPr/>
      </xdr:nvSpPr>
      <xdr:spPr>
        <a:xfrm>
          <a:off x="138176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68580</xdr:rowOff>
    </xdr:from>
    <xdr:to>
      <xdr:col>81</xdr:col>
      <xdr:colOff>50800</xdr:colOff>
      <xdr:row>38</xdr:row>
      <xdr:rowOff>41910</xdr:rowOff>
    </xdr:to>
    <xdr:cxnSp macro="">
      <xdr:nvCxnSpPr>
        <xdr:cNvPr id="510" name="直線コネクタ 509"/>
        <xdr:cNvCxnSpPr/>
      </xdr:nvCxnSpPr>
      <xdr:spPr>
        <a:xfrm flipV="1">
          <a:off x="13868400" y="6240780"/>
          <a:ext cx="841375"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116840</xdr:rowOff>
    </xdr:from>
    <xdr:to>
      <xdr:col>72</xdr:col>
      <xdr:colOff>38100</xdr:colOff>
      <xdr:row>38</xdr:row>
      <xdr:rowOff>46990</xdr:rowOff>
    </xdr:to>
    <xdr:sp macro="" textlink="">
      <xdr:nvSpPr>
        <xdr:cNvPr id="511" name="楕円 510"/>
        <xdr:cNvSpPr/>
      </xdr:nvSpPr>
      <xdr:spPr>
        <a:xfrm>
          <a:off x="12976225" y="64604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38</xdr:row>
      <xdr:rowOff>41910</xdr:rowOff>
    </xdr:to>
    <xdr:cxnSp macro="">
      <xdr:nvCxnSpPr>
        <xdr:cNvPr id="512" name="直線コネクタ 511"/>
        <xdr:cNvCxnSpPr/>
      </xdr:nvCxnSpPr>
      <xdr:spPr>
        <a:xfrm>
          <a:off x="13027025" y="6511290"/>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13" name="n_1aveValue【一般廃棄物処理施設】&#10;有形固定資産減価償却率"/>
        <xdr:cNvSpPr txBox="1"/>
      </xdr:nvSpPr>
      <xdr:spPr>
        <a:xfrm>
          <a:off x="14504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xdr:cNvSpPr txBox="1"/>
      </xdr:nvSpPr>
      <xdr:spPr>
        <a:xfrm>
          <a:off x="13675369"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15" name="n_3aveValue【一般廃棄物処理施設】&#10;有形固定資産減価償却率"/>
        <xdr:cNvSpPr txBox="1"/>
      </xdr:nvSpPr>
      <xdr:spPr>
        <a:xfrm>
          <a:off x="1283399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16" name="n_4aveValue【一般廃棄物処理施設】&#10;有形固定資産減価償却率"/>
        <xdr:cNvSpPr txBox="1"/>
      </xdr:nvSpPr>
      <xdr:spPr>
        <a:xfrm>
          <a:off x="1198309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135907</xdr:rowOff>
    </xdr:from>
    <xdr:ext cx="405111" cy="259045"/>
    <xdr:sp macro="" textlink="">
      <xdr:nvSpPr>
        <xdr:cNvPr id="517" name="n_1mainValue【一般廃棄物処理施設】&#10;有形固定資産減価償却率"/>
        <xdr:cNvSpPr txBox="1"/>
      </xdr:nvSpPr>
      <xdr:spPr>
        <a:xfrm>
          <a:off x="14504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518" name="n_2mainValue【一般廃棄物処理施設】&#10;有形固定資産減価償却率"/>
        <xdr:cNvSpPr txBox="1"/>
      </xdr:nvSpPr>
      <xdr:spPr>
        <a:xfrm>
          <a:off x="13675369"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38117</xdr:rowOff>
    </xdr:from>
    <xdr:ext cx="405111" cy="259045"/>
    <xdr:sp macro="" textlink="">
      <xdr:nvSpPr>
        <xdr:cNvPr id="519" name="n_3mainValue【一般廃棄物処理施設】&#10;有形固定資産減価償却率"/>
        <xdr:cNvSpPr txBox="1"/>
      </xdr:nvSpPr>
      <xdr:spPr>
        <a:xfrm>
          <a:off x="1283399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xdr:cNvSpPr txBox="1"/>
      </xdr:nvSpPr>
      <xdr:spPr>
        <a:xfrm>
          <a:off x="171438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xdr:cNvSpPr txBox="1"/>
      </xdr:nvSpPr>
      <xdr:spPr>
        <a:xfrm>
          <a:off x="168162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xdr:cNvSpPr txBox="1"/>
      </xdr:nvSpPr>
      <xdr:spPr>
        <a:xfrm>
          <a:off x="168162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xdr:cNvSpPr txBox="1"/>
      </xdr:nvSpPr>
      <xdr:spPr>
        <a:xfrm>
          <a:off x="168162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xdr:cNvCxnSpPr/>
      </xdr:nvCxnSpPr>
      <xdr:spPr>
        <a:xfrm flipV="1">
          <a:off x="210559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xdr:cNvSpPr txBox="1"/>
      </xdr:nvSpPr>
      <xdr:spPr>
        <a:xfrm>
          <a:off x="210947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xdr:cNvCxnSpPr/>
      </xdr:nvCxnSpPr>
      <xdr:spPr>
        <a:xfrm>
          <a:off x="20977225" y="716263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xdr:cNvSpPr txBox="1"/>
      </xdr:nvSpPr>
      <xdr:spPr>
        <a:xfrm>
          <a:off x="210947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xdr:cNvCxnSpPr/>
      </xdr:nvCxnSpPr>
      <xdr:spPr>
        <a:xfrm>
          <a:off x="20977225" y="57188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6" name="【一般廃棄物処理施設】&#10;一人当たり有形固定資産（償却資産）額平均値テキスト"/>
        <xdr:cNvSpPr txBox="1"/>
      </xdr:nvSpPr>
      <xdr:spPr>
        <a:xfrm>
          <a:off x="210947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xdr:cNvSpPr/>
      </xdr:nvSpPr>
      <xdr:spPr>
        <a:xfrm>
          <a:off x="210058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xdr:cNvSpPr/>
      </xdr:nvSpPr>
      <xdr:spPr>
        <a:xfrm>
          <a:off x="20215225" y="68651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xdr:cNvSpPr/>
      </xdr:nvSpPr>
      <xdr:spPr>
        <a:xfrm>
          <a:off x="19364325"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xdr:cNvSpPr/>
      </xdr:nvSpPr>
      <xdr:spPr>
        <a:xfrm>
          <a:off x="1852295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51" name="フローチャート: 判断 550"/>
        <xdr:cNvSpPr/>
      </xdr:nvSpPr>
      <xdr:spPr>
        <a:xfrm>
          <a:off x="17681575" y="694412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136886</xdr:rowOff>
    </xdr:from>
    <xdr:to>
      <xdr:col>116</xdr:col>
      <xdr:colOff>114300</xdr:colOff>
      <xdr:row>40</xdr:row>
      <xdr:rowOff>67036</xdr:rowOff>
    </xdr:to>
    <xdr:sp macro="" textlink="">
      <xdr:nvSpPr>
        <xdr:cNvPr id="557" name="楕円 556"/>
        <xdr:cNvSpPr/>
      </xdr:nvSpPr>
      <xdr:spPr>
        <a:xfrm>
          <a:off x="21005800" y="682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159763</xdr:rowOff>
    </xdr:from>
    <xdr:ext cx="599010" cy="259045"/>
    <xdr:sp macro="" textlink="">
      <xdr:nvSpPr>
        <xdr:cNvPr id="558" name="【一般廃棄物処理施設】&#10;一人当たり有形固定資産（償却資産）額該当値テキスト"/>
        <xdr:cNvSpPr txBox="1"/>
      </xdr:nvSpPr>
      <xdr:spPr>
        <a:xfrm>
          <a:off x="21094700" y="667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146046</xdr:rowOff>
    </xdr:from>
    <xdr:to>
      <xdr:col>112</xdr:col>
      <xdr:colOff>38100</xdr:colOff>
      <xdr:row>40</xdr:row>
      <xdr:rowOff>76196</xdr:rowOff>
    </xdr:to>
    <xdr:sp macro="" textlink="">
      <xdr:nvSpPr>
        <xdr:cNvPr id="559" name="楕円 558"/>
        <xdr:cNvSpPr/>
      </xdr:nvSpPr>
      <xdr:spPr>
        <a:xfrm>
          <a:off x="20215225" y="683259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16236</xdr:rowOff>
    </xdr:from>
    <xdr:to>
      <xdr:col>116</xdr:col>
      <xdr:colOff>63500</xdr:colOff>
      <xdr:row>40</xdr:row>
      <xdr:rowOff>25396</xdr:rowOff>
    </xdr:to>
    <xdr:cxnSp macro="">
      <xdr:nvCxnSpPr>
        <xdr:cNvPr id="560" name="直線コネクタ 559"/>
        <xdr:cNvCxnSpPr/>
      </xdr:nvCxnSpPr>
      <xdr:spPr>
        <a:xfrm flipV="1">
          <a:off x="20266025" y="6874236"/>
          <a:ext cx="790575"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12902</xdr:rowOff>
    </xdr:from>
    <xdr:to>
      <xdr:col>107</xdr:col>
      <xdr:colOff>101600</xdr:colOff>
      <xdr:row>40</xdr:row>
      <xdr:rowOff>114502</xdr:rowOff>
    </xdr:to>
    <xdr:sp macro="" textlink="">
      <xdr:nvSpPr>
        <xdr:cNvPr id="561" name="楕円 560"/>
        <xdr:cNvSpPr/>
      </xdr:nvSpPr>
      <xdr:spPr>
        <a:xfrm>
          <a:off x="19364325" y="68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25396</xdr:rowOff>
    </xdr:from>
    <xdr:to>
      <xdr:col>111</xdr:col>
      <xdr:colOff>177800</xdr:colOff>
      <xdr:row>40</xdr:row>
      <xdr:rowOff>63702</xdr:rowOff>
    </xdr:to>
    <xdr:cxnSp macro="">
      <xdr:nvCxnSpPr>
        <xdr:cNvPr id="562" name="直線コネクタ 561"/>
        <xdr:cNvCxnSpPr/>
      </xdr:nvCxnSpPr>
      <xdr:spPr>
        <a:xfrm flipV="1">
          <a:off x="19415125" y="6883396"/>
          <a:ext cx="850900" cy="3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16508</xdr:rowOff>
    </xdr:from>
    <xdr:to>
      <xdr:col>102</xdr:col>
      <xdr:colOff>165100</xdr:colOff>
      <xdr:row>40</xdr:row>
      <xdr:rowOff>118108</xdr:rowOff>
    </xdr:to>
    <xdr:sp macro="" textlink="">
      <xdr:nvSpPr>
        <xdr:cNvPr id="563" name="楕円 562"/>
        <xdr:cNvSpPr/>
      </xdr:nvSpPr>
      <xdr:spPr>
        <a:xfrm>
          <a:off x="18522950" y="68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63702</xdr:rowOff>
    </xdr:from>
    <xdr:to>
      <xdr:col>107</xdr:col>
      <xdr:colOff>50800</xdr:colOff>
      <xdr:row>40</xdr:row>
      <xdr:rowOff>67308</xdr:rowOff>
    </xdr:to>
    <xdr:cxnSp macro="">
      <xdr:nvCxnSpPr>
        <xdr:cNvPr id="564" name="直線コネクタ 563"/>
        <xdr:cNvCxnSpPr/>
      </xdr:nvCxnSpPr>
      <xdr:spPr>
        <a:xfrm flipV="1">
          <a:off x="18573750" y="6921702"/>
          <a:ext cx="841375"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65" name="n_1aveValue【一般廃棄物処理施設】&#10;一人当たり有形固定資産（償却資産）額"/>
        <xdr:cNvSpPr txBox="1"/>
      </xdr:nvSpPr>
      <xdr:spPr>
        <a:xfrm>
          <a:off x="1996334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xdr:cNvSpPr txBox="1"/>
      </xdr:nvSpPr>
      <xdr:spPr>
        <a:xfrm>
          <a:off x="19134670"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67" name="n_3aveValue【一般廃棄物処理施設】&#10;一人当たり有形固定資産（償却資産）額"/>
        <xdr:cNvSpPr txBox="1"/>
      </xdr:nvSpPr>
      <xdr:spPr>
        <a:xfrm>
          <a:off x="18316086"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68" name="n_4aveValue【一般廃棄物処理施設】&#10;一人当たり有形固定資産（償却資産）額"/>
        <xdr:cNvSpPr txBox="1"/>
      </xdr:nvSpPr>
      <xdr:spPr>
        <a:xfrm>
          <a:off x="174747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92723</xdr:rowOff>
    </xdr:from>
    <xdr:ext cx="599010" cy="259045"/>
    <xdr:sp macro="" textlink="">
      <xdr:nvSpPr>
        <xdr:cNvPr id="569" name="n_1mainValue【一般廃棄物処理施設】&#10;一人当たり有形固定資産（償却資産）額"/>
        <xdr:cNvSpPr txBox="1"/>
      </xdr:nvSpPr>
      <xdr:spPr>
        <a:xfrm>
          <a:off x="19963345" y="660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105629</xdr:rowOff>
    </xdr:from>
    <xdr:ext cx="599010" cy="259045"/>
    <xdr:sp macro="" textlink="">
      <xdr:nvSpPr>
        <xdr:cNvPr id="570" name="n_2mainValue【一般廃棄物処理施設】&#10;一人当たり有形固定資産（償却資産）額"/>
        <xdr:cNvSpPr txBox="1"/>
      </xdr:nvSpPr>
      <xdr:spPr>
        <a:xfrm>
          <a:off x="19134670" y="696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134635</xdr:rowOff>
    </xdr:from>
    <xdr:ext cx="599010" cy="259045"/>
    <xdr:sp macro="" textlink="">
      <xdr:nvSpPr>
        <xdr:cNvPr id="571" name="n_3mainValue【一般廃棄物処理施設】&#10;一人当たり有形固定資産（償却資産）額"/>
        <xdr:cNvSpPr txBox="1"/>
      </xdr:nvSpPr>
      <xdr:spPr>
        <a:xfrm>
          <a:off x="18283770" y="6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xdr:cNvSpPr txBox="1"/>
      </xdr:nvSpPr>
      <xdr:spPr>
        <a:xfrm>
          <a:off x="1138827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xdr:cNvSpPr txBox="1"/>
      </xdr:nvSpPr>
      <xdr:spPr>
        <a:xfrm>
          <a:off x="1150698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xdr:cNvCxnSpPr/>
      </xdr:nvCxnSpPr>
      <xdr:spPr>
        <a:xfrm flipV="1">
          <a:off x="15509239"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xdr:cNvSpPr txBox="1"/>
      </xdr:nvSpPr>
      <xdr:spPr>
        <a:xfrm>
          <a:off x="15547975"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xdr:cNvCxnSpPr/>
      </xdr:nvCxnSpPr>
      <xdr:spPr>
        <a:xfrm>
          <a:off x="15420975" y="1110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xdr:cNvSpPr txBox="1"/>
      </xdr:nvSpPr>
      <xdr:spPr>
        <a:xfrm>
          <a:off x="15547975"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xdr:cNvCxnSpPr/>
      </xdr:nvCxnSpPr>
      <xdr:spPr>
        <a:xfrm>
          <a:off x="15420975" y="964855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02" name="【保健センター・保健所】&#10;有形固定資産減価償却率平均値テキスト"/>
        <xdr:cNvSpPr txBox="1"/>
      </xdr:nvSpPr>
      <xdr:spPr>
        <a:xfrm>
          <a:off x="15547975"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xdr:cNvSpPr/>
      </xdr:nvSpPr>
      <xdr:spPr>
        <a:xfrm>
          <a:off x="15459075"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xdr:cNvSpPr/>
      </xdr:nvSpPr>
      <xdr:spPr>
        <a:xfrm>
          <a:off x="14658975"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xdr:cNvSpPr/>
      </xdr:nvSpPr>
      <xdr:spPr>
        <a:xfrm>
          <a:off x="138176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xdr:cNvSpPr/>
      </xdr:nvSpPr>
      <xdr:spPr>
        <a:xfrm>
          <a:off x="12976225" y="101447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07" name="フローチャート: 判断 606"/>
        <xdr:cNvSpPr/>
      </xdr:nvSpPr>
      <xdr:spPr>
        <a:xfrm>
          <a:off x="12125325"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7983</xdr:rowOff>
    </xdr:from>
    <xdr:to>
      <xdr:col>85</xdr:col>
      <xdr:colOff>177800</xdr:colOff>
      <xdr:row>61</xdr:row>
      <xdr:rowOff>109583</xdr:rowOff>
    </xdr:to>
    <xdr:sp macro="" textlink="">
      <xdr:nvSpPr>
        <xdr:cNvPr id="613" name="楕円 612"/>
        <xdr:cNvSpPr/>
      </xdr:nvSpPr>
      <xdr:spPr>
        <a:xfrm>
          <a:off x="15459075"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157860</xdr:rowOff>
    </xdr:from>
    <xdr:ext cx="405111" cy="259045"/>
    <xdr:sp macro="" textlink="">
      <xdr:nvSpPr>
        <xdr:cNvPr id="614" name="【保健センター・保健所】&#10;有形固定資産減価償却率該当値テキスト"/>
        <xdr:cNvSpPr txBox="1"/>
      </xdr:nvSpPr>
      <xdr:spPr>
        <a:xfrm>
          <a:off x="15547975"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123916</xdr:rowOff>
    </xdr:from>
    <xdr:to>
      <xdr:col>81</xdr:col>
      <xdr:colOff>101600</xdr:colOff>
      <xdr:row>61</xdr:row>
      <xdr:rowOff>54066</xdr:rowOff>
    </xdr:to>
    <xdr:sp macro="" textlink="">
      <xdr:nvSpPr>
        <xdr:cNvPr id="615" name="楕円 614"/>
        <xdr:cNvSpPr/>
      </xdr:nvSpPr>
      <xdr:spPr>
        <a:xfrm>
          <a:off x="14658975"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3266</xdr:rowOff>
    </xdr:from>
    <xdr:to>
      <xdr:col>85</xdr:col>
      <xdr:colOff>127000</xdr:colOff>
      <xdr:row>61</xdr:row>
      <xdr:rowOff>58783</xdr:rowOff>
    </xdr:to>
    <xdr:cxnSp macro="">
      <xdr:nvCxnSpPr>
        <xdr:cNvPr id="616" name="直線コネクタ 615"/>
        <xdr:cNvCxnSpPr/>
      </xdr:nvCxnSpPr>
      <xdr:spPr>
        <a:xfrm>
          <a:off x="14709775" y="10461716"/>
          <a:ext cx="8001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135346</xdr:rowOff>
    </xdr:from>
    <xdr:to>
      <xdr:col>76</xdr:col>
      <xdr:colOff>165100</xdr:colOff>
      <xdr:row>61</xdr:row>
      <xdr:rowOff>65496</xdr:rowOff>
    </xdr:to>
    <xdr:sp macro="" textlink="">
      <xdr:nvSpPr>
        <xdr:cNvPr id="617" name="楕円 616"/>
        <xdr:cNvSpPr/>
      </xdr:nvSpPr>
      <xdr:spPr>
        <a:xfrm>
          <a:off x="138176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3266</xdr:rowOff>
    </xdr:from>
    <xdr:to>
      <xdr:col>81</xdr:col>
      <xdr:colOff>50800</xdr:colOff>
      <xdr:row>61</xdr:row>
      <xdr:rowOff>14696</xdr:rowOff>
    </xdr:to>
    <xdr:cxnSp macro="">
      <xdr:nvCxnSpPr>
        <xdr:cNvPr id="618" name="直線コネクタ 617"/>
        <xdr:cNvCxnSpPr/>
      </xdr:nvCxnSpPr>
      <xdr:spPr>
        <a:xfrm flipV="1">
          <a:off x="13868400" y="10461716"/>
          <a:ext cx="841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619" name="楕円 618"/>
        <xdr:cNvSpPr/>
      </xdr:nvSpPr>
      <xdr:spPr>
        <a:xfrm>
          <a:off x="12976225" y="104076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14696</xdr:rowOff>
    </xdr:to>
    <xdr:cxnSp macro="">
      <xdr:nvCxnSpPr>
        <xdr:cNvPr id="620" name="直線コネクタ 619"/>
        <xdr:cNvCxnSpPr/>
      </xdr:nvCxnSpPr>
      <xdr:spPr>
        <a:xfrm>
          <a:off x="13027025" y="10458450"/>
          <a:ext cx="841375"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21" name="n_1aveValue【保健センター・保健所】&#10;有形固定資産減価償却率"/>
        <xdr:cNvSpPr txBox="1"/>
      </xdr:nvSpPr>
      <xdr:spPr>
        <a:xfrm>
          <a:off x="14504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22" name="n_2aveValue【保健センター・保健所】&#10;有形固定資産減価償却率"/>
        <xdr:cNvSpPr txBox="1"/>
      </xdr:nvSpPr>
      <xdr:spPr>
        <a:xfrm>
          <a:off x="13675369"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23" name="n_3aveValue【保健センター・保健所】&#10;有形固定資産減価償却率"/>
        <xdr:cNvSpPr txBox="1"/>
      </xdr:nvSpPr>
      <xdr:spPr>
        <a:xfrm>
          <a:off x="1283399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24" name="n_4aveValue【保健センター・保健所】&#10;有形固定資産減価償却率"/>
        <xdr:cNvSpPr txBox="1"/>
      </xdr:nvSpPr>
      <xdr:spPr>
        <a:xfrm>
          <a:off x="1198309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45193</xdr:rowOff>
    </xdr:from>
    <xdr:ext cx="405111" cy="259045"/>
    <xdr:sp macro="" textlink="">
      <xdr:nvSpPr>
        <xdr:cNvPr id="625" name="n_1mainValue【保健センター・保健所】&#10;有形固定資産減価償却率"/>
        <xdr:cNvSpPr txBox="1"/>
      </xdr:nvSpPr>
      <xdr:spPr>
        <a:xfrm>
          <a:off x="14504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56623</xdr:rowOff>
    </xdr:from>
    <xdr:ext cx="405111" cy="259045"/>
    <xdr:sp macro="" textlink="">
      <xdr:nvSpPr>
        <xdr:cNvPr id="626" name="n_2mainValue【保健センター・保健所】&#10;有形固定資産減価償却率"/>
        <xdr:cNvSpPr txBox="1"/>
      </xdr:nvSpPr>
      <xdr:spPr>
        <a:xfrm>
          <a:off x="13675369"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627" name="n_3mainValue【保健センター・保健所】&#10;有形固定資産減価償却率"/>
        <xdr:cNvSpPr txBox="1"/>
      </xdr:nvSpPr>
      <xdr:spPr>
        <a:xfrm>
          <a:off x="1283399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1" name="直線コネクタ 650"/>
        <xdr:cNvCxnSpPr/>
      </xdr:nvCxnSpPr>
      <xdr:spPr>
        <a:xfrm flipV="1">
          <a:off x="210559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2" name="【保健センター・保健所】&#10;一人当たり面積最小値テキスト"/>
        <xdr:cNvSpPr txBox="1"/>
      </xdr:nvSpPr>
      <xdr:spPr>
        <a:xfrm>
          <a:off x="210947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3" name="直線コネクタ 652"/>
        <xdr:cNvCxnSpPr/>
      </xdr:nvCxnSpPr>
      <xdr:spPr>
        <a:xfrm>
          <a:off x="20977225" y="110375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4" name="【保健センター・保健所】&#10;一人当たり面積最大値テキスト"/>
        <xdr:cNvSpPr txBox="1"/>
      </xdr:nvSpPr>
      <xdr:spPr>
        <a:xfrm>
          <a:off x="210947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5" name="直線コネクタ 654"/>
        <xdr:cNvCxnSpPr/>
      </xdr:nvCxnSpPr>
      <xdr:spPr>
        <a:xfrm>
          <a:off x="20977225" y="96126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56" name="【保健センター・保健所】&#10;一人当たり面積平均値テキスト"/>
        <xdr:cNvSpPr txBox="1"/>
      </xdr:nvSpPr>
      <xdr:spPr>
        <a:xfrm>
          <a:off x="210947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7" name="フローチャート: 判断 656"/>
        <xdr:cNvSpPr/>
      </xdr:nvSpPr>
      <xdr:spPr>
        <a:xfrm>
          <a:off x="210058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8" name="フローチャート: 判断 657"/>
        <xdr:cNvSpPr/>
      </xdr:nvSpPr>
      <xdr:spPr>
        <a:xfrm>
          <a:off x="20215225" y="107200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59" name="フローチャート: 判断 658"/>
        <xdr:cNvSpPr/>
      </xdr:nvSpPr>
      <xdr:spPr>
        <a:xfrm>
          <a:off x="19364325"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0" name="フローチャート: 判断 659"/>
        <xdr:cNvSpPr/>
      </xdr:nvSpPr>
      <xdr:spPr>
        <a:xfrm>
          <a:off x="1852295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61" name="フローチャート: 判断 660"/>
        <xdr:cNvSpPr/>
      </xdr:nvSpPr>
      <xdr:spPr>
        <a:xfrm>
          <a:off x="17681575" y="107124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67" name="楕円 666"/>
        <xdr:cNvSpPr/>
      </xdr:nvSpPr>
      <xdr:spPr>
        <a:xfrm>
          <a:off x="210058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90187</xdr:rowOff>
    </xdr:from>
    <xdr:ext cx="469744" cy="259045"/>
    <xdr:sp macro="" textlink="">
      <xdr:nvSpPr>
        <xdr:cNvPr id="668" name="【保健センター・保健所】&#10;一人当たり面積該当値テキスト"/>
        <xdr:cNvSpPr txBox="1"/>
      </xdr:nvSpPr>
      <xdr:spPr>
        <a:xfrm>
          <a:off x="21094700"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71120</xdr:rowOff>
    </xdr:from>
    <xdr:to>
      <xdr:col>112</xdr:col>
      <xdr:colOff>38100</xdr:colOff>
      <xdr:row>63</xdr:row>
      <xdr:rowOff>1270</xdr:rowOff>
    </xdr:to>
    <xdr:sp macro="" textlink="">
      <xdr:nvSpPr>
        <xdr:cNvPr id="669" name="楕円 668"/>
        <xdr:cNvSpPr/>
      </xdr:nvSpPr>
      <xdr:spPr>
        <a:xfrm>
          <a:off x="20215225" y="107010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118110</xdr:rowOff>
    </xdr:from>
    <xdr:to>
      <xdr:col>116</xdr:col>
      <xdr:colOff>63500</xdr:colOff>
      <xdr:row>62</xdr:row>
      <xdr:rowOff>121920</xdr:rowOff>
    </xdr:to>
    <xdr:cxnSp macro="">
      <xdr:nvCxnSpPr>
        <xdr:cNvPr id="670" name="直線コネクタ 669"/>
        <xdr:cNvCxnSpPr/>
      </xdr:nvCxnSpPr>
      <xdr:spPr>
        <a:xfrm flipV="1">
          <a:off x="20266025" y="10748010"/>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74930</xdr:rowOff>
    </xdr:from>
    <xdr:to>
      <xdr:col>107</xdr:col>
      <xdr:colOff>101600</xdr:colOff>
      <xdr:row>63</xdr:row>
      <xdr:rowOff>5080</xdr:rowOff>
    </xdr:to>
    <xdr:sp macro="" textlink="">
      <xdr:nvSpPr>
        <xdr:cNvPr id="671" name="楕円 670"/>
        <xdr:cNvSpPr/>
      </xdr:nvSpPr>
      <xdr:spPr>
        <a:xfrm>
          <a:off x="19364325"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121920</xdr:rowOff>
    </xdr:from>
    <xdr:to>
      <xdr:col>111</xdr:col>
      <xdr:colOff>177800</xdr:colOff>
      <xdr:row>62</xdr:row>
      <xdr:rowOff>125730</xdr:rowOff>
    </xdr:to>
    <xdr:cxnSp macro="">
      <xdr:nvCxnSpPr>
        <xdr:cNvPr id="672" name="直線コネクタ 671"/>
        <xdr:cNvCxnSpPr/>
      </xdr:nvCxnSpPr>
      <xdr:spPr>
        <a:xfrm flipV="1">
          <a:off x="19415125" y="10751820"/>
          <a:ext cx="850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673" name="楕円 672"/>
        <xdr:cNvSpPr/>
      </xdr:nvSpPr>
      <xdr:spPr>
        <a:xfrm>
          <a:off x="1852295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125730</xdr:rowOff>
    </xdr:from>
    <xdr:to>
      <xdr:col>107</xdr:col>
      <xdr:colOff>50800</xdr:colOff>
      <xdr:row>62</xdr:row>
      <xdr:rowOff>129540</xdr:rowOff>
    </xdr:to>
    <xdr:cxnSp macro="">
      <xdr:nvCxnSpPr>
        <xdr:cNvPr id="674" name="直線コネクタ 673"/>
        <xdr:cNvCxnSpPr/>
      </xdr:nvCxnSpPr>
      <xdr:spPr>
        <a:xfrm flipV="1">
          <a:off x="18573750" y="10755630"/>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675" name="n_1aveValue【保健センター・保健所】&#10;一人当たり面積"/>
        <xdr:cNvSpPr txBox="1"/>
      </xdr:nvSpPr>
      <xdr:spPr>
        <a:xfrm>
          <a:off x="2002797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76" name="n_2aveValue【保健センター・保健所】&#10;一人当たり面積"/>
        <xdr:cNvSpPr txBox="1"/>
      </xdr:nvSpPr>
      <xdr:spPr>
        <a:xfrm>
          <a:off x="1918977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677" name="n_3aveValue【保健センター・保健所】&#10;一人当たり面積"/>
        <xdr:cNvSpPr txBox="1"/>
      </xdr:nvSpPr>
      <xdr:spPr>
        <a:xfrm>
          <a:off x="18348402"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78" name="n_4aveValue【保健センター・保健所】&#10;一人当たり面積"/>
        <xdr:cNvSpPr txBox="1"/>
      </xdr:nvSpPr>
      <xdr:spPr>
        <a:xfrm>
          <a:off x="175070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17797</xdr:rowOff>
    </xdr:from>
    <xdr:ext cx="469744" cy="259045"/>
    <xdr:sp macro="" textlink="">
      <xdr:nvSpPr>
        <xdr:cNvPr id="679" name="n_1mainValue【保健センター・保健所】&#10;一人当たり面積"/>
        <xdr:cNvSpPr txBox="1"/>
      </xdr:nvSpPr>
      <xdr:spPr>
        <a:xfrm>
          <a:off x="2002797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21607</xdr:rowOff>
    </xdr:from>
    <xdr:ext cx="469744" cy="259045"/>
    <xdr:sp macro="" textlink="">
      <xdr:nvSpPr>
        <xdr:cNvPr id="680" name="n_2mainValue【保健センター・保健所】&#10;一人当たり面積"/>
        <xdr:cNvSpPr txBox="1"/>
      </xdr:nvSpPr>
      <xdr:spPr>
        <a:xfrm>
          <a:off x="1918977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25417</xdr:rowOff>
    </xdr:from>
    <xdr:ext cx="469744" cy="259045"/>
    <xdr:sp macro="" textlink="">
      <xdr:nvSpPr>
        <xdr:cNvPr id="681" name="n_3mainValue【保健センター・保健所】&#10;一人当たり面積"/>
        <xdr:cNvSpPr txBox="1"/>
      </xdr:nvSpPr>
      <xdr:spPr>
        <a:xfrm>
          <a:off x="18348402"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xdr:cNvSpPr txBox="1"/>
      </xdr:nvSpPr>
      <xdr:spPr>
        <a:xfrm>
          <a:off x="1138827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xdr:cNvSpPr txBox="1"/>
      </xdr:nvSpPr>
      <xdr:spPr>
        <a:xfrm>
          <a:off x="1150698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7" name="直線コネクタ 706"/>
        <xdr:cNvCxnSpPr/>
      </xdr:nvCxnSpPr>
      <xdr:spPr>
        <a:xfrm flipV="1">
          <a:off x="15509239"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xdr:cNvSpPr txBox="1"/>
      </xdr:nvSpPr>
      <xdr:spPr>
        <a:xfrm>
          <a:off x="1554797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xdr:cNvCxnSpPr/>
      </xdr:nvCxnSpPr>
      <xdr:spPr>
        <a:xfrm>
          <a:off x="15420975" y="1491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0" name="【消防施設】&#10;有形固定資産減価償却率最大値テキスト"/>
        <xdr:cNvSpPr txBox="1"/>
      </xdr:nvSpPr>
      <xdr:spPr>
        <a:xfrm>
          <a:off x="15547975"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1" name="直線コネクタ 710"/>
        <xdr:cNvCxnSpPr/>
      </xdr:nvCxnSpPr>
      <xdr:spPr>
        <a:xfrm>
          <a:off x="15420975" y="1339323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12" name="【消防施設】&#10;有形固定資産減価償却率平均値テキスト"/>
        <xdr:cNvSpPr txBox="1"/>
      </xdr:nvSpPr>
      <xdr:spPr>
        <a:xfrm>
          <a:off x="15547975"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3" name="フローチャート: 判断 712"/>
        <xdr:cNvSpPr/>
      </xdr:nvSpPr>
      <xdr:spPr>
        <a:xfrm>
          <a:off x="15459075"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4" name="フローチャート: 判断 713"/>
        <xdr:cNvSpPr/>
      </xdr:nvSpPr>
      <xdr:spPr>
        <a:xfrm>
          <a:off x="14658975"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5" name="フローチャート: 判断 714"/>
        <xdr:cNvSpPr/>
      </xdr:nvSpPr>
      <xdr:spPr>
        <a:xfrm>
          <a:off x="138176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6" name="フローチャート: 判断 715"/>
        <xdr:cNvSpPr/>
      </xdr:nvSpPr>
      <xdr:spPr>
        <a:xfrm>
          <a:off x="12976225" y="141947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17" name="フローチャート: 判断 716"/>
        <xdr:cNvSpPr/>
      </xdr:nvSpPr>
      <xdr:spPr>
        <a:xfrm>
          <a:off x="12125325"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28121</xdr:rowOff>
    </xdr:from>
    <xdr:to>
      <xdr:col>85</xdr:col>
      <xdr:colOff>177800</xdr:colOff>
      <xdr:row>84</xdr:row>
      <xdr:rowOff>129721</xdr:rowOff>
    </xdr:to>
    <xdr:sp macro="" textlink="">
      <xdr:nvSpPr>
        <xdr:cNvPr id="723" name="楕円 722"/>
        <xdr:cNvSpPr/>
      </xdr:nvSpPr>
      <xdr:spPr>
        <a:xfrm>
          <a:off x="15459075"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6548</xdr:rowOff>
    </xdr:from>
    <xdr:ext cx="405111" cy="259045"/>
    <xdr:sp macro="" textlink="">
      <xdr:nvSpPr>
        <xdr:cNvPr id="724" name="【消防施設】&#10;有形固定資産減価償却率該当値テキスト"/>
        <xdr:cNvSpPr txBox="1"/>
      </xdr:nvSpPr>
      <xdr:spPr>
        <a:xfrm>
          <a:off x="15547975"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77107</xdr:rowOff>
    </xdr:from>
    <xdr:to>
      <xdr:col>81</xdr:col>
      <xdr:colOff>101600</xdr:colOff>
      <xdr:row>85</xdr:row>
      <xdr:rowOff>7257</xdr:rowOff>
    </xdr:to>
    <xdr:sp macro="" textlink="">
      <xdr:nvSpPr>
        <xdr:cNvPr id="725" name="楕円 724"/>
        <xdr:cNvSpPr/>
      </xdr:nvSpPr>
      <xdr:spPr>
        <a:xfrm>
          <a:off x="14658975"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78921</xdr:rowOff>
    </xdr:from>
    <xdr:to>
      <xdr:col>85</xdr:col>
      <xdr:colOff>127000</xdr:colOff>
      <xdr:row>84</xdr:row>
      <xdr:rowOff>127907</xdr:rowOff>
    </xdr:to>
    <xdr:cxnSp macro="">
      <xdr:nvCxnSpPr>
        <xdr:cNvPr id="726" name="直線コネクタ 725"/>
        <xdr:cNvCxnSpPr/>
      </xdr:nvCxnSpPr>
      <xdr:spPr>
        <a:xfrm flipV="1">
          <a:off x="14709775" y="14480721"/>
          <a:ext cx="8001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52614</xdr:rowOff>
    </xdr:from>
    <xdr:to>
      <xdr:col>76</xdr:col>
      <xdr:colOff>165100</xdr:colOff>
      <xdr:row>84</xdr:row>
      <xdr:rowOff>154214</xdr:rowOff>
    </xdr:to>
    <xdr:sp macro="" textlink="">
      <xdr:nvSpPr>
        <xdr:cNvPr id="727" name="楕円 726"/>
        <xdr:cNvSpPr/>
      </xdr:nvSpPr>
      <xdr:spPr>
        <a:xfrm>
          <a:off x="138176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103414</xdr:rowOff>
    </xdr:from>
    <xdr:to>
      <xdr:col>81</xdr:col>
      <xdr:colOff>50800</xdr:colOff>
      <xdr:row>84</xdr:row>
      <xdr:rowOff>127907</xdr:rowOff>
    </xdr:to>
    <xdr:cxnSp macro="">
      <xdr:nvCxnSpPr>
        <xdr:cNvPr id="728" name="直線コネクタ 727"/>
        <xdr:cNvCxnSpPr/>
      </xdr:nvCxnSpPr>
      <xdr:spPr>
        <a:xfrm>
          <a:off x="13868400" y="14505214"/>
          <a:ext cx="8413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28121</xdr:rowOff>
    </xdr:from>
    <xdr:to>
      <xdr:col>72</xdr:col>
      <xdr:colOff>38100</xdr:colOff>
      <xdr:row>84</xdr:row>
      <xdr:rowOff>129721</xdr:rowOff>
    </xdr:to>
    <xdr:sp macro="" textlink="">
      <xdr:nvSpPr>
        <xdr:cNvPr id="729" name="楕円 728"/>
        <xdr:cNvSpPr/>
      </xdr:nvSpPr>
      <xdr:spPr>
        <a:xfrm>
          <a:off x="12976225" y="1442992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78921</xdr:rowOff>
    </xdr:from>
    <xdr:to>
      <xdr:col>76</xdr:col>
      <xdr:colOff>114300</xdr:colOff>
      <xdr:row>84</xdr:row>
      <xdr:rowOff>103414</xdr:rowOff>
    </xdr:to>
    <xdr:cxnSp macro="">
      <xdr:nvCxnSpPr>
        <xdr:cNvPr id="730" name="直線コネクタ 729"/>
        <xdr:cNvCxnSpPr/>
      </xdr:nvCxnSpPr>
      <xdr:spPr>
        <a:xfrm>
          <a:off x="13027025" y="14480721"/>
          <a:ext cx="8413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31" name="n_1aveValue【消防施設】&#10;有形固定資産減価償却率"/>
        <xdr:cNvSpPr txBox="1"/>
      </xdr:nvSpPr>
      <xdr:spPr>
        <a:xfrm>
          <a:off x="14504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32" name="n_2aveValue【消防施設】&#10;有形固定資産減価償却率"/>
        <xdr:cNvSpPr txBox="1"/>
      </xdr:nvSpPr>
      <xdr:spPr>
        <a:xfrm>
          <a:off x="13675369"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33" name="n_3aveValue【消防施設】&#10;有形固定資産減価償却率"/>
        <xdr:cNvSpPr txBox="1"/>
      </xdr:nvSpPr>
      <xdr:spPr>
        <a:xfrm>
          <a:off x="1283399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34" name="n_4aveValue【消防施設】&#10;有形固定資産減価償却率"/>
        <xdr:cNvSpPr txBox="1"/>
      </xdr:nvSpPr>
      <xdr:spPr>
        <a:xfrm>
          <a:off x="1198309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169834</xdr:rowOff>
    </xdr:from>
    <xdr:ext cx="405111" cy="259045"/>
    <xdr:sp macro="" textlink="">
      <xdr:nvSpPr>
        <xdr:cNvPr id="735" name="n_1mainValue【消防施設】&#10;有形固定資産減価償却率"/>
        <xdr:cNvSpPr txBox="1"/>
      </xdr:nvSpPr>
      <xdr:spPr>
        <a:xfrm>
          <a:off x="145040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145341</xdr:rowOff>
    </xdr:from>
    <xdr:ext cx="405111" cy="259045"/>
    <xdr:sp macro="" textlink="">
      <xdr:nvSpPr>
        <xdr:cNvPr id="736" name="n_2mainValue【消防施設】&#10;有形固定資産減価償却率"/>
        <xdr:cNvSpPr txBox="1"/>
      </xdr:nvSpPr>
      <xdr:spPr>
        <a:xfrm>
          <a:off x="13675369"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120848</xdr:rowOff>
    </xdr:from>
    <xdr:ext cx="405111" cy="259045"/>
    <xdr:sp macro="" textlink="">
      <xdr:nvSpPr>
        <xdr:cNvPr id="737" name="n_3mainValue【消防施設】&#10;有形固定資産減価償却率"/>
        <xdr:cNvSpPr txBox="1"/>
      </xdr:nvSpPr>
      <xdr:spPr>
        <a:xfrm>
          <a:off x="12833994"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xdr:cNvCxnSpPr/>
      </xdr:nvCxnSpPr>
      <xdr:spPr>
        <a:xfrm>
          <a:off x="173736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xdr:cNvSpPr txBox="1"/>
      </xdr:nvSpPr>
      <xdr:spPr>
        <a:xfrm>
          <a:off x="1693499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xdr:cNvCxnSpPr/>
      </xdr:nvCxnSpPr>
      <xdr:spPr>
        <a:xfrm>
          <a:off x="173736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xdr:cNvSpPr txBox="1"/>
      </xdr:nvSpPr>
      <xdr:spPr>
        <a:xfrm>
          <a:off x="1693499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xdr:cNvCxnSpPr/>
      </xdr:nvCxnSpPr>
      <xdr:spPr>
        <a:xfrm>
          <a:off x="173736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xdr:cNvSpPr txBox="1"/>
      </xdr:nvSpPr>
      <xdr:spPr>
        <a:xfrm>
          <a:off x="1693499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xdr:cNvCxnSpPr/>
      </xdr:nvCxnSpPr>
      <xdr:spPr>
        <a:xfrm>
          <a:off x="173736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xdr:cNvSpPr txBox="1"/>
      </xdr:nvSpPr>
      <xdr:spPr>
        <a:xfrm>
          <a:off x="1693499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59" name="直線コネクタ 758"/>
        <xdr:cNvCxnSpPr/>
      </xdr:nvCxnSpPr>
      <xdr:spPr>
        <a:xfrm flipV="1">
          <a:off x="210559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0" name="【消防施設】&#10;一人当たり面積最小値テキスト"/>
        <xdr:cNvSpPr txBox="1"/>
      </xdr:nvSpPr>
      <xdr:spPr>
        <a:xfrm>
          <a:off x="210947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61" name="直線コネクタ 760"/>
        <xdr:cNvCxnSpPr/>
      </xdr:nvCxnSpPr>
      <xdr:spPr>
        <a:xfrm>
          <a:off x="20977225" y="147818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62" name="【消防施設】&#10;一人当たり面積最大値テキスト"/>
        <xdr:cNvSpPr txBox="1"/>
      </xdr:nvSpPr>
      <xdr:spPr>
        <a:xfrm>
          <a:off x="210947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63" name="直線コネクタ 762"/>
        <xdr:cNvCxnSpPr/>
      </xdr:nvCxnSpPr>
      <xdr:spPr>
        <a:xfrm>
          <a:off x="20977225" y="132877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64" name="【消防施設】&#10;一人当たり面積平均値テキスト"/>
        <xdr:cNvSpPr txBox="1"/>
      </xdr:nvSpPr>
      <xdr:spPr>
        <a:xfrm>
          <a:off x="210947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5" name="フローチャート: 判断 764"/>
        <xdr:cNvSpPr/>
      </xdr:nvSpPr>
      <xdr:spPr>
        <a:xfrm>
          <a:off x="210058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6" name="フローチャート: 判断 765"/>
        <xdr:cNvSpPr/>
      </xdr:nvSpPr>
      <xdr:spPr>
        <a:xfrm>
          <a:off x="20215225" y="1460581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7" name="フローチャート: 判断 766"/>
        <xdr:cNvSpPr/>
      </xdr:nvSpPr>
      <xdr:spPr>
        <a:xfrm>
          <a:off x="19364325"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8" name="フローチャート: 判断 767"/>
        <xdr:cNvSpPr/>
      </xdr:nvSpPr>
      <xdr:spPr>
        <a:xfrm>
          <a:off x="1852295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69" name="フローチャート: 判断 768"/>
        <xdr:cNvSpPr/>
      </xdr:nvSpPr>
      <xdr:spPr>
        <a:xfrm>
          <a:off x="17681575" y="1459575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75" name="楕円 774"/>
        <xdr:cNvSpPr/>
      </xdr:nvSpPr>
      <xdr:spPr>
        <a:xfrm>
          <a:off x="210058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7890</xdr:rowOff>
    </xdr:from>
    <xdr:ext cx="469744" cy="259045"/>
    <xdr:sp macro="" textlink="">
      <xdr:nvSpPr>
        <xdr:cNvPr id="776" name="【消防施設】&#10;一人当たり面積該当値テキスト"/>
        <xdr:cNvSpPr txBox="1"/>
      </xdr:nvSpPr>
      <xdr:spPr>
        <a:xfrm>
          <a:off x="21094700" y="144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171095</xdr:rowOff>
    </xdr:from>
    <xdr:to>
      <xdr:col>112</xdr:col>
      <xdr:colOff>38100</xdr:colOff>
      <xdr:row>85</xdr:row>
      <xdr:rowOff>101245</xdr:rowOff>
    </xdr:to>
    <xdr:sp macro="" textlink="">
      <xdr:nvSpPr>
        <xdr:cNvPr id="777" name="楕円 776"/>
        <xdr:cNvSpPr/>
      </xdr:nvSpPr>
      <xdr:spPr>
        <a:xfrm>
          <a:off x="20215225" y="145728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50445</xdr:rowOff>
    </xdr:to>
    <xdr:cxnSp macro="">
      <xdr:nvCxnSpPr>
        <xdr:cNvPr id="778" name="直線コネクタ 777"/>
        <xdr:cNvCxnSpPr/>
      </xdr:nvCxnSpPr>
      <xdr:spPr>
        <a:xfrm flipV="1">
          <a:off x="20266025" y="14609063"/>
          <a:ext cx="790575"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168351</xdr:rowOff>
    </xdr:from>
    <xdr:to>
      <xdr:col>107</xdr:col>
      <xdr:colOff>101600</xdr:colOff>
      <xdr:row>85</xdr:row>
      <xdr:rowOff>98501</xdr:rowOff>
    </xdr:to>
    <xdr:sp macro="" textlink="">
      <xdr:nvSpPr>
        <xdr:cNvPr id="779" name="楕円 778"/>
        <xdr:cNvSpPr/>
      </xdr:nvSpPr>
      <xdr:spPr>
        <a:xfrm>
          <a:off x="19364325" y="145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47701</xdr:rowOff>
    </xdr:from>
    <xdr:to>
      <xdr:col>111</xdr:col>
      <xdr:colOff>177800</xdr:colOff>
      <xdr:row>85</xdr:row>
      <xdr:rowOff>50445</xdr:rowOff>
    </xdr:to>
    <xdr:cxnSp macro="">
      <xdr:nvCxnSpPr>
        <xdr:cNvPr id="780" name="直線コネクタ 779"/>
        <xdr:cNvCxnSpPr/>
      </xdr:nvCxnSpPr>
      <xdr:spPr>
        <a:xfrm>
          <a:off x="19415125" y="14620951"/>
          <a:ext cx="8509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4217</xdr:rowOff>
    </xdr:from>
    <xdr:to>
      <xdr:col>102</xdr:col>
      <xdr:colOff>165100</xdr:colOff>
      <xdr:row>85</xdr:row>
      <xdr:rowOff>105817</xdr:rowOff>
    </xdr:to>
    <xdr:sp macro="" textlink="">
      <xdr:nvSpPr>
        <xdr:cNvPr id="781" name="楕円 780"/>
        <xdr:cNvSpPr/>
      </xdr:nvSpPr>
      <xdr:spPr>
        <a:xfrm>
          <a:off x="18522950" y="14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47701</xdr:rowOff>
    </xdr:from>
    <xdr:to>
      <xdr:col>107</xdr:col>
      <xdr:colOff>50800</xdr:colOff>
      <xdr:row>85</xdr:row>
      <xdr:rowOff>55017</xdr:rowOff>
    </xdr:to>
    <xdr:cxnSp macro="">
      <xdr:nvCxnSpPr>
        <xdr:cNvPr id="782" name="直線コネクタ 781"/>
        <xdr:cNvCxnSpPr/>
      </xdr:nvCxnSpPr>
      <xdr:spPr>
        <a:xfrm flipV="1">
          <a:off x="18573750" y="14620951"/>
          <a:ext cx="841375"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83" name="n_1aveValue【消防施設】&#10;一人当たり面積"/>
        <xdr:cNvSpPr txBox="1"/>
      </xdr:nvSpPr>
      <xdr:spPr>
        <a:xfrm>
          <a:off x="2002797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84" name="n_2aveValue【消防施設】&#10;一人当たり面積"/>
        <xdr:cNvSpPr txBox="1"/>
      </xdr:nvSpPr>
      <xdr:spPr>
        <a:xfrm>
          <a:off x="1918977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85" name="n_3aveValue【消防施設】&#10;一人当たり面積"/>
        <xdr:cNvSpPr txBox="1"/>
      </xdr:nvSpPr>
      <xdr:spPr>
        <a:xfrm>
          <a:off x="18348402"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86" name="n_4aveValue【消防施設】&#10;一人当たり面積"/>
        <xdr:cNvSpPr txBox="1"/>
      </xdr:nvSpPr>
      <xdr:spPr>
        <a:xfrm>
          <a:off x="175070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117772</xdr:rowOff>
    </xdr:from>
    <xdr:ext cx="469744" cy="259045"/>
    <xdr:sp macro="" textlink="">
      <xdr:nvSpPr>
        <xdr:cNvPr id="787" name="n_1mainValue【消防施設】&#10;一人当たり面積"/>
        <xdr:cNvSpPr txBox="1"/>
      </xdr:nvSpPr>
      <xdr:spPr>
        <a:xfrm>
          <a:off x="20027977" y="1434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115028</xdr:rowOff>
    </xdr:from>
    <xdr:ext cx="469744" cy="259045"/>
    <xdr:sp macro="" textlink="">
      <xdr:nvSpPr>
        <xdr:cNvPr id="788" name="n_2mainValue【消防施設】&#10;一人当たり面積"/>
        <xdr:cNvSpPr txBox="1"/>
      </xdr:nvSpPr>
      <xdr:spPr>
        <a:xfrm>
          <a:off x="19189777" y="1434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122344</xdr:rowOff>
    </xdr:from>
    <xdr:ext cx="469744" cy="259045"/>
    <xdr:sp macro="" textlink="">
      <xdr:nvSpPr>
        <xdr:cNvPr id="789" name="n_3mainValue【消防施設】&#10;一人当たり面積"/>
        <xdr:cNvSpPr txBox="1"/>
      </xdr:nvSpPr>
      <xdr:spPr>
        <a:xfrm>
          <a:off x="18348402"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15" name="直線コネクタ 814"/>
        <xdr:cNvCxnSpPr/>
      </xdr:nvCxnSpPr>
      <xdr:spPr>
        <a:xfrm flipV="1">
          <a:off x="15509239"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6" name="【庁舎】&#10;有形固定資産減価償却率最小値テキスト"/>
        <xdr:cNvSpPr txBox="1"/>
      </xdr:nvSpPr>
      <xdr:spPr>
        <a:xfrm>
          <a:off x="1554797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7" name="直線コネクタ 816"/>
        <xdr:cNvCxnSpPr/>
      </xdr:nvCxnSpPr>
      <xdr:spPr>
        <a:xfrm>
          <a:off x="1542097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18" name="【庁舎】&#10;有形固定資産減価償却率最大値テキスト"/>
        <xdr:cNvSpPr txBox="1"/>
      </xdr:nvSpPr>
      <xdr:spPr>
        <a:xfrm>
          <a:off x="15547975"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19" name="直線コネクタ 818"/>
        <xdr:cNvCxnSpPr/>
      </xdr:nvCxnSpPr>
      <xdr:spPr>
        <a:xfrm>
          <a:off x="15420975" y="171215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20" name="【庁舎】&#10;有形固定資産減価償却率平均値テキスト"/>
        <xdr:cNvSpPr txBox="1"/>
      </xdr:nvSpPr>
      <xdr:spPr>
        <a:xfrm>
          <a:off x="15547975"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1" name="フローチャート: 判断 820"/>
        <xdr:cNvSpPr/>
      </xdr:nvSpPr>
      <xdr:spPr>
        <a:xfrm>
          <a:off x="15459075"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xdr:cNvSpPr/>
      </xdr:nvSpPr>
      <xdr:spPr>
        <a:xfrm>
          <a:off x="14658975"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23" name="フローチャート: 判断 822"/>
        <xdr:cNvSpPr/>
      </xdr:nvSpPr>
      <xdr:spPr>
        <a:xfrm>
          <a:off x="138176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24" name="フローチャート: 判断 823"/>
        <xdr:cNvSpPr/>
      </xdr:nvSpPr>
      <xdr:spPr>
        <a:xfrm>
          <a:off x="12976225" y="1796560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25" name="フローチャート: 判断 824"/>
        <xdr:cNvSpPr/>
      </xdr:nvSpPr>
      <xdr:spPr>
        <a:xfrm>
          <a:off x="12125325"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20501</xdr:rowOff>
    </xdr:from>
    <xdr:to>
      <xdr:col>85</xdr:col>
      <xdr:colOff>177800</xdr:colOff>
      <xdr:row>106</xdr:row>
      <xdr:rowOff>122101</xdr:rowOff>
    </xdr:to>
    <xdr:sp macro="" textlink="">
      <xdr:nvSpPr>
        <xdr:cNvPr id="831" name="楕円 830"/>
        <xdr:cNvSpPr/>
      </xdr:nvSpPr>
      <xdr:spPr>
        <a:xfrm>
          <a:off x="15459075"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170378</xdr:rowOff>
    </xdr:from>
    <xdr:ext cx="405111" cy="259045"/>
    <xdr:sp macro="" textlink="">
      <xdr:nvSpPr>
        <xdr:cNvPr id="832" name="【庁舎】&#10;有形固定資産減価償却率該当値テキスト"/>
        <xdr:cNvSpPr txBox="1"/>
      </xdr:nvSpPr>
      <xdr:spPr>
        <a:xfrm>
          <a:off x="15547975"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144599</xdr:rowOff>
    </xdr:from>
    <xdr:to>
      <xdr:col>81</xdr:col>
      <xdr:colOff>101600</xdr:colOff>
      <xdr:row>106</xdr:row>
      <xdr:rowOff>74749</xdr:rowOff>
    </xdr:to>
    <xdr:sp macro="" textlink="">
      <xdr:nvSpPr>
        <xdr:cNvPr id="833" name="楕円 832"/>
        <xdr:cNvSpPr/>
      </xdr:nvSpPr>
      <xdr:spPr>
        <a:xfrm>
          <a:off x="14658975"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23949</xdr:rowOff>
    </xdr:from>
    <xdr:to>
      <xdr:col>85</xdr:col>
      <xdr:colOff>127000</xdr:colOff>
      <xdr:row>106</xdr:row>
      <xdr:rowOff>71301</xdr:rowOff>
    </xdr:to>
    <xdr:cxnSp macro="">
      <xdr:nvCxnSpPr>
        <xdr:cNvPr id="834" name="直線コネクタ 833"/>
        <xdr:cNvCxnSpPr/>
      </xdr:nvCxnSpPr>
      <xdr:spPr>
        <a:xfrm>
          <a:off x="14709775" y="18197649"/>
          <a:ext cx="8001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116839</xdr:rowOff>
    </xdr:from>
    <xdr:to>
      <xdr:col>76</xdr:col>
      <xdr:colOff>165100</xdr:colOff>
      <xdr:row>106</xdr:row>
      <xdr:rowOff>46989</xdr:rowOff>
    </xdr:to>
    <xdr:sp macro="" textlink="">
      <xdr:nvSpPr>
        <xdr:cNvPr id="835" name="楕円 834"/>
        <xdr:cNvSpPr/>
      </xdr:nvSpPr>
      <xdr:spPr>
        <a:xfrm>
          <a:off x="138176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167639</xdr:rowOff>
    </xdr:from>
    <xdr:to>
      <xdr:col>81</xdr:col>
      <xdr:colOff>50800</xdr:colOff>
      <xdr:row>106</xdr:row>
      <xdr:rowOff>23949</xdr:rowOff>
    </xdr:to>
    <xdr:cxnSp macro="">
      <xdr:nvCxnSpPr>
        <xdr:cNvPr id="836" name="直線コネクタ 835"/>
        <xdr:cNvCxnSpPr/>
      </xdr:nvCxnSpPr>
      <xdr:spPr>
        <a:xfrm>
          <a:off x="13868400" y="18169889"/>
          <a:ext cx="841375"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89081</xdr:rowOff>
    </xdr:from>
    <xdr:to>
      <xdr:col>72</xdr:col>
      <xdr:colOff>38100</xdr:colOff>
      <xdr:row>106</xdr:row>
      <xdr:rowOff>19231</xdr:rowOff>
    </xdr:to>
    <xdr:sp macro="" textlink="">
      <xdr:nvSpPr>
        <xdr:cNvPr id="837" name="楕円 836"/>
        <xdr:cNvSpPr/>
      </xdr:nvSpPr>
      <xdr:spPr>
        <a:xfrm>
          <a:off x="12976225" y="1809133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139881</xdr:rowOff>
    </xdr:from>
    <xdr:to>
      <xdr:col>76</xdr:col>
      <xdr:colOff>114300</xdr:colOff>
      <xdr:row>105</xdr:row>
      <xdr:rowOff>167639</xdr:rowOff>
    </xdr:to>
    <xdr:cxnSp macro="">
      <xdr:nvCxnSpPr>
        <xdr:cNvPr id="838" name="直線コネクタ 837"/>
        <xdr:cNvCxnSpPr/>
      </xdr:nvCxnSpPr>
      <xdr:spPr>
        <a:xfrm>
          <a:off x="13027025" y="18142131"/>
          <a:ext cx="84137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39" name="n_1aveValue【庁舎】&#10;有形固定資産減価償却率"/>
        <xdr:cNvSpPr txBox="1"/>
      </xdr:nvSpPr>
      <xdr:spPr>
        <a:xfrm>
          <a:off x="14504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40" name="n_2aveValue【庁舎】&#10;有形固定資産減価償却率"/>
        <xdr:cNvSpPr txBox="1"/>
      </xdr:nvSpPr>
      <xdr:spPr>
        <a:xfrm>
          <a:off x="13675369"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41" name="n_3aveValue【庁舎】&#10;有形固定資産減価償却率"/>
        <xdr:cNvSpPr txBox="1"/>
      </xdr:nvSpPr>
      <xdr:spPr>
        <a:xfrm>
          <a:off x="1283399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42" name="n_4aveValue【庁舎】&#10;有形固定資産減価償却率"/>
        <xdr:cNvSpPr txBox="1"/>
      </xdr:nvSpPr>
      <xdr:spPr>
        <a:xfrm>
          <a:off x="1198309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65876</xdr:rowOff>
    </xdr:from>
    <xdr:ext cx="405111" cy="259045"/>
    <xdr:sp macro="" textlink="">
      <xdr:nvSpPr>
        <xdr:cNvPr id="843" name="n_1mainValue【庁舎】&#10;有形固定資産減価償却率"/>
        <xdr:cNvSpPr txBox="1"/>
      </xdr:nvSpPr>
      <xdr:spPr>
        <a:xfrm>
          <a:off x="14504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38116</xdr:rowOff>
    </xdr:from>
    <xdr:ext cx="405111" cy="259045"/>
    <xdr:sp macro="" textlink="">
      <xdr:nvSpPr>
        <xdr:cNvPr id="844" name="n_2mainValue【庁舎】&#10;有形固定資産減価償却率"/>
        <xdr:cNvSpPr txBox="1"/>
      </xdr:nvSpPr>
      <xdr:spPr>
        <a:xfrm>
          <a:off x="13675369"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10358</xdr:rowOff>
    </xdr:from>
    <xdr:ext cx="405111" cy="259045"/>
    <xdr:sp macro="" textlink="">
      <xdr:nvSpPr>
        <xdr:cNvPr id="845" name="n_3mainValue【庁舎】&#10;有形固定資産減価償却率"/>
        <xdr:cNvSpPr txBox="1"/>
      </xdr:nvSpPr>
      <xdr:spPr>
        <a:xfrm>
          <a:off x="1283399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71" name="直線コネクタ 870"/>
        <xdr:cNvCxnSpPr/>
      </xdr:nvCxnSpPr>
      <xdr:spPr>
        <a:xfrm flipV="1">
          <a:off x="210559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72" name="【庁舎】&#10;一人当たり面積最小値テキスト"/>
        <xdr:cNvSpPr txBox="1"/>
      </xdr:nvSpPr>
      <xdr:spPr>
        <a:xfrm>
          <a:off x="210947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73" name="直線コネクタ 872"/>
        <xdr:cNvCxnSpPr/>
      </xdr:nvCxnSpPr>
      <xdr:spPr>
        <a:xfrm>
          <a:off x="20977225" y="185160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74" name="【庁舎】&#10;一人当たり面積最大値テキスト"/>
        <xdr:cNvSpPr txBox="1"/>
      </xdr:nvSpPr>
      <xdr:spPr>
        <a:xfrm>
          <a:off x="210947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75" name="直線コネクタ 874"/>
        <xdr:cNvCxnSpPr/>
      </xdr:nvCxnSpPr>
      <xdr:spPr>
        <a:xfrm>
          <a:off x="20977225" y="1703342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76" name="【庁舎】&#10;一人当たり面積平均値テキスト"/>
        <xdr:cNvSpPr txBox="1"/>
      </xdr:nvSpPr>
      <xdr:spPr>
        <a:xfrm>
          <a:off x="210947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77" name="フローチャート: 判断 876"/>
        <xdr:cNvSpPr/>
      </xdr:nvSpPr>
      <xdr:spPr>
        <a:xfrm>
          <a:off x="210058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78" name="フローチャート: 判断 877"/>
        <xdr:cNvSpPr/>
      </xdr:nvSpPr>
      <xdr:spPr>
        <a:xfrm>
          <a:off x="20215225" y="1807663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79" name="フローチャート: 判断 878"/>
        <xdr:cNvSpPr/>
      </xdr:nvSpPr>
      <xdr:spPr>
        <a:xfrm>
          <a:off x="19364325"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80" name="フローチャート: 判断 879"/>
        <xdr:cNvSpPr/>
      </xdr:nvSpPr>
      <xdr:spPr>
        <a:xfrm>
          <a:off x="1852295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81" name="フローチャート: 判断 880"/>
        <xdr:cNvSpPr/>
      </xdr:nvSpPr>
      <xdr:spPr>
        <a:xfrm>
          <a:off x="17681575" y="181844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115207</xdr:rowOff>
    </xdr:from>
    <xdr:to>
      <xdr:col>116</xdr:col>
      <xdr:colOff>114300</xdr:colOff>
      <xdr:row>105</xdr:row>
      <xdr:rowOff>45357</xdr:rowOff>
    </xdr:to>
    <xdr:sp macro="" textlink="">
      <xdr:nvSpPr>
        <xdr:cNvPr id="887" name="楕円 886"/>
        <xdr:cNvSpPr/>
      </xdr:nvSpPr>
      <xdr:spPr>
        <a:xfrm>
          <a:off x="210058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138084</xdr:rowOff>
    </xdr:from>
    <xdr:ext cx="469744" cy="259045"/>
    <xdr:sp macro="" textlink="">
      <xdr:nvSpPr>
        <xdr:cNvPr id="888" name="【庁舎】&#10;一人当たり面積該当値テキスト"/>
        <xdr:cNvSpPr txBox="1"/>
      </xdr:nvSpPr>
      <xdr:spPr>
        <a:xfrm>
          <a:off x="21094700" y="1779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120106</xdr:rowOff>
    </xdr:from>
    <xdr:to>
      <xdr:col>112</xdr:col>
      <xdr:colOff>38100</xdr:colOff>
      <xdr:row>105</xdr:row>
      <xdr:rowOff>50256</xdr:rowOff>
    </xdr:to>
    <xdr:sp macro="" textlink="">
      <xdr:nvSpPr>
        <xdr:cNvPr id="889" name="楕円 888"/>
        <xdr:cNvSpPr/>
      </xdr:nvSpPr>
      <xdr:spPr>
        <a:xfrm>
          <a:off x="20215225" y="1795090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166007</xdr:rowOff>
    </xdr:from>
    <xdr:to>
      <xdr:col>116</xdr:col>
      <xdr:colOff>63500</xdr:colOff>
      <xdr:row>104</xdr:row>
      <xdr:rowOff>170906</xdr:rowOff>
    </xdr:to>
    <xdr:cxnSp macro="">
      <xdr:nvCxnSpPr>
        <xdr:cNvPr id="890" name="直線コネクタ 889"/>
        <xdr:cNvCxnSpPr/>
      </xdr:nvCxnSpPr>
      <xdr:spPr>
        <a:xfrm flipV="1">
          <a:off x="20266025" y="17996807"/>
          <a:ext cx="79057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133169</xdr:rowOff>
    </xdr:from>
    <xdr:to>
      <xdr:col>107</xdr:col>
      <xdr:colOff>101600</xdr:colOff>
      <xdr:row>105</xdr:row>
      <xdr:rowOff>63319</xdr:rowOff>
    </xdr:to>
    <xdr:sp macro="" textlink="">
      <xdr:nvSpPr>
        <xdr:cNvPr id="891" name="楕円 890"/>
        <xdr:cNvSpPr/>
      </xdr:nvSpPr>
      <xdr:spPr>
        <a:xfrm>
          <a:off x="19364325"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170906</xdr:rowOff>
    </xdr:from>
    <xdr:to>
      <xdr:col>111</xdr:col>
      <xdr:colOff>177800</xdr:colOff>
      <xdr:row>105</xdr:row>
      <xdr:rowOff>12519</xdr:rowOff>
    </xdr:to>
    <xdr:cxnSp macro="">
      <xdr:nvCxnSpPr>
        <xdr:cNvPr id="892" name="直線コネクタ 891"/>
        <xdr:cNvCxnSpPr/>
      </xdr:nvCxnSpPr>
      <xdr:spPr>
        <a:xfrm flipV="1">
          <a:off x="19415125" y="18001706"/>
          <a:ext cx="8509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142966</xdr:rowOff>
    </xdr:from>
    <xdr:to>
      <xdr:col>102</xdr:col>
      <xdr:colOff>165100</xdr:colOff>
      <xdr:row>105</xdr:row>
      <xdr:rowOff>73116</xdr:rowOff>
    </xdr:to>
    <xdr:sp macro="" textlink="">
      <xdr:nvSpPr>
        <xdr:cNvPr id="893" name="楕円 892"/>
        <xdr:cNvSpPr/>
      </xdr:nvSpPr>
      <xdr:spPr>
        <a:xfrm>
          <a:off x="1852295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12519</xdr:rowOff>
    </xdr:from>
    <xdr:to>
      <xdr:col>107</xdr:col>
      <xdr:colOff>50800</xdr:colOff>
      <xdr:row>105</xdr:row>
      <xdr:rowOff>22316</xdr:rowOff>
    </xdr:to>
    <xdr:cxnSp macro="">
      <xdr:nvCxnSpPr>
        <xdr:cNvPr id="894" name="直線コネクタ 893"/>
        <xdr:cNvCxnSpPr/>
      </xdr:nvCxnSpPr>
      <xdr:spPr>
        <a:xfrm flipV="1">
          <a:off x="18573750" y="18014769"/>
          <a:ext cx="8413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95" name="n_1aveValue【庁舎】&#10;一人当たり面積"/>
        <xdr:cNvSpPr txBox="1"/>
      </xdr:nvSpPr>
      <xdr:spPr>
        <a:xfrm>
          <a:off x="2002797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96" name="n_2aveValue【庁舎】&#10;一人当たり面積"/>
        <xdr:cNvSpPr txBox="1"/>
      </xdr:nvSpPr>
      <xdr:spPr>
        <a:xfrm>
          <a:off x="1918977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97" name="n_3aveValue【庁舎】&#10;一人当たり面積"/>
        <xdr:cNvSpPr txBox="1"/>
      </xdr:nvSpPr>
      <xdr:spPr>
        <a:xfrm>
          <a:off x="18348402"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98" name="n_4aveValue【庁舎】&#10;一人当たり面積"/>
        <xdr:cNvSpPr txBox="1"/>
      </xdr:nvSpPr>
      <xdr:spPr>
        <a:xfrm>
          <a:off x="175070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66783</xdr:rowOff>
    </xdr:from>
    <xdr:ext cx="469744" cy="259045"/>
    <xdr:sp macro="" textlink="">
      <xdr:nvSpPr>
        <xdr:cNvPr id="899" name="n_1mainValue【庁舎】&#10;一人当たり面積"/>
        <xdr:cNvSpPr txBox="1"/>
      </xdr:nvSpPr>
      <xdr:spPr>
        <a:xfrm>
          <a:off x="2002797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79846</xdr:rowOff>
    </xdr:from>
    <xdr:ext cx="469744" cy="259045"/>
    <xdr:sp macro="" textlink="">
      <xdr:nvSpPr>
        <xdr:cNvPr id="900" name="n_2mainValue【庁舎】&#10;一人当たり面積"/>
        <xdr:cNvSpPr txBox="1"/>
      </xdr:nvSpPr>
      <xdr:spPr>
        <a:xfrm>
          <a:off x="1918977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89643</xdr:rowOff>
    </xdr:from>
    <xdr:ext cx="469744" cy="259045"/>
    <xdr:sp macro="" textlink="">
      <xdr:nvSpPr>
        <xdr:cNvPr id="901" name="n_3mainValue【庁舎】&#10;一人当たり面積"/>
        <xdr:cNvSpPr txBox="1"/>
      </xdr:nvSpPr>
      <xdr:spPr>
        <a:xfrm>
          <a:off x="18348402"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市民会館は、有形固定資産減価償却率が</a:t>
          </a:r>
          <a:r>
            <a:rPr kumimoji="1" lang="en-US" altLang="ja-JP" sz="1300">
              <a:latin typeface="ＭＳ Ｐゴシック" panose="020B0600070205080204" pitchFamily="50" charset="-128"/>
              <a:ea typeface="ＭＳ Ｐゴシック" panose="020B0600070205080204" pitchFamily="50" charset="-128"/>
            </a:rPr>
            <a:t>81.2</a:t>
          </a:r>
          <a:r>
            <a:rPr kumimoji="1" lang="ja-JP" altLang="en-US" sz="1300">
              <a:latin typeface="ＭＳ Ｐゴシック" panose="020B0600070205080204" pitchFamily="50" charset="-128"/>
              <a:ea typeface="ＭＳ Ｐゴシック" panose="020B0600070205080204" pitchFamily="50" charset="-128"/>
            </a:rPr>
            <a:t>％と、類似団体平均と比べて</a:t>
          </a:r>
          <a:r>
            <a:rPr kumimoji="1" lang="en-US" altLang="ja-JP" sz="1300">
              <a:latin typeface="ＭＳ Ｐゴシック" panose="020B0600070205080204" pitchFamily="50" charset="-128"/>
              <a:ea typeface="ＭＳ Ｐゴシック" panose="020B0600070205080204" pitchFamily="50" charset="-128"/>
            </a:rPr>
            <a:t>30.3</a:t>
          </a:r>
          <a:r>
            <a:rPr kumimoji="1" lang="ja-JP" altLang="en-US" sz="1300">
              <a:latin typeface="ＭＳ Ｐゴシック" panose="020B0600070205080204" pitchFamily="50" charset="-128"/>
              <a:ea typeface="ＭＳ Ｐゴシック" panose="020B0600070205080204" pitchFamily="50" charset="-128"/>
            </a:rPr>
            <a:t>％高くなっている。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館ある内、大洲市民会館は既に耐用年数を超過しており、後年度に建替えを予定している。また、長浜ふれあい会館は改修を予定しており、長寿命化を図る。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消防施設は、有形固定資産減価償却率が</a:t>
          </a:r>
          <a:r>
            <a:rPr kumimoji="1" lang="en-US" altLang="ja-JP" sz="1300">
              <a:latin typeface="ＭＳ Ｐゴシック" panose="020B0600070205080204" pitchFamily="50" charset="-128"/>
              <a:ea typeface="ＭＳ Ｐゴシック" panose="020B0600070205080204" pitchFamily="50" charset="-128"/>
            </a:rPr>
            <a:t>73.5</a:t>
          </a:r>
          <a:r>
            <a:rPr kumimoji="1" lang="ja-JP" altLang="en-US" sz="1300">
              <a:latin typeface="ＭＳ Ｐゴシック" panose="020B0600070205080204" pitchFamily="50" charset="-128"/>
              <a:ea typeface="ＭＳ Ｐゴシック" panose="020B0600070205080204" pitchFamily="50" charset="-128"/>
            </a:rPr>
            <a:t>％と、類似団体平均と比べて</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％高くなっている。主に消防団詰所であり、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割以上の建物が耐用年数を超過している。今後も適宜修繕を行い、適切な維持管理に努める。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庁舎・保健センターも、有形固定資産減価償却率が、類似団体平均と比べて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％高くなっている。災害復興事業である肱川地区の支所・図書館・保健センター・公民館の複合施設の整備を令和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年度までに行う予定としており、今後、有形固定資産減価償却率の低下や一人当たり面積の減少するものと推測される。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42,706
42,511
432.12
30,770,913
28,313,757
2,107,473
14,332,353
29,307,321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地域全体の過疎化、人口の減少及び高齢化、加えて市において中心となる産業がないことなどから、財政基盤が弱く自主財源が乏しく、財政力指数は類似団体平均を下回っており、数値自体も横ばいで推移している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市税の増収は見込まれない状況であることから、限られた財源の中で行政運営の効率化を図るとともに、経費の徹底した削減、税収の徴収率向上、企業誘致の促進などにより，自主財源の確保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公債費や臨時財政対策債の抑制、人件費、補助・負担金、委託料などの経常的な支出の点検・見直しなどにより、類似団体平均より低い値で推移している。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しかしながら、値自体は平成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月豪雨災害を受けての市税の減免、また普通交付税の合併算定替えなどの影響により、増加傾向にある。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今後も厳しい状況が見込まれることから、上記のような抑制や見直しに努める。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32294</xdr:rowOff>
    </xdr:from>
    <xdr:to>
      <xdr:col>23</xdr:col>
      <xdr:colOff>133350</xdr:colOff>
      <xdr:row>60</xdr:row>
      <xdr:rowOff>90896</xdr:rowOff>
    </xdr:to>
    <xdr:cxnSp macro="">
      <xdr:nvCxnSpPr>
        <xdr:cNvPr id="134" name="直線コネクタ 133"/>
        <xdr:cNvCxnSpPr/>
      </xdr:nvCxnSpPr>
      <xdr:spPr>
        <a:xfrm>
          <a:off x="4114800" y="10319294"/>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152037</xdr:rowOff>
    </xdr:from>
    <xdr:to>
      <xdr:col>19</xdr:col>
      <xdr:colOff>133350</xdr:colOff>
      <xdr:row>60</xdr:row>
      <xdr:rowOff>32294</xdr:rowOff>
    </xdr:to>
    <xdr:cxnSp macro="">
      <xdr:nvCxnSpPr>
        <xdr:cNvPr id="137" name="直線コネクタ 136"/>
        <xdr:cNvCxnSpPr/>
      </xdr:nvCxnSpPr>
      <xdr:spPr>
        <a:xfrm>
          <a:off x="3225800" y="1026758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152037</xdr:rowOff>
    </xdr:from>
    <xdr:to>
      <xdr:col>15</xdr:col>
      <xdr:colOff>82550</xdr:colOff>
      <xdr:row>59</xdr:row>
      <xdr:rowOff>158931</xdr:rowOff>
    </xdr:to>
    <xdr:cxnSp macro="">
      <xdr:nvCxnSpPr>
        <xdr:cNvPr id="140" name="直線コネクタ 139"/>
        <xdr:cNvCxnSpPr/>
      </xdr:nvCxnSpPr>
      <xdr:spPr>
        <a:xfrm flipV="1">
          <a:off x="2336800" y="102675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72753</xdr:rowOff>
    </xdr:from>
    <xdr:to>
      <xdr:col>11</xdr:col>
      <xdr:colOff>31750</xdr:colOff>
      <xdr:row>59</xdr:row>
      <xdr:rowOff>158931</xdr:rowOff>
    </xdr:to>
    <xdr:cxnSp macro="">
      <xdr:nvCxnSpPr>
        <xdr:cNvPr id="143" name="直線コネクタ 142"/>
        <xdr:cNvCxnSpPr/>
      </xdr:nvCxnSpPr>
      <xdr:spPr>
        <a:xfrm>
          <a:off x="1447800" y="1018830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40096</xdr:rowOff>
    </xdr:from>
    <xdr:to>
      <xdr:col>23</xdr:col>
      <xdr:colOff>184150</xdr:colOff>
      <xdr:row>60</xdr:row>
      <xdr:rowOff>141696</xdr:rowOff>
    </xdr:to>
    <xdr:sp macro="" textlink="">
      <xdr:nvSpPr>
        <xdr:cNvPr id="153" name="楕円 152"/>
        <xdr:cNvSpPr/>
      </xdr:nvSpPr>
      <xdr:spPr>
        <a:xfrm>
          <a:off x="4902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56623</xdr:rowOff>
    </xdr:from>
    <xdr:ext cx="762000" cy="259045"/>
    <xdr:sp macro="" textlink="">
      <xdr:nvSpPr>
        <xdr:cNvPr id="154" name="財政構造の弾力性該当値テキスト"/>
        <xdr:cNvSpPr txBox="1"/>
      </xdr:nvSpPr>
      <xdr:spPr>
        <a:xfrm>
          <a:off x="5041900" y="101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152944</xdr:rowOff>
    </xdr:from>
    <xdr:to>
      <xdr:col>19</xdr:col>
      <xdr:colOff>184150</xdr:colOff>
      <xdr:row>60</xdr:row>
      <xdr:rowOff>83094</xdr:rowOff>
    </xdr:to>
    <xdr:sp macro="" textlink="">
      <xdr:nvSpPr>
        <xdr:cNvPr id="155" name="楕円 154"/>
        <xdr:cNvSpPr/>
      </xdr:nvSpPr>
      <xdr:spPr>
        <a:xfrm>
          <a:off x="4064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93271</xdr:rowOff>
    </xdr:from>
    <xdr:ext cx="736600" cy="259045"/>
    <xdr:sp macro="" textlink="">
      <xdr:nvSpPr>
        <xdr:cNvPr id="156" name="テキスト ボックス 155"/>
        <xdr:cNvSpPr txBox="1"/>
      </xdr:nvSpPr>
      <xdr:spPr>
        <a:xfrm>
          <a:off x="3733800" y="1003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101237</xdr:rowOff>
    </xdr:from>
    <xdr:to>
      <xdr:col>15</xdr:col>
      <xdr:colOff>133350</xdr:colOff>
      <xdr:row>60</xdr:row>
      <xdr:rowOff>31387</xdr:rowOff>
    </xdr:to>
    <xdr:sp macro="" textlink="">
      <xdr:nvSpPr>
        <xdr:cNvPr id="157" name="楕円 156"/>
        <xdr:cNvSpPr/>
      </xdr:nvSpPr>
      <xdr:spPr>
        <a:xfrm>
          <a:off x="3175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41564</xdr:rowOff>
    </xdr:from>
    <xdr:ext cx="762000" cy="259045"/>
    <xdr:sp macro="" textlink="">
      <xdr:nvSpPr>
        <xdr:cNvPr id="158" name="テキスト ボックス 157"/>
        <xdr:cNvSpPr txBox="1"/>
      </xdr:nvSpPr>
      <xdr:spPr>
        <a:xfrm>
          <a:off x="2844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108131</xdr:rowOff>
    </xdr:from>
    <xdr:to>
      <xdr:col>11</xdr:col>
      <xdr:colOff>82550</xdr:colOff>
      <xdr:row>60</xdr:row>
      <xdr:rowOff>38281</xdr:rowOff>
    </xdr:to>
    <xdr:sp macro="" textlink="">
      <xdr:nvSpPr>
        <xdr:cNvPr id="159" name="楕円 158"/>
        <xdr:cNvSpPr/>
      </xdr:nvSpPr>
      <xdr:spPr>
        <a:xfrm>
          <a:off x="2286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48458</xdr:rowOff>
    </xdr:from>
    <xdr:ext cx="762000" cy="259045"/>
    <xdr:sp macro="" textlink="">
      <xdr:nvSpPr>
        <xdr:cNvPr id="160" name="テキスト ボックス 159"/>
        <xdr:cNvSpPr txBox="1"/>
      </xdr:nvSpPr>
      <xdr:spPr>
        <a:xfrm>
          <a:off x="1955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21953</xdr:rowOff>
    </xdr:from>
    <xdr:to>
      <xdr:col>7</xdr:col>
      <xdr:colOff>31750</xdr:colOff>
      <xdr:row>59</xdr:row>
      <xdr:rowOff>123553</xdr:rowOff>
    </xdr:to>
    <xdr:sp macro="" textlink="">
      <xdr:nvSpPr>
        <xdr:cNvPr id="161" name="楕円 160"/>
        <xdr:cNvSpPr/>
      </xdr:nvSpPr>
      <xdr:spPr>
        <a:xfrm>
          <a:off x="1397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133730</xdr:rowOff>
    </xdr:from>
    <xdr:ext cx="762000" cy="259045"/>
    <xdr:sp macro="" textlink="">
      <xdr:nvSpPr>
        <xdr:cNvPr id="162" name="テキスト ボックス 161"/>
        <xdr:cNvSpPr txBox="1"/>
      </xdr:nvSpPr>
      <xdr:spPr>
        <a:xfrm>
          <a:off x="1066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豪雨災害に伴う復旧支援、廃棄物処理等、災害関連の物件費が多額となった昨年度からは改善したものの、類似団体平均を上回る数値で推移している。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行政区域が広く、市民サービスの低下を招かないよう保有している公共施設が多いため、その維持管理に費用が掛かっている。また、人件費については、職員においては計画的に減少しているものの、それ以上に人口減少が進んでいるため、決算額は年々上昇している状況であ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今後、移住定住施策などによる人口減少の抑制、公共施設の整理・統廃合を進め経費削減に努める。</a:t>
          </a:r>
          <a:endParaRPr kumimoji="1" lang="en-US" altLang="ja-JP" sz="1250">
            <a:latin typeface="ＭＳ Ｐゴシック" panose="020B0600070205080204" pitchFamily="50" charset="-128"/>
            <a:ea typeface="ＭＳ Ｐゴシック" panose="020B0600070205080204" pitchFamily="50" charset="-128"/>
          </a:endParaRPr>
        </a:p>
        <a:p>
          <a:endParaRPr kumimoji="1" lang="en-US" altLang="ja-JP" sz="12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123918</xdr:rowOff>
    </xdr:from>
    <xdr:to>
      <xdr:col>23</xdr:col>
      <xdr:colOff>133350</xdr:colOff>
      <xdr:row>84</xdr:row>
      <xdr:rowOff>10361</xdr:rowOff>
    </xdr:to>
    <xdr:cxnSp macro="">
      <xdr:nvCxnSpPr>
        <xdr:cNvPr id="197" name="直線コネクタ 196"/>
        <xdr:cNvCxnSpPr/>
      </xdr:nvCxnSpPr>
      <xdr:spPr>
        <a:xfrm flipV="1">
          <a:off x="4114800" y="14182818"/>
          <a:ext cx="838200" cy="2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38043</xdr:rowOff>
    </xdr:from>
    <xdr:to>
      <xdr:col>19</xdr:col>
      <xdr:colOff>133350</xdr:colOff>
      <xdr:row>84</xdr:row>
      <xdr:rowOff>10361</xdr:rowOff>
    </xdr:to>
    <xdr:cxnSp macro="">
      <xdr:nvCxnSpPr>
        <xdr:cNvPr id="200" name="直線コネクタ 199"/>
        <xdr:cNvCxnSpPr/>
      </xdr:nvCxnSpPr>
      <xdr:spPr>
        <a:xfrm>
          <a:off x="3225800" y="14096943"/>
          <a:ext cx="889000" cy="3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27406</xdr:rowOff>
    </xdr:from>
    <xdr:to>
      <xdr:col>15</xdr:col>
      <xdr:colOff>82550</xdr:colOff>
      <xdr:row>82</xdr:row>
      <xdr:rowOff>38043</xdr:rowOff>
    </xdr:to>
    <xdr:cxnSp macro="">
      <xdr:nvCxnSpPr>
        <xdr:cNvPr id="203" name="直線コネクタ 202"/>
        <xdr:cNvCxnSpPr/>
      </xdr:nvCxnSpPr>
      <xdr:spPr>
        <a:xfrm>
          <a:off x="2336800" y="14086306"/>
          <a:ext cx="8890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5483</xdr:rowOff>
    </xdr:from>
    <xdr:to>
      <xdr:col>11</xdr:col>
      <xdr:colOff>31750</xdr:colOff>
      <xdr:row>82</xdr:row>
      <xdr:rowOff>27406</xdr:rowOff>
    </xdr:to>
    <xdr:cxnSp macro="">
      <xdr:nvCxnSpPr>
        <xdr:cNvPr id="206" name="直線コネクタ 205"/>
        <xdr:cNvCxnSpPr/>
      </xdr:nvCxnSpPr>
      <xdr:spPr>
        <a:xfrm>
          <a:off x="1447800" y="14064383"/>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73118</xdr:rowOff>
    </xdr:from>
    <xdr:to>
      <xdr:col>23</xdr:col>
      <xdr:colOff>184150</xdr:colOff>
      <xdr:row>83</xdr:row>
      <xdr:rowOff>3268</xdr:rowOff>
    </xdr:to>
    <xdr:sp macro="" textlink="">
      <xdr:nvSpPr>
        <xdr:cNvPr id="216" name="楕円 215"/>
        <xdr:cNvSpPr/>
      </xdr:nvSpPr>
      <xdr:spPr>
        <a:xfrm>
          <a:off x="4902200" y="141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45195</xdr:rowOff>
    </xdr:from>
    <xdr:ext cx="762000" cy="259045"/>
    <xdr:sp macro="" textlink="">
      <xdr:nvSpPr>
        <xdr:cNvPr id="217" name="人件費・物件費等の状況該当値テキスト"/>
        <xdr:cNvSpPr txBox="1"/>
      </xdr:nvSpPr>
      <xdr:spPr>
        <a:xfrm>
          <a:off x="5041900" y="141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131011</xdr:rowOff>
    </xdr:from>
    <xdr:to>
      <xdr:col>19</xdr:col>
      <xdr:colOff>184150</xdr:colOff>
      <xdr:row>84</xdr:row>
      <xdr:rowOff>61161</xdr:rowOff>
    </xdr:to>
    <xdr:sp macro="" textlink="">
      <xdr:nvSpPr>
        <xdr:cNvPr id="218" name="楕円 217"/>
        <xdr:cNvSpPr/>
      </xdr:nvSpPr>
      <xdr:spPr>
        <a:xfrm>
          <a:off x="4064000" y="1436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45938</xdr:rowOff>
    </xdr:from>
    <xdr:ext cx="736600" cy="259045"/>
    <xdr:sp macro="" textlink="">
      <xdr:nvSpPr>
        <xdr:cNvPr id="219" name="テキスト ボックス 218"/>
        <xdr:cNvSpPr txBox="1"/>
      </xdr:nvSpPr>
      <xdr:spPr>
        <a:xfrm>
          <a:off x="3733800" y="14447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158693</xdr:rowOff>
    </xdr:from>
    <xdr:to>
      <xdr:col>15</xdr:col>
      <xdr:colOff>133350</xdr:colOff>
      <xdr:row>82</xdr:row>
      <xdr:rowOff>88843</xdr:rowOff>
    </xdr:to>
    <xdr:sp macro="" textlink="">
      <xdr:nvSpPr>
        <xdr:cNvPr id="220" name="楕円 219"/>
        <xdr:cNvSpPr/>
      </xdr:nvSpPr>
      <xdr:spPr>
        <a:xfrm>
          <a:off x="3175000" y="1404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73620</xdr:rowOff>
    </xdr:from>
    <xdr:ext cx="762000" cy="259045"/>
    <xdr:sp macro="" textlink="">
      <xdr:nvSpPr>
        <xdr:cNvPr id="221" name="テキスト ボックス 220"/>
        <xdr:cNvSpPr txBox="1"/>
      </xdr:nvSpPr>
      <xdr:spPr>
        <a:xfrm>
          <a:off x="2844800" y="1413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148056</xdr:rowOff>
    </xdr:from>
    <xdr:to>
      <xdr:col>11</xdr:col>
      <xdr:colOff>82550</xdr:colOff>
      <xdr:row>82</xdr:row>
      <xdr:rowOff>78206</xdr:rowOff>
    </xdr:to>
    <xdr:sp macro="" textlink="">
      <xdr:nvSpPr>
        <xdr:cNvPr id="222" name="楕円 221"/>
        <xdr:cNvSpPr/>
      </xdr:nvSpPr>
      <xdr:spPr>
        <a:xfrm>
          <a:off x="2286000" y="140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62983</xdr:rowOff>
    </xdr:from>
    <xdr:ext cx="762000" cy="259045"/>
    <xdr:sp macro="" textlink="">
      <xdr:nvSpPr>
        <xdr:cNvPr id="223" name="テキスト ボックス 222"/>
        <xdr:cNvSpPr txBox="1"/>
      </xdr:nvSpPr>
      <xdr:spPr>
        <a:xfrm>
          <a:off x="1955800" y="1412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126133</xdr:rowOff>
    </xdr:from>
    <xdr:to>
      <xdr:col>7</xdr:col>
      <xdr:colOff>31750</xdr:colOff>
      <xdr:row>82</xdr:row>
      <xdr:rowOff>56283</xdr:rowOff>
    </xdr:to>
    <xdr:sp macro="" textlink="">
      <xdr:nvSpPr>
        <xdr:cNvPr id="224" name="楕円 223"/>
        <xdr:cNvSpPr/>
      </xdr:nvSpPr>
      <xdr:spPr>
        <a:xfrm>
          <a:off x="1397000" y="140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41060</xdr:rowOff>
    </xdr:from>
    <xdr:ext cx="762000" cy="259045"/>
    <xdr:sp macro="" textlink="">
      <xdr:nvSpPr>
        <xdr:cNvPr id="225" name="テキスト ボックス 224"/>
        <xdr:cNvSpPr txBox="1"/>
      </xdr:nvSpPr>
      <xdr:spPr>
        <a:xfrm>
          <a:off x="1066800" y="1409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類似団体平均及び全国市平均と比較しても低い水準で推移している。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今後においても引き続き、人事評価制度や業績評価制度の運用により、給与水準の適正化に努める。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93134</xdr:rowOff>
    </xdr:to>
    <xdr:cxnSp macro="">
      <xdr:nvCxnSpPr>
        <xdr:cNvPr id="259" name="直線コネクタ 258"/>
        <xdr:cNvCxnSpPr/>
      </xdr:nvCxnSpPr>
      <xdr:spPr>
        <a:xfrm>
          <a:off x="16179800" y="14310078"/>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83</xdr:row>
      <xdr:rowOff>146755</xdr:rowOff>
    </xdr:to>
    <xdr:cxnSp macro="">
      <xdr:nvCxnSpPr>
        <xdr:cNvPr id="262" name="直線コネクタ 261"/>
        <xdr:cNvCxnSpPr/>
      </xdr:nvCxnSpPr>
      <xdr:spPr>
        <a:xfrm flipV="1">
          <a:off x="15290800" y="143100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146755</xdr:rowOff>
    </xdr:to>
    <xdr:cxnSp macro="">
      <xdr:nvCxnSpPr>
        <xdr:cNvPr id="265" name="直線コネクタ 264"/>
        <xdr:cNvCxnSpPr/>
      </xdr:nvCxnSpPr>
      <xdr:spPr>
        <a:xfrm>
          <a:off x="14401800" y="1436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42334</xdr:rowOff>
    </xdr:to>
    <xdr:cxnSp macro="">
      <xdr:nvCxnSpPr>
        <xdr:cNvPr id="268" name="直線コネクタ 267"/>
        <xdr:cNvCxnSpPr/>
      </xdr:nvCxnSpPr>
      <xdr:spPr>
        <a:xfrm flipV="1">
          <a:off x="13512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8" name="楕円 277"/>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9"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80" name="楕円 279"/>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81" name="テキスト ボックス 280"/>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82" name="楕円 281"/>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83" name="テキスト ボックス 282"/>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4" name="楕円 283"/>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5" name="テキスト ボックス 284"/>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6" name="楕円 285"/>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7" name="テキスト ボックス 286"/>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定員管理適正化計画などにより適正な管理に努めているものの、年々人口が減少していることから、人口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人当たりの職員数は増加傾向にあり、類似団体を上回っている状況が続いている。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今後も、住民サービスの低下を招かないよう適正な定員管理に努めるとともに、移住定住施策等による人口減少の抑制も図っていく。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33867</xdr:rowOff>
    </xdr:from>
    <xdr:to>
      <xdr:col>81</xdr:col>
      <xdr:colOff>44450</xdr:colOff>
      <xdr:row>63</xdr:row>
      <xdr:rowOff>38463</xdr:rowOff>
    </xdr:to>
    <xdr:cxnSp macro="">
      <xdr:nvCxnSpPr>
        <xdr:cNvPr id="324" name="直線コネクタ 323"/>
        <xdr:cNvCxnSpPr/>
      </xdr:nvCxnSpPr>
      <xdr:spPr>
        <a:xfrm>
          <a:off x="16179800" y="10835217"/>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22376</xdr:rowOff>
    </xdr:from>
    <xdr:to>
      <xdr:col>77</xdr:col>
      <xdr:colOff>44450</xdr:colOff>
      <xdr:row>63</xdr:row>
      <xdr:rowOff>33867</xdr:rowOff>
    </xdr:to>
    <xdr:cxnSp macro="">
      <xdr:nvCxnSpPr>
        <xdr:cNvPr id="327" name="直線コネクタ 326"/>
        <xdr:cNvCxnSpPr/>
      </xdr:nvCxnSpPr>
      <xdr:spPr>
        <a:xfrm>
          <a:off x="15290800" y="1082372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13184</xdr:rowOff>
    </xdr:from>
    <xdr:to>
      <xdr:col>72</xdr:col>
      <xdr:colOff>203200</xdr:colOff>
      <xdr:row>63</xdr:row>
      <xdr:rowOff>22376</xdr:rowOff>
    </xdr:to>
    <xdr:cxnSp macro="">
      <xdr:nvCxnSpPr>
        <xdr:cNvPr id="330" name="直線コネクタ 329"/>
        <xdr:cNvCxnSpPr/>
      </xdr:nvCxnSpPr>
      <xdr:spPr>
        <a:xfrm>
          <a:off x="14401800" y="1081453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544</xdr:rowOff>
    </xdr:from>
    <xdr:to>
      <xdr:col>68</xdr:col>
      <xdr:colOff>152400</xdr:colOff>
      <xdr:row>63</xdr:row>
      <xdr:rowOff>13184</xdr:rowOff>
    </xdr:to>
    <xdr:cxnSp macro="">
      <xdr:nvCxnSpPr>
        <xdr:cNvPr id="333" name="直線コネクタ 332"/>
        <xdr:cNvCxnSpPr/>
      </xdr:nvCxnSpPr>
      <xdr:spPr>
        <a:xfrm>
          <a:off x="13512800" y="1080189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159113</xdr:rowOff>
    </xdr:from>
    <xdr:to>
      <xdr:col>81</xdr:col>
      <xdr:colOff>95250</xdr:colOff>
      <xdr:row>63</xdr:row>
      <xdr:rowOff>89263</xdr:rowOff>
    </xdr:to>
    <xdr:sp macro="" textlink="">
      <xdr:nvSpPr>
        <xdr:cNvPr id="343" name="楕円 342"/>
        <xdr:cNvSpPr/>
      </xdr:nvSpPr>
      <xdr:spPr>
        <a:xfrm>
          <a:off x="169672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131190</xdr:rowOff>
    </xdr:from>
    <xdr:ext cx="762000" cy="259045"/>
    <xdr:sp macro="" textlink="">
      <xdr:nvSpPr>
        <xdr:cNvPr id="344" name="定員管理の状況該当値テキスト"/>
        <xdr:cNvSpPr txBox="1"/>
      </xdr:nvSpPr>
      <xdr:spPr>
        <a:xfrm>
          <a:off x="17106900" y="1076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154517</xdr:rowOff>
    </xdr:from>
    <xdr:to>
      <xdr:col>77</xdr:col>
      <xdr:colOff>95250</xdr:colOff>
      <xdr:row>63</xdr:row>
      <xdr:rowOff>84667</xdr:rowOff>
    </xdr:to>
    <xdr:sp macro="" textlink="">
      <xdr:nvSpPr>
        <xdr:cNvPr id="345" name="楕円 344"/>
        <xdr:cNvSpPr/>
      </xdr:nvSpPr>
      <xdr:spPr>
        <a:xfrm>
          <a:off x="16129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46" name="テキスト ボックス 345"/>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143026</xdr:rowOff>
    </xdr:from>
    <xdr:to>
      <xdr:col>73</xdr:col>
      <xdr:colOff>44450</xdr:colOff>
      <xdr:row>63</xdr:row>
      <xdr:rowOff>73176</xdr:rowOff>
    </xdr:to>
    <xdr:sp macro="" textlink="">
      <xdr:nvSpPr>
        <xdr:cNvPr id="347" name="楕円 346"/>
        <xdr:cNvSpPr/>
      </xdr:nvSpPr>
      <xdr:spPr>
        <a:xfrm>
          <a:off x="15240000" y="107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57953</xdr:rowOff>
    </xdr:from>
    <xdr:ext cx="762000" cy="259045"/>
    <xdr:sp macro="" textlink="">
      <xdr:nvSpPr>
        <xdr:cNvPr id="348" name="テキスト ボックス 347"/>
        <xdr:cNvSpPr txBox="1"/>
      </xdr:nvSpPr>
      <xdr:spPr>
        <a:xfrm>
          <a:off x="14909800" y="1085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133834</xdr:rowOff>
    </xdr:from>
    <xdr:to>
      <xdr:col>68</xdr:col>
      <xdr:colOff>203200</xdr:colOff>
      <xdr:row>63</xdr:row>
      <xdr:rowOff>63984</xdr:rowOff>
    </xdr:to>
    <xdr:sp macro="" textlink="">
      <xdr:nvSpPr>
        <xdr:cNvPr id="349" name="楕円 348"/>
        <xdr:cNvSpPr/>
      </xdr:nvSpPr>
      <xdr:spPr>
        <a:xfrm>
          <a:off x="143510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48761</xdr:rowOff>
    </xdr:from>
    <xdr:ext cx="762000" cy="259045"/>
    <xdr:sp macro="" textlink="">
      <xdr:nvSpPr>
        <xdr:cNvPr id="350" name="テキスト ボックス 349"/>
        <xdr:cNvSpPr txBox="1"/>
      </xdr:nvSpPr>
      <xdr:spPr>
        <a:xfrm>
          <a:off x="14020800" y="108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121194</xdr:rowOff>
    </xdr:from>
    <xdr:to>
      <xdr:col>64</xdr:col>
      <xdr:colOff>152400</xdr:colOff>
      <xdr:row>63</xdr:row>
      <xdr:rowOff>51344</xdr:rowOff>
    </xdr:to>
    <xdr:sp macro="" textlink="">
      <xdr:nvSpPr>
        <xdr:cNvPr id="351" name="楕円 350"/>
        <xdr:cNvSpPr/>
      </xdr:nvSpPr>
      <xdr:spPr>
        <a:xfrm>
          <a:off x="13462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36121</xdr:rowOff>
    </xdr:from>
    <xdr:ext cx="762000" cy="259045"/>
    <xdr:sp macro="" textlink="">
      <xdr:nvSpPr>
        <xdr:cNvPr id="352" name="テキスト ボックス 351"/>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年度には</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％を超えていたが、公債費負担適正化計画を策定、市債発行の抑制を進めたことにより、順次比率は改善し、平成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年度決算時においては</a:t>
          </a:r>
          <a:r>
            <a:rPr kumimoji="1" lang="en-US" altLang="ja-JP" sz="1200">
              <a:latin typeface="ＭＳ Ｐゴシック" panose="020B0600070205080204" pitchFamily="50" charset="-128"/>
              <a:ea typeface="ＭＳ Ｐゴシック" panose="020B0600070205080204" pitchFamily="50" charset="-128"/>
            </a:rPr>
            <a:t>16.9</a:t>
          </a:r>
          <a:r>
            <a:rPr kumimoji="1" lang="ja-JP" altLang="en-US" sz="1200">
              <a:latin typeface="ＭＳ Ｐゴシック" panose="020B0600070205080204" pitchFamily="50" charset="-128"/>
              <a:ea typeface="ＭＳ Ｐゴシック" panose="020B0600070205080204" pitchFamily="50" charset="-128"/>
            </a:rPr>
            <a:t>％となり当面の目標を達成し、その後も今年度までは比率は改善している。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しかしながら、近年における学校施設耐震化・改築事業や平成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災害復旧に伴う市債発行により、来年度以降は比率が上昇する見込みとなっている。さらに今後、市民文化会館建設などの大型事業も予定されており多額の市債発行が必要であるため、財政措置のある有利な地方債の活用や財政実情を踏まえた事業実施により、比率の急激な上昇を抑制す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157268</xdr:rowOff>
    </xdr:from>
    <xdr:to>
      <xdr:col>81</xdr:col>
      <xdr:colOff>44450</xdr:colOff>
      <xdr:row>37</xdr:row>
      <xdr:rowOff>1905</xdr:rowOff>
    </xdr:to>
    <xdr:cxnSp macro="">
      <xdr:nvCxnSpPr>
        <xdr:cNvPr id="386" name="直線コネクタ 385"/>
        <xdr:cNvCxnSpPr/>
      </xdr:nvCxnSpPr>
      <xdr:spPr>
        <a:xfrm flipV="1">
          <a:off x="16179800" y="632946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1905</xdr:rowOff>
    </xdr:from>
    <xdr:to>
      <xdr:col>77</xdr:col>
      <xdr:colOff>44450</xdr:colOff>
      <xdr:row>37</xdr:row>
      <xdr:rowOff>7938</xdr:rowOff>
    </xdr:to>
    <xdr:cxnSp macro="">
      <xdr:nvCxnSpPr>
        <xdr:cNvPr id="389" name="直線コネクタ 388"/>
        <xdr:cNvCxnSpPr/>
      </xdr:nvCxnSpPr>
      <xdr:spPr>
        <a:xfrm flipV="1">
          <a:off x="15290800" y="634555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7938</xdr:rowOff>
    </xdr:from>
    <xdr:to>
      <xdr:col>72</xdr:col>
      <xdr:colOff>203200</xdr:colOff>
      <xdr:row>37</xdr:row>
      <xdr:rowOff>17992</xdr:rowOff>
    </xdr:to>
    <xdr:cxnSp macro="">
      <xdr:nvCxnSpPr>
        <xdr:cNvPr id="392" name="直線コネクタ 391"/>
        <xdr:cNvCxnSpPr/>
      </xdr:nvCxnSpPr>
      <xdr:spPr>
        <a:xfrm flipV="1">
          <a:off x="14401800" y="63515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17992</xdr:rowOff>
    </xdr:from>
    <xdr:to>
      <xdr:col>68</xdr:col>
      <xdr:colOff>152400</xdr:colOff>
      <xdr:row>37</xdr:row>
      <xdr:rowOff>38100</xdr:rowOff>
    </xdr:to>
    <xdr:cxnSp macro="">
      <xdr:nvCxnSpPr>
        <xdr:cNvPr id="395" name="直線コネクタ 394"/>
        <xdr:cNvCxnSpPr/>
      </xdr:nvCxnSpPr>
      <xdr:spPr>
        <a:xfrm flipV="1">
          <a:off x="13512800" y="63616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106468</xdr:rowOff>
    </xdr:from>
    <xdr:to>
      <xdr:col>81</xdr:col>
      <xdr:colOff>95250</xdr:colOff>
      <xdr:row>37</xdr:row>
      <xdr:rowOff>36618</xdr:rowOff>
    </xdr:to>
    <xdr:sp macro="" textlink="">
      <xdr:nvSpPr>
        <xdr:cNvPr id="405" name="楕円 404"/>
        <xdr:cNvSpPr/>
      </xdr:nvSpPr>
      <xdr:spPr>
        <a:xfrm>
          <a:off x="169672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122995</xdr:rowOff>
    </xdr:from>
    <xdr:ext cx="762000" cy="259045"/>
    <xdr:sp macro="" textlink="">
      <xdr:nvSpPr>
        <xdr:cNvPr id="406" name="公債費負担の状況該当値テキスト"/>
        <xdr:cNvSpPr txBox="1"/>
      </xdr:nvSpPr>
      <xdr:spPr>
        <a:xfrm>
          <a:off x="17106900" y="612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122555</xdr:rowOff>
    </xdr:from>
    <xdr:to>
      <xdr:col>77</xdr:col>
      <xdr:colOff>95250</xdr:colOff>
      <xdr:row>37</xdr:row>
      <xdr:rowOff>52705</xdr:rowOff>
    </xdr:to>
    <xdr:sp macro="" textlink="">
      <xdr:nvSpPr>
        <xdr:cNvPr id="407" name="楕円 406"/>
        <xdr:cNvSpPr/>
      </xdr:nvSpPr>
      <xdr:spPr>
        <a:xfrm>
          <a:off x="16129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62882</xdr:rowOff>
    </xdr:from>
    <xdr:ext cx="736600" cy="259045"/>
    <xdr:sp macro="" textlink="">
      <xdr:nvSpPr>
        <xdr:cNvPr id="408" name="テキスト ボックス 407"/>
        <xdr:cNvSpPr txBox="1"/>
      </xdr:nvSpPr>
      <xdr:spPr>
        <a:xfrm>
          <a:off x="15798800" y="606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128588</xdr:rowOff>
    </xdr:from>
    <xdr:to>
      <xdr:col>73</xdr:col>
      <xdr:colOff>44450</xdr:colOff>
      <xdr:row>37</xdr:row>
      <xdr:rowOff>58738</xdr:rowOff>
    </xdr:to>
    <xdr:sp macro="" textlink="">
      <xdr:nvSpPr>
        <xdr:cNvPr id="409" name="楕円 408"/>
        <xdr:cNvSpPr/>
      </xdr:nvSpPr>
      <xdr:spPr>
        <a:xfrm>
          <a:off x="15240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68915</xdr:rowOff>
    </xdr:from>
    <xdr:ext cx="762000" cy="259045"/>
    <xdr:sp macro="" textlink="">
      <xdr:nvSpPr>
        <xdr:cNvPr id="410" name="テキスト ボックス 409"/>
        <xdr:cNvSpPr txBox="1"/>
      </xdr:nvSpPr>
      <xdr:spPr>
        <a:xfrm>
          <a:off x="14909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138642</xdr:rowOff>
    </xdr:from>
    <xdr:to>
      <xdr:col>68</xdr:col>
      <xdr:colOff>203200</xdr:colOff>
      <xdr:row>37</xdr:row>
      <xdr:rowOff>68792</xdr:rowOff>
    </xdr:to>
    <xdr:sp macro="" textlink="">
      <xdr:nvSpPr>
        <xdr:cNvPr id="411" name="楕円 410"/>
        <xdr:cNvSpPr/>
      </xdr:nvSpPr>
      <xdr:spPr>
        <a:xfrm>
          <a:off x="14351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78969</xdr:rowOff>
    </xdr:from>
    <xdr:ext cx="762000" cy="259045"/>
    <xdr:sp macro="" textlink="">
      <xdr:nvSpPr>
        <xdr:cNvPr id="412" name="テキスト ボックス 411"/>
        <xdr:cNvSpPr txBox="1"/>
      </xdr:nvSpPr>
      <xdr:spPr>
        <a:xfrm>
          <a:off x="14020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13" name="楕円 412"/>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414" name="テキスト ボックス 413"/>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公債費負担適正化計画に基づき市債発行を抑制し残高の減少に努めたこと、また、財政調整基金など基金の積立により充当可能財源が増加したことにより、数値は改善傾向にあり、昨年度よりは比率は悪化したものの、類似団体平均よりも低い比率で推移し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しかしながら、今後は、現在も継続して進めている学校施設耐震化・改築事業に加え、防災行政無線整備や市民文化会館建設など大型事業が予定されおり、市債発行の増加が見込まれることから、より有利な起債の活用や事業計画の見直しなどにより、急激な負担悪化の抑制、負担の平準化に努める。</a:t>
          </a:r>
          <a:endParaRPr kumimoji="1" lang="en-US" altLang="ja-JP" sz="1250">
            <a:latin typeface="ＭＳ Ｐゴシック" panose="020B0600070205080204" pitchFamily="50" charset="-128"/>
            <a:ea typeface="ＭＳ Ｐゴシック" panose="020B0600070205080204" pitchFamily="50" charset="-128"/>
          </a:endParaRPr>
        </a:p>
        <a:p>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117158</xdr:rowOff>
    </xdr:from>
    <xdr:to>
      <xdr:col>81</xdr:col>
      <xdr:colOff>44450</xdr:colOff>
      <xdr:row>14</xdr:row>
      <xdr:rowOff>142896</xdr:rowOff>
    </xdr:to>
    <xdr:cxnSp macro="">
      <xdr:nvCxnSpPr>
        <xdr:cNvPr id="448" name="直線コネクタ 447"/>
        <xdr:cNvCxnSpPr/>
      </xdr:nvCxnSpPr>
      <xdr:spPr>
        <a:xfrm>
          <a:off x="16179800" y="2517458"/>
          <a:ext cx="8382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117158</xdr:rowOff>
    </xdr:from>
    <xdr:to>
      <xdr:col>77</xdr:col>
      <xdr:colOff>44450</xdr:colOff>
      <xdr:row>14</xdr:row>
      <xdr:rowOff>129223</xdr:rowOff>
    </xdr:to>
    <xdr:cxnSp macro="">
      <xdr:nvCxnSpPr>
        <xdr:cNvPr id="451" name="直線コネクタ 450"/>
        <xdr:cNvCxnSpPr/>
      </xdr:nvCxnSpPr>
      <xdr:spPr>
        <a:xfrm flipV="1">
          <a:off x="15290800" y="251745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96647</xdr:rowOff>
    </xdr:from>
    <xdr:to>
      <xdr:col>72</xdr:col>
      <xdr:colOff>203200</xdr:colOff>
      <xdr:row>14</xdr:row>
      <xdr:rowOff>129223</xdr:rowOff>
    </xdr:to>
    <xdr:cxnSp macro="">
      <xdr:nvCxnSpPr>
        <xdr:cNvPr id="454" name="直線コネクタ 453"/>
        <xdr:cNvCxnSpPr/>
      </xdr:nvCxnSpPr>
      <xdr:spPr>
        <a:xfrm>
          <a:off x="14401800" y="2496947"/>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96647</xdr:rowOff>
    </xdr:from>
    <xdr:to>
      <xdr:col>68</xdr:col>
      <xdr:colOff>152400</xdr:colOff>
      <xdr:row>14</xdr:row>
      <xdr:rowOff>123190</xdr:rowOff>
    </xdr:to>
    <xdr:cxnSp macro="">
      <xdr:nvCxnSpPr>
        <xdr:cNvPr id="457" name="直線コネクタ 456"/>
        <xdr:cNvCxnSpPr/>
      </xdr:nvCxnSpPr>
      <xdr:spPr>
        <a:xfrm flipV="1">
          <a:off x="13512800" y="249694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92096</xdr:rowOff>
    </xdr:from>
    <xdr:to>
      <xdr:col>81</xdr:col>
      <xdr:colOff>95250</xdr:colOff>
      <xdr:row>15</xdr:row>
      <xdr:rowOff>22246</xdr:rowOff>
    </xdr:to>
    <xdr:sp macro="" textlink="">
      <xdr:nvSpPr>
        <xdr:cNvPr id="467" name="楕円 466"/>
        <xdr:cNvSpPr/>
      </xdr:nvSpPr>
      <xdr:spPr>
        <a:xfrm>
          <a:off x="16967200" y="249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108623</xdr:rowOff>
    </xdr:from>
    <xdr:ext cx="762000" cy="259045"/>
    <xdr:sp macro="" textlink="">
      <xdr:nvSpPr>
        <xdr:cNvPr id="468" name="将来負担の状況該当値テキスト"/>
        <xdr:cNvSpPr txBox="1"/>
      </xdr:nvSpPr>
      <xdr:spPr>
        <a:xfrm>
          <a:off x="17106900" y="233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66358</xdr:rowOff>
    </xdr:from>
    <xdr:to>
      <xdr:col>77</xdr:col>
      <xdr:colOff>95250</xdr:colOff>
      <xdr:row>14</xdr:row>
      <xdr:rowOff>167958</xdr:rowOff>
    </xdr:to>
    <xdr:sp macro="" textlink="">
      <xdr:nvSpPr>
        <xdr:cNvPr id="469" name="楕円 468"/>
        <xdr:cNvSpPr/>
      </xdr:nvSpPr>
      <xdr:spPr>
        <a:xfrm>
          <a:off x="16129000" y="246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6685</xdr:rowOff>
    </xdr:from>
    <xdr:ext cx="736600" cy="259045"/>
    <xdr:sp macro="" textlink="">
      <xdr:nvSpPr>
        <xdr:cNvPr id="470" name="テキスト ボックス 469"/>
        <xdr:cNvSpPr txBox="1"/>
      </xdr:nvSpPr>
      <xdr:spPr>
        <a:xfrm>
          <a:off x="15798800" y="223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78423</xdr:rowOff>
    </xdr:from>
    <xdr:to>
      <xdr:col>73</xdr:col>
      <xdr:colOff>44450</xdr:colOff>
      <xdr:row>15</xdr:row>
      <xdr:rowOff>8573</xdr:rowOff>
    </xdr:to>
    <xdr:sp macro="" textlink="">
      <xdr:nvSpPr>
        <xdr:cNvPr id="471" name="楕円 470"/>
        <xdr:cNvSpPr/>
      </xdr:nvSpPr>
      <xdr:spPr>
        <a:xfrm>
          <a:off x="15240000" y="24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18750</xdr:rowOff>
    </xdr:from>
    <xdr:ext cx="762000" cy="259045"/>
    <xdr:sp macro="" textlink="">
      <xdr:nvSpPr>
        <xdr:cNvPr id="472" name="テキスト ボックス 471"/>
        <xdr:cNvSpPr txBox="1"/>
      </xdr:nvSpPr>
      <xdr:spPr>
        <a:xfrm>
          <a:off x="14909800" y="224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45847</xdr:rowOff>
    </xdr:from>
    <xdr:to>
      <xdr:col>68</xdr:col>
      <xdr:colOff>203200</xdr:colOff>
      <xdr:row>14</xdr:row>
      <xdr:rowOff>147447</xdr:rowOff>
    </xdr:to>
    <xdr:sp macro="" textlink="">
      <xdr:nvSpPr>
        <xdr:cNvPr id="473" name="楕円 472"/>
        <xdr:cNvSpPr/>
      </xdr:nvSpPr>
      <xdr:spPr>
        <a:xfrm>
          <a:off x="143510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157624</xdr:rowOff>
    </xdr:from>
    <xdr:ext cx="762000" cy="259045"/>
    <xdr:sp macro="" textlink="">
      <xdr:nvSpPr>
        <xdr:cNvPr id="474" name="テキスト ボックス 473"/>
        <xdr:cNvSpPr txBox="1"/>
      </xdr:nvSpPr>
      <xdr:spPr>
        <a:xfrm>
          <a:off x="14020800" y="221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75" name="楕円 474"/>
        <xdr:cNvSpPr/>
      </xdr:nvSpPr>
      <xdr:spPr>
        <a:xfrm>
          <a:off x="13462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76" name="テキスト ボックス 475"/>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42,706
42,511
432.12
30,770,913
28,313,757
2,107,473
14,332,353
29,307,321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行政区域の広さや人口減少などの要因により、人口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上回っているが、ラスパイレス指数においては類似団体及び全国市平均より低い数値であることなどから、経常収支比率における人件費の割合は、類似団体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今後も、給与水準や職員の適正管理に努め、人件費の抑制を図っていく。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36</xdr:row>
      <xdr:rowOff>149860</xdr:rowOff>
    </xdr:to>
    <xdr:cxnSp macro="">
      <xdr:nvCxnSpPr>
        <xdr:cNvPr id="66" name="直線コネクタ 65"/>
        <xdr:cNvCxnSpPr/>
      </xdr:nvCxnSpPr>
      <xdr:spPr>
        <a:xfrm>
          <a:off x="3987800" y="6306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36</xdr:row>
      <xdr:rowOff>142240</xdr:rowOff>
    </xdr:to>
    <xdr:cxnSp macro="">
      <xdr:nvCxnSpPr>
        <xdr:cNvPr id="69" name="直線コネクタ 68"/>
        <xdr:cNvCxnSpPr/>
      </xdr:nvCxnSpPr>
      <xdr:spPr>
        <a:xfrm flipV="1">
          <a:off x="3098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142240</xdr:rowOff>
    </xdr:to>
    <xdr:cxnSp macro="">
      <xdr:nvCxnSpPr>
        <xdr:cNvPr id="72" name="直線コネクタ 71"/>
        <xdr:cNvCxnSpPr/>
      </xdr:nvCxnSpPr>
      <xdr:spPr>
        <a:xfrm>
          <a:off x="2209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104140</xdr:rowOff>
    </xdr:to>
    <xdr:cxnSp macro="">
      <xdr:nvCxnSpPr>
        <xdr:cNvPr id="75" name="直線コネクタ 74"/>
        <xdr:cNvCxnSpPr/>
      </xdr:nvCxnSpPr>
      <xdr:spPr>
        <a:xfrm>
          <a:off x="1320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職員数削減に取り組んできた影響で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臨時職員の雇用や業務の民間委託等が多くなったことから、物件費は年々増加し類似団体平均と比べ高い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パーセンテージで推移している。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、経常的経費の点検・分析・見直しにより注力し、経費の削減に努める。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75293</xdr:rowOff>
    </xdr:from>
    <xdr:to>
      <xdr:col>82</xdr:col>
      <xdr:colOff>107950</xdr:colOff>
      <xdr:row>20</xdr:row>
      <xdr:rowOff>34472</xdr:rowOff>
    </xdr:to>
    <xdr:cxnSp macro="">
      <xdr:nvCxnSpPr>
        <xdr:cNvPr id="129" name="直線コネクタ 128"/>
        <xdr:cNvCxnSpPr/>
      </xdr:nvCxnSpPr>
      <xdr:spPr>
        <a:xfrm>
          <a:off x="15671800" y="33328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170543</xdr:rowOff>
    </xdr:from>
    <xdr:to>
      <xdr:col>78</xdr:col>
      <xdr:colOff>69850</xdr:colOff>
      <xdr:row>19</xdr:row>
      <xdr:rowOff>75293</xdr:rowOff>
    </xdr:to>
    <xdr:cxnSp macro="">
      <xdr:nvCxnSpPr>
        <xdr:cNvPr id="132" name="直線コネクタ 131"/>
        <xdr:cNvCxnSpPr/>
      </xdr:nvCxnSpPr>
      <xdr:spPr>
        <a:xfrm>
          <a:off x="14782800" y="3256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170543</xdr:rowOff>
    </xdr:from>
    <xdr:to>
      <xdr:col>73</xdr:col>
      <xdr:colOff>180975</xdr:colOff>
      <xdr:row>19</xdr:row>
      <xdr:rowOff>31750</xdr:rowOff>
    </xdr:to>
    <xdr:cxnSp macro="">
      <xdr:nvCxnSpPr>
        <xdr:cNvPr id="135" name="直線コネクタ 134"/>
        <xdr:cNvCxnSpPr/>
      </xdr:nvCxnSpPr>
      <xdr:spPr>
        <a:xfrm flipV="1">
          <a:off x="13893800" y="3256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148771</xdr:rowOff>
    </xdr:from>
    <xdr:to>
      <xdr:col>69</xdr:col>
      <xdr:colOff>92075</xdr:colOff>
      <xdr:row>19</xdr:row>
      <xdr:rowOff>31750</xdr:rowOff>
    </xdr:to>
    <xdr:cxnSp macro="">
      <xdr:nvCxnSpPr>
        <xdr:cNvPr id="138" name="直線コネクタ 137"/>
        <xdr:cNvCxnSpPr/>
      </xdr:nvCxnSpPr>
      <xdr:spPr>
        <a:xfrm>
          <a:off x="13004800" y="3234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155122</xdr:rowOff>
    </xdr:from>
    <xdr:to>
      <xdr:col>82</xdr:col>
      <xdr:colOff>158750</xdr:colOff>
      <xdr:row>20</xdr:row>
      <xdr:rowOff>85272</xdr:rowOff>
    </xdr:to>
    <xdr:sp macro="" textlink="">
      <xdr:nvSpPr>
        <xdr:cNvPr id="148" name="楕円 147"/>
        <xdr:cNvSpPr/>
      </xdr:nvSpPr>
      <xdr:spPr>
        <a:xfrm>
          <a:off x="164592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127199</xdr:rowOff>
    </xdr:from>
    <xdr:ext cx="762000" cy="259045"/>
    <xdr:sp macro="" textlink="">
      <xdr:nvSpPr>
        <xdr:cNvPr id="149" name="物件費該当値テキスト"/>
        <xdr:cNvSpPr txBox="1"/>
      </xdr:nvSpPr>
      <xdr:spPr>
        <a:xfrm>
          <a:off x="16598900" y="33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24493</xdr:rowOff>
    </xdr:from>
    <xdr:to>
      <xdr:col>78</xdr:col>
      <xdr:colOff>120650</xdr:colOff>
      <xdr:row>19</xdr:row>
      <xdr:rowOff>126093</xdr:rowOff>
    </xdr:to>
    <xdr:sp macro="" textlink="">
      <xdr:nvSpPr>
        <xdr:cNvPr id="150" name="楕円 149"/>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110870</xdr:rowOff>
    </xdr:from>
    <xdr:ext cx="736600" cy="259045"/>
    <xdr:sp macro="" textlink="">
      <xdr:nvSpPr>
        <xdr:cNvPr id="151" name="テキスト ボックス 150"/>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119743</xdr:rowOff>
    </xdr:from>
    <xdr:to>
      <xdr:col>74</xdr:col>
      <xdr:colOff>31750</xdr:colOff>
      <xdr:row>19</xdr:row>
      <xdr:rowOff>49893</xdr:rowOff>
    </xdr:to>
    <xdr:sp macro="" textlink="">
      <xdr:nvSpPr>
        <xdr:cNvPr id="152" name="楕円 151"/>
        <xdr:cNvSpPr/>
      </xdr:nvSpPr>
      <xdr:spPr>
        <a:xfrm>
          <a:off x="14732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34670</xdr:rowOff>
    </xdr:from>
    <xdr:ext cx="762000" cy="259045"/>
    <xdr:sp macro="" textlink="">
      <xdr:nvSpPr>
        <xdr:cNvPr id="153" name="テキスト ボックス 152"/>
        <xdr:cNvSpPr txBox="1"/>
      </xdr:nvSpPr>
      <xdr:spPr>
        <a:xfrm>
          <a:off x="14401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4" name="楕円 153"/>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5" name="テキスト ボックス 154"/>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97971</xdr:rowOff>
    </xdr:from>
    <xdr:to>
      <xdr:col>65</xdr:col>
      <xdr:colOff>53975</xdr:colOff>
      <xdr:row>19</xdr:row>
      <xdr:rowOff>28122</xdr:rowOff>
    </xdr:to>
    <xdr:sp macro="" textlink="">
      <xdr:nvSpPr>
        <xdr:cNvPr id="156" name="楕円 155"/>
        <xdr:cNvSpPr/>
      </xdr:nvSpPr>
      <xdr:spPr>
        <a:xfrm>
          <a:off x="12954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12899</xdr:rowOff>
    </xdr:from>
    <xdr:ext cx="762000" cy="259045"/>
    <xdr:sp macro="" textlink="">
      <xdr:nvSpPr>
        <xdr:cNvPr id="157" name="テキスト ボックス 156"/>
        <xdr:cNvSpPr txBox="1"/>
      </xdr:nvSpPr>
      <xdr:spPr>
        <a:xfrm>
          <a:off x="12623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類似団体平均と比べて若干低いパーセンテージで推移しているものの、パーセンテージの値そのものは増加傾向にある。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年度と比較すると、児童福祉費、障がい者福祉費、生活保護費の増加が主な要因となっている。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今後も高齢化等により医療や介護分野での支出増加が見込まれるため、限られた財源の中で適正な執行に努める。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78015</xdr:rowOff>
    </xdr:to>
    <xdr:cxnSp macro="">
      <xdr:nvCxnSpPr>
        <xdr:cNvPr id="192" name="直線コネクタ 191"/>
        <xdr:cNvCxnSpPr/>
      </xdr:nvCxnSpPr>
      <xdr:spPr>
        <a:xfrm>
          <a:off x="3987800" y="9646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45357</xdr:rowOff>
    </xdr:to>
    <xdr:cxnSp macro="">
      <xdr:nvCxnSpPr>
        <xdr:cNvPr id="195" name="直線コネクタ 194"/>
        <xdr:cNvCxnSpPr/>
      </xdr:nvCxnSpPr>
      <xdr:spPr>
        <a:xfrm>
          <a:off x="3098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56</xdr:row>
      <xdr:rowOff>12700</xdr:rowOff>
    </xdr:to>
    <xdr:cxnSp macro="">
      <xdr:nvCxnSpPr>
        <xdr:cNvPr id="198" name="直線コネクタ 197"/>
        <xdr:cNvCxnSpPr/>
      </xdr:nvCxnSpPr>
      <xdr:spPr>
        <a:xfrm>
          <a:off x="2209800" y="9494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64407</xdr:rowOff>
    </xdr:to>
    <xdr:cxnSp macro="">
      <xdr:nvCxnSpPr>
        <xdr:cNvPr id="201" name="直線コネクタ 200"/>
        <xdr:cNvCxnSpPr/>
      </xdr:nvCxnSpPr>
      <xdr:spPr>
        <a:xfrm>
          <a:off x="1320800" y="9450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11" name="楕円 210"/>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12"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4" name="テキスト ボックス 213"/>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6" name="テキスト ボックス 21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7" name="楕円 216"/>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8" name="テキスト ボックス 217"/>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0" name="テキスト ボックス 219"/>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主に特別会計への繰出金なっているが、類似団体平均また全国平均と比較しても低い水準で推移している。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今後も、特別会計において経費削減、料金等の適正化を図るなど、普通会計の負担が増加しないよう努める。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66040</xdr:rowOff>
    </xdr:to>
    <xdr:cxnSp macro="">
      <xdr:nvCxnSpPr>
        <xdr:cNvPr id="253" name="直線コネクタ 252"/>
        <xdr:cNvCxnSpPr/>
      </xdr:nvCxnSpPr>
      <xdr:spPr>
        <a:xfrm>
          <a:off x="15671800" y="9652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50800</xdr:rowOff>
    </xdr:to>
    <xdr:cxnSp macro="">
      <xdr:nvCxnSpPr>
        <xdr:cNvPr id="256" name="直線コネクタ 255"/>
        <xdr:cNvCxnSpPr/>
      </xdr:nvCxnSpPr>
      <xdr:spPr>
        <a:xfrm>
          <a:off x="14782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5080</xdr:rowOff>
    </xdr:to>
    <xdr:cxnSp macro="">
      <xdr:nvCxnSpPr>
        <xdr:cNvPr id="259" name="直線コネクタ 258"/>
        <xdr:cNvCxnSpPr/>
      </xdr:nvCxnSpPr>
      <xdr:spPr>
        <a:xfrm>
          <a:off x="13893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55</xdr:row>
      <xdr:rowOff>146050</xdr:rowOff>
    </xdr:to>
    <xdr:cxnSp macro="">
      <xdr:nvCxnSpPr>
        <xdr:cNvPr id="262" name="直線コネクタ 261"/>
        <xdr:cNvCxnSpPr/>
      </xdr:nvCxnSpPr>
      <xdr:spPr>
        <a:xfrm>
          <a:off x="13004800" y="954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72" name="楕円 271"/>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73"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4" name="楕円 273"/>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5" name="テキスト ボックス 274"/>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76" name="楕円 275"/>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7" name="テキスト ボックス 276"/>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8" name="楕円 277"/>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9" name="テキスト ボックス 278"/>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80" name="楕円 279"/>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81" name="テキスト ボックス 280"/>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ほぼ横ばいであるが、一部事務組合や市立病院等に対する負担金が多額であることから、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類似団体平均と比べ高いパーセンテージで推移している。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各種団体に対する補助金については、それぞれの団体の活動・運営状況等を把握し、必要性を踏まえ、廃止や縮小も含め見直しを図る。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19558</xdr:rowOff>
    </xdr:to>
    <xdr:cxnSp macro="">
      <xdr:nvCxnSpPr>
        <xdr:cNvPr id="311" name="直線コネクタ 310"/>
        <xdr:cNvCxnSpPr/>
      </xdr:nvCxnSpPr>
      <xdr:spPr>
        <a:xfrm>
          <a:off x="15671800" y="63586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14986</xdr:rowOff>
    </xdr:to>
    <xdr:cxnSp macro="">
      <xdr:nvCxnSpPr>
        <xdr:cNvPr id="314" name="直線コネクタ 313"/>
        <xdr:cNvCxnSpPr/>
      </xdr:nvCxnSpPr>
      <xdr:spPr>
        <a:xfrm>
          <a:off x="14782800" y="6308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145288</xdr:rowOff>
    </xdr:to>
    <xdr:cxnSp macro="">
      <xdr:nvCxnSpPr>
        <xdr:cNvPr id="317" name="直線コネクタ 316"/>
        <xdr:cNvCxnSpPr/>
      </xdr:nvCxnSpPr>
      <xdr:spPr>
        <a:xfrm flipV="1">
          <a:off x="13893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145288</xdr:rowOff>
    </xdr:to>
    <xdr:cxnSp macro="">
      <xdr:nvCxnSpPr>
        <xdr:cNvPr id="320" name="直線コネクタ 319"/>
        <xdr:cNvCxnSpPr/>
      </xdr:nvCxnSpPr>
      <xdr:spPr>
        <a:xfrm>
          <a:off x="13004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0" name="楕円 329"/>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31"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2" name="楕円 331"/>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3" name="テキスト ボックス 332"/>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4" name="楕円 333"/>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5" name="テキスト ボックス 33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6" name="楕円 335"/>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7" name="テキスト ボックス 336"/>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8" name="楕円 337"/>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9" name="テキスト ボックス 338"/>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過去には実施した大型建設事業の際に発行した市債の償還金の影響により、類似団体平均を上回っていたが、平成</a:t>
          </a:r>
          <a:r>
            <a:rPr kumimoji="1" lang="en-US" altLang="ja-JP" sz="1250">
              <a:latin typeface="ＭＳ Ｐゴシック" panose="020B0600070205080204" pitchFamily="50" charset="-128"/>
              <a:ea typeface="ＭＳ Ｐゴシック" panose="020B0600070205080204" pitchFamily="50" charset="-128"/>
            </a:rPr>
            <a:t>18</a:t>
          </a:r>
          <a:r>
            <a:rPr kumimoji="1" lang="ja-JP" altLang="en-US" sz="1250">
              <a:latin typeface="ＭＳ Ｐゴシック" panose="020B0600070205080204" pitchFamily="50" charset="-128"/>
              <a:ea typeface="ＭＳ Ｐゴシック" panose="020B0600070205080204" pitchFamily="50" charset="-128"/>
            </a:rPr>
            <a:t>年に策定した公債費負担適正化計画に基づき発行額を抑制したことで、状況は改善し、ここ数年は類似団体平均を下回っている。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今後は、学校耐震化・建築事業による償還金返済や市民文化会館建設など大型事業による市債発行が予定されており、比率は上昇する見込みであるが、公債費の適正な管理に努め、財政の健全化を図る。</a:t>
          </a:r>
          <a:endParaRPr kumimoji="1" lang="en-US" altLang="ja-JP" sz="1250">
            <a:latin typeface="ＭＳ Ｐゴシック" panose="020B0600070205080204" pitchFamily="50" charset="-128"/>
            <a:ea typeface="ＭＳ Ｐゴシック" panose="020B0600070205080204" pitchFamily="50" charset="-128"/>
          </a:endParaRPr>
        </a:p>
        <a:p>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125095</xdr:rowOff>
    </xdr:to>
    <xdr:cxnSp macro="">
      <xdr:nvCxnSpPr>
        <xdr:cNvPr id="371" name="直線コネクタ 370"/>
        <xdr:cNvCxnSpPr/>
      </xdr:nvCxnSpPr>
      <xdr:spPr>
        <a:xfrm flipV="1">
          <a:off x="3987800" y="128066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125095</xdr:rowOff>
    </xdr:from>
    <xdr:to>
      <xdr:col>19</xdr:col>
      <xdr:colOff>187325</xdr:colOff>
      <xdr:row>74</xdr:row>
      <xdr:rowOff>146050</xdr:rowOff>
    </xdr:to>
    <xdr:cxnSp macro="">
      <xdr:nvCxnSpPr>
        <xdr:cNvPr id="374" name="直線コネクタ 373"/>
        <xdr:cNvCxnSpPr/>
      </xdr:nvCxnSpPr>
      <xdr:spPr>
        <a:xfrm flipV="1">
          <a:off x="3098800" y="128123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146050</xdr:rowOff>
    </xdr:from>
    <xdr:to>
      <xdr:col>15</xdr:col>
      <xdr:colOff>98425</xdr:colOff>
      <xdr:row>75</xdr:row>
      <xdr:rowOff>6985</xdr:rowOff>
    </xdr:to>
    <xdr:cxnSp macro="">
      <xdr:nvCxnSpPr>
        <xdr:cNvPr id="377" name="直線コネクタ 376"/>
        <xdr:cNvCxnSpPr/>
      </xdr:nvCxnSpPr>
      <xdr:spPr>
        <a:xfrm flipV="1">
          <a:off x="2209800" y="128333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xdr:rowOff>
    </xdr:from>
    <xdr:to>
      <xdr:col>11</xdr:col>
      <xdr:colOff>9525</xdr:colOff>
      <xdr:row>75</xdr:row>
      <xdr:rowOff>6985</xdr:rowOff>
    </xdr:to>
    <xdr:cxnSp macro="">
      <xdr:nvCxnSpPr>
        <xdr:cNvPr id="380" name="直線コネクタ 379"/>
        <xdr:cNvCxnSpPr/>
      </xdr:nvCxnSpPr>
      <xdr:spPr>
        <a:xfrm>
          <a:off x="1320800" y="12865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68580</xdr:rowOff>
    </xdr:from>
    <xdr:to>
      <xdr:col>24</xdr:col>
      <xdr:colOff>76200</xdr:colOff>
      <xdr:row>74</xdr:row>
      <xdr:rowOff>170180</xdr:rowOff>
    </xdr:to>
    <xdr:sp macro="" textlink="">
      <xdr:nvSpPr>
        <xdr:cNvPr id="390" name="楕円 389"/>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148607</xdr:rowOff>
    </xdr:from>
    <xdr:ext cx="762000" cy="259045"/>
    <xdr:sp macro="" textlink="">
      <xdr:nvSpPr>
        <xdr:cNvPr id="391" name="公債費該当値テキスト"/>
        <xdr:cNvSpPr txBox="1"/>
      </xdr:nvSpPr>
      <xdr:spPr>
        <a:xfrm>
          <a:off x="4914900" y="1266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74295</xdr:rowOff>
    </xdr:from>
    <xdr:to>
      <xdr:col>20</xdr:col>
      <xdr:colOff>38100</xdr:colOff>
      <xdr:row>75</xdr:row>
      <xdr:rowOff>4445</xdr:rowOff>
    </xdr:to>
    <xdr:sp macro="" textlink="">
      <xdr:nvSpPr>
        <xdr:cNvPr id="392" name="楕円 391"/>
        <xdr:cNvSpPr/>
      </xdr:nvSpPr>
      <xdr:spPr>
        <a:xfrm>
          <a:off x="3937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14622</xdr:rowOff>
    </xdr:from>
    <xdr:ext cx="736600" cy="259045"/>
    <xdr:sp macro="" textlink="">
      <xdr:nvSpPr>
        <xdr:cNvPr id="393" name="テキスト ボックス 392"/>
        <xdr:cNvSpPr txBox="1"/>
      </xdr:nvSpPr>
      <xdr:spPr>
        <a:xfrm>
          <a:off x="3606800" y="1253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95250</xdr:rowOff>
    </xdr:from>
    <xdr:to>
      <xdr:col>15</xdr:col>
      <xdr:colOff>149225</xdr:colOff>
      <xdr:row>75</xdr:row>
      <xdr:rowOff>25400</xdr:rowOff>
    </xdr:to>
    <xdr:sp macro="" textlink="">
      <xdr:nvSpPr>
        <xdr:cNvPr id="394" name="楕円 393"/>
        <xdr:cNvSpPr/>
      </xdr:nvSpPr>
      <xdr:spPr>
        <a:xfrm>
          <a:off x="3048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35577</xdr:rowOff>
    </xdr:from>
    <xdr:ext cx="762000" cy="259045"/>
    <xdr:sp macro="" textlink="">
      <xdr:nvSpPr>
        <xdr:cNvPr id="395" name="テキスト ボックス 394"/>
        <xdr:cNvSpPr txBox="1"/>
      </xdr:nvSpPr>
      <xdr:spPr>
        <a:xfrm>
          <a:off x="2717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127635</xdr:rowOff>
    </xdr:from>
    <xdr:to>
      <xdr:col>11</xdr:col>
      <xdr:colOff>60325</xdr:colOff>
      <xdr:row>75</xdr:row>
      <xdr:rowOff>57785</xdr:rowOff>
    </xdr:to>
    <xdr:sp macro="" textlink="">
      <xdr:nvSpPr>
        <xdr:cNvPr id="396" name="楕円 395"/>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97" name="テキスト ボックス 396"/>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98" name="楕円 397"/>
        <xdr:cNvSpPr/>
      </xdr:nvSpPr>
      <xdr:spPr>
        <a:xfrm>
          <a:off x="1270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99" name="テキスト ボックス 398"/>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類似団体平均とほぼ同値で推移していたが、昨年度及び今年度においては、平均を上回っている状況と判断する。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今後も膠着化した財政状況を招かないよう、健全な財政運営に努める。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78</xdr:row>
      <xdr:rowOff>3556</xdr:rowOff>
    </xdr:to>
    <xdr:cxnSp macro="">
      <xdr:nvCxnSpPr>
        <xdr:cNvPr id="430" name="直線コネクタ 429"/>
        <xdr:cNvCxnSpPr/>
      </xdr:nvCxnSpPr>
      <xdr:spPr>
        <a:xfrm>
          <a:off x="15671800" y="1328521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83565</xdr:rowOff>
    </xdr:to>
    <xdr:cxnSp macro="">
      <xdr:nvCxnSpPr>
        <xdr:cNvPr id="433" name="直線コネクタ 432"/>
        <xdr:cNvCxnSpPr/>
      </xdr:nvCxnSpPr>
      <xdr:spPr>
        <a:xfrm>
          <a:off x="14782800" y="131663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76</xdr:row>
      <xdr:rowOff>136144</xdr:rowOff>
    </xdr:to>
    <xdr:cxnSp macro="">
      <xdr:nvCxnSpPr>
        <xdr:cNvPr id="436" name="直線コネクタ 435"/>
        <xdr:cNvCxnSpPr/>
      </xdr:nvCxnSpPr>
      <xdr:spPr>
        <a:xfrm>
          <a:off x="13893800" y="130977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76</xdr:row>
      <xdr:rowOff>67563</xdr:rowOff>
    </xdr:to>
    <xdr:cxnSp macro="">
      <xdr:nvCxnSpPr>
        <xdr:cNvPr id="439" name="直線コネクタ 438"/>
        <xdr:cNvCxnSpPr/>
      </xdr:nvCxnSpPr>
      <xdr:spPr>
        <a:xfrm>
          <a:off x="13004800" y="12983464"/>
          <a:ext cx="8890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9" name="楕円 448"/>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50"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1" name="楕円 450"/>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52" name="テキスト ボックス 451"/>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53" name="楕円 452"/>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54" name="テキスト ボックス 453"/>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5" name="楕円 454"/>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6" name="テキスト ボックス 455"/>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57" name="楕円 456"/>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8" name="テキスト ボックス 457"/>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92189</xdr:rowOff>
    </xdr:from>
    <xdr:to>
      <xdr:col>29</xdr:col>
      <xdr:colOff>127000</xdr:colOff>
      <xdr:row>15</xdr:row>
      <xdr:rowOff>96368</xdr:rowOff>
    </xdr:to>
    <xdr:cxnSp macro="">
      <xdr:nvCxnSpPr>
        <xdr:cNvPr id="50" name="直線コネクタ 49"/>
        <xdr:cNvCxnSpPr/>
      </xdr:nvCxnSpPr>
      <xdr:spPr bwMode="auto">
        <a:xfrm>
          <a:off x="5003800" y="2711564"/>
          <a:ext cx="647700" cy="4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92189</xdr:rowOff>
    </xdr:from>
    <xdr:to>
      <xdr:col>26</xdr:col>
      <xdr:colOff>50800</xdr:colOff>
      <xdr:row>15</xdr:row>
      <xdr:rowOff>150876</xdr:rowOff>
    </xdr:to>
    <xdr:cxnSp macro="">
      <xdr:nvCxnSpPr>
        <xdr:cNvPr id="53" name="直線コネクタ 52"/>
        <xdr:cNvCxnSpPr/>
      </xdr:nvCxnSpPr>
      <xdr:spPr bwMode="auto">
        <a:xfrm flipV="1">
          <a:off x="4305300" y="2711564"/>
          <a:ext cx="698500" cy="5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150876</xdr:rowOff>
    </xdr:from>
    <xdr:to>
      <xdr:col>22</xdr:col>
      <xdr:colOff>114300</xdr:colOff>
      <xdr:row>16</xdr:row>
      <xdr:rowOff>31585</xdr:rowOff>
    </xdr:to>
    <xdr:cxnSp macro="">
      <xdr:nvCxnSpPr>
        <xdr:cNvPr id="56" name="直線コネクタ 55"/>
        <xdr:cNvCxnSpPr/>
      </xdr:nvCxnSpPr>
      <xdr:spPr bwMode="auto">
        <a:xfrm flipV="1">
          <a:off x="3606800" y="2770251"/>
          <a:ext cx="698500" cy="5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31585</xdr:rowOff>
    </xdr:from>
    <xdr:to>
      <xdr:col>18</xdr:col>
      <xdr:colOff>177800</xdr:colOff>
      <xdr:row>16</xdr:row>
      <xdr:rowOff>60973</xdr:rowOff>
    </xdr:to>
    <xdr:cxnSp macro="">
      <xdr:nvCxnSpPr>
        <xdr:cNvPr id="59" name="直線コネクタ 58"/>
        <xdr:cNvCxnSpPr/>
      </xdr:nvCxnSpPr>
      <xdr:spPr bwMode="auto">
        <a:xfrm flipV="1">
          <a:off x="2908300" y="2822410"/>
          <a:ext cx="698500" cy="2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45568</xdr:rowOff>
    </xdr:from>
    <xdr:to>
      <xdr:col>29</xdr:col>
      <xdr:colOff>177800</xdr:colOff>
      <xdr:row>15</xdr:row>
      <xdr:rowOff>147168</xdr:rowOff>
    </xdr:to>
    <xdr:sp macro="" textlink="">
      <xdr:nvSpPr>
        <xdr:cNvPr id="69" name="楕円 68"/>
        <xdr:cNvSpPr/>
      </xdr:nvSpPr>
      <xdr:spPr bwMode="auto">
        <a:xfrm>
          <a:off x="5600700" y="266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62095</xdr:rowOff>
    </xdr:from>
    <xdr:ext cx="762000" cy="259045"/>
    <xdr:sp macro="" textlink="">
      <xdr:nvSpPr>
        <xdr:cNvPr id="70" name="人口1人当たり決算額の推移該当値テキスト130"/>
        <xdr:cNvSpPr txBox="1"/>
      </xdr:nvSpPr>
      <xdr:spPr>
        <a:xfrm>
          <a:off x="5740400" y="251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41389</xdr:rowOff>
    </xdr:from>
    <xdr:to>
      <xdr:col>26</xdr:col>
      <xdr:colOff>101600</xdr:colOff>
      <xdr:row>15</xdr:row>
      <xdr:rowOff>142989</xdr:rowOff>
    </xdr:to>
    <xdr:sp macro="" textlink="">
      <xdr:nvSpPr>
        <xdr:cNvPr id="71" name="楕円 70"/>
        <xdr:cNvSpPr/>
      </xdr:nvSpPr>
      <xdr:spPr bwMode="auto">
        <a:xfrm>
          <a:off x="4953000" y="266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153166</xdr:rowOff>
    </xdr:from>
    <xdr:ext cx="736600" cy="259045"/>
    <xdr:sp macro="" textlink="">
      <xdr:nvSpPr>
        <xdr:cNvPr id="72" name="テキスト ボックス 71"/>
        <xdr:cNvSpPr txBox="1"/>
      </xdr:nvSpPr>
      <xdr:spPr>
        <a:xfrm>
          <a:off x="4622800" y="242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100076</xdr:rowOff>
    </xdr:from>
    <xdr:to>
      <xdr:col>22</xdr:col>
      <xdr:colOff>165100</xdr:colOff>
      <xdr:row>16</xdr:row>
      <xdr:rowOff>30226</xdr:rowOff>
    </xdr:to>
    <xdr:sp macro="" textlink="">
      <xdr:nvSpPr>
        <xdr:cNvPr id="73" name="楕円 72"/>
        <xdr:cNvSpPr/>
      </xdr:nvSpPr>
      <xdr:spPr bwMode="auto">
        <a:xfrm>
          <a:off x="4254500" y="2719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40403</xdr:rowOff>
    </xdr:from>
    <xdr:ext cx="762000" cy="259045"/>
    <xdr:sp macro="" textlink="">
      <xdr:nvSpPr>
        <xdr:cNvPr id="74" name="テキスト ボックス 73"/>
        <xdr:cNvSpPr txBox="1"/>
      </xdr:nvSpPr>
      <xdr:spPr>
        <a:xfrm>
          <a:off x="3924300" y="248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152235</xdr:rowOff>
    </xdr:from>
    <xdr:to>
      <xdr:col>19</xdr:col>
      <xdr:colOff>38100</xdr:colOff>
      <xdr:row>16</xdr:row>
      <xdr:rowOff>82385</xdr:rowOff>
    </xdr:to>
    <xdr:sp macro="" textlink="">
      <xdr:nvSpPr>
        <xdr:cNvPr id="75" name="楕円 74"/>
        <xdr:cNvSpPr/>
      </xdr:nvSpPr>
      <xdr:spPr bwMode="auto">
        <a:xfrm>
          <a:off x="3556000" y="277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92562</xdr:rowOff>
    </xdr:from>
    <xdr:ext cx="762000" cy="259045"/>
    <xdr:sp macro="" textlink="">
      <xdr:nvSpPr>
        <xdr:cNvPr id="76" name="テキスト ボックス 75"/>
        <xdr:cNvSpPr txBox="1"/>
      </xdr:nvSpPr>
      <xdr:spPr>
        <a:xfrm>
          <a:off x="3225800" y="254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10173</xdr:rowOff>
    </xdr:from>
    <xdr:to>
      <xdr:col>15</xdr:col>
      <xdr:colOff>101600</xdr:colOff>
      <xdr:row>16</xdr:row>
      <xdr:rowOff>111773</xdr:rowOff>
    </xdr:to>
    <xdr:sp macro="" textlink="">
      <xdr:nvSpPr>
        <xdr:cNvPr id="77" name="楕円 76"/>
        <xdr:cNvSpPr/>
      </xdr:nvSpPr>
      <xdr:spPr bwMode="auto">
        <a:xfrm>
          <a:off x="2857500" y="280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121950</xdr:rowOff>
    </xdr:from>
    <xdr:ext cx="762000" cy="259045"/>
    <xdr:sp macro="" textlink="">
      <xdr:nvSpPr>
        <xdr:cNvPr id="78" name="テキスト ボックス 77"/>
        <xdr:cNvSpPr txBox="1"/>
      </xdr:nvSpPr>
      <xdr:spPr>
        <a:xfrm>
          <a:off x="2527300" y="256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7469</xdr:rowOff>
    </xdr:from>
    <xdr:to>
      <xdr:col>29</xdr:col>
      <xdr:colOff>127000</xdr:colOff>
      <xdr:row>38</xdr:row>
      <xdr:rowOff>14723</xdr:rowOff>
    </xdr:to>
    <xdr:cxnSp macro="">
      <xdr:nvCxnSpPr>
        <xdr:cNvPr id="112" name="直線コネクタ 111"/>
        <xdr:cNvCxnSpPr/>
      </xdr:nvCxnSpPr>
      <xdr:spPr bwMode="auto">
        <a:xfrm>
          <a:off x="5003800" y="7475069"/>
          <a:ext cx="647700" cy="7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3945</xdr:rowOff>
    </xdr:from>
    <xdr:to>
      <xdr:col>26</xdr:col>
      <xdr:colOff>50800</xdr:colOff>
      <xdr:row>38</xdr:row>
      <xdr:rowOff>7469</xdr:rowOff>
    </xdr:to>
    <xdr:cxnSp macro="">
      <xdr:nvCxnSpPr>
        <xdr:cNvPr id="115" name="直線コネクタ 114"/>
        <xdr:cNvCxnSpPr/>
      </xdr:nvCxnSpPr>
      <xdr:spPr bwMode="auto">
        <a:xfrm>
          <a:off x="4305300" y="7471545"/>
          <a:ext cx="698500" cy="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332591</xdr:rowOff>
    </xdr:from>
    <xdr:to>
      <xdr:col>22</xdr:col>
      <xdr:colOff>114300</xdr:colOff>
      <xdr:row>38</xdr:row>
      <xdr:rowOff>3945</xdr:rowOff>
    </xdr:to>
    <xdr:cxnSp macro="">
      <xdr:nvCxnSpPr>
        <xdr:cNvPr id="118" name="直線コネクタ 117"/>
        <xdr:cNvCxnSpPr/>
      </xdr:nvCxnSpPr>
      <xdr:spPr bwMode="auto">
        <a:xfrm>
          <a:off x="3606800" y="7457291"/>
          <a:ext cx="698500" cy="14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332591</xdr:rowOff>
    </xdr:from>
    <xdr:to>
      <xdr:col>18</xdr:col>
      <xdr:colOff>177800</xdr:colOff>
      <xdr:row>37</xdr:row>
      <xdr:rowOff>338280</xdr:rowOff>
    </xdr:to>
    <xdr:cxnSp macro="">
      <xdr:nvCxnSpPr>
        <xdr:cNvPr id="121" name="直線コネクタ 120"/>
        <xdr:cNvCxnSpPr/>
      </xdr:nvCxnSpPr>
      <xdr:spPr bwMode="auto">
        <a:xfrm flipV="1">
          <a:off x="2908300" y="7457291"/>
          <a:ext cx="698500" cy="5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306823</xdr:rowOff>
    </xdr:from>
    <xdr:to>
      <xdr:col>29</xdr:col>
      <xdr:colOff>177800</xdr:colOff>
      <xdr:row>38</xdr:row>
      <xdr:rowOff>65523</xdr:rowOff>
    </xdr:to>
    <xdr:sp macro="" textlink="">
      <xdr:nvSpPr>
        <xdr:cNvPr id="131" name="楕円 130"/>
        <xdr:cNvSpPr/>
      </xdr:nvSpPr>
      <xdr:spPr bwMode="auto">
        <a:xfrm>
          <a:off x="5600700" y="7431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242307</xdr:rowOff>
    </xdr:from>
    <xdr:ext cx="762000" cy="259045"/>
    <xdr:sp macro="" textlink="">
      <xdr:nvSpPr>
        <xdr:cNvPr id="132" name="人口1人当たり決算額の推移該当値テキスト445"/>
        <xdr:cNvSpPr txBox="1"/>
      </xdr:nvSpPr>
      <xdr:spPr>
        <a:xfrm>
          <a:off x="5740400" y="736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299569</xdr:rowOff>
    </xdr:from>
    <xdr:to>
      <xdr:col>26</xdr:col>
      <xdr:colOff>101600</xdr:colOff>
      <xdr:row>38</xdr:row>
      <xdr:rowOff>58269</xdr:rowOff>
    </xdr:to>
    <xdr:sp macro="" textlink="">
      <xdr:nvSpPr>
        <xdr:cNvPr id="133" name="楕円 132"/>
        <xdr:cNvSpPr/>
      </xdr:nvSpPr>
      <xdr:spPr bwMode="auto">
        <a:xfrm>
          <a:off x="4953000" y="742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43046</xdr:rowOff>
    </xdr:from>
    <xdr:ext cx="736600" cy="259045"/>
    <xdr:sp macro="" textlink="">
      <xdr:nvSpPr>
        <xdr:cNvPr id="134" name="テキスト ボックス 133"/>
        <xdr:cNvSpPr txBox="1"/>
      </xdr:nvSpPr>
      <xdr:spPr>
        <a:xfrm>
          <a:off x="4622800" y="751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296045</xdr:rowOff>
    </xdr:from>
    <xdr:to>
      <xdr:col>22</xdr:col>
      <xdr:colOff>165100</xdr:colOff>
      <xdr:row>38</xdr:row>
      <xdr:rowOff>54745</xdr:rowOff>
    </xdr:to>
    <xdr:sp macro="" textlink="">
      <xdr:nvSpPr>
        <xdr:cNvPr id="135" name="楕円 134"/>
        <xdr:cNvSpPr/>
      </xdr:nvSpPr>
      <xdr:spPr bwMode="auto">
        <a:xfrm>
          <a:off x="4254500" y="7420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39522</xdr:rowOff>
    </xdr:from>
    <xdr:ext cx="762000" cy="259045"/>
    <xdr:sp macro="" textlink="">
      <xdr:nvSpPr>
        <xdr:cNvPr id="136" name="テキスト ボックス 135"/>
        <xdr:cNvSpPr txBox="1"/>
      </xdr:nvSpPr>
      <xdr:spPr>
        <a:xfrm>
          <a:off x="3924300" y="750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281791</xdr:rowOff>
    </xdr:from>
    <xdr:to>
      <xdr:col>19</xdr:col>
      <xdr:colOff>38100</xdr:colOff>
      <xdr:row>38</xdr:row>
      <xdr:rowOff>40491</xdr:rowOff>
    </xdr:to>
    <xdr:sp macro="" textlink="">
      <xdr:nvSpPr>
        <xdr:cNvPr id="137" name="楕円 136"/>
        <xdr:cNvSpPr/>
      </xdr:nvSpPr>
      <xdr:spPr bwMode="auto">
        <a:xfrm>
          <a:off x="3556000" y="740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25268</xdr:rowOff>
    </xdr:from>
    <xdr:ext cx="762000" cy="259045"/>
    <xdr:sp macro="" textlink="">
      <xdr:nvSpPr>
        <xdr:cNvPr id="138" name="テキスト ボックス 137"/>
        <xdr:cNvSpPr txBox="1"/>
      </xdr:nvSpPr>
      <xdr:spPr>
        <a:xfrm>
          <a:off x="3225800" y="74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287480</xdr:rowOff>
    </xdr:from>
    <xdr:to>
      <xdr:col>15</xdr:col>
      <xdr:colOff>101600</xdr:colOff>
      <xdr:row>38</xdr:row>
      <xdr:rowOff>46180</xdr:rowOff>
    </xdr:to>
    <xdr:sp macro="" textlink="">
      <xdr:nvSpPr>
        <xdr:cNvPr id="139" name="楕円 138"/>
        <xdr:cNvSpPr/>
      </xdr:nvSpPr>
      <xdr:spPr bwMode="auto">
        <a:xfrm>
          <a:off x="2857500" y="741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30957</xdr:rowOff>
    </xdr:from>
    <xdr:ext cx="762000" cy="259045"/>
    <xdr:sp macro="" textlink="">
      <xdr:nvSpPr>
        <xdr:cNvPr id="140" name="テキスト ボックス 139"/>
        <xdr:cNvSpPr txBox="1"/>
      </xdr:nvSpPr>
      <xdr:spPr>
        <a:xfrm>
          <a:off x="2527300" y="74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42,706
42,511
432.12
30,770,913
28,313,757
2,107,473
14,332,353
29,307,321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101219</xdr:rowOff>
    </xdr:from>
    <xdr:to>
      <xdr:col>24</xdr:col>
      <xdr:colOff>63500</xdr:colOff>
      <xdr:row>35</xdr:row>
      <xdr:rowOff>102417</xdr:rowOff>
    </xdr:to>
    <xdr:cxnSp macro="">
      <xdr:nvCxnSpPr>
        <xdr:cNvPr id="63" name="直線コネクタ 62"/>
        <xdr:cNvCxnSpPr/>
      </xdr:nvCxnSpPr>
      <xdr:spPr>
        <a:xfrm flipV="1">
          <a:off x="3797300" y="6101969"/>
          <a:ext cx="8382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102417</xdr:rowOff>
    </xdr:from>
    <xdr:to>
      <xdr:col>19</xdr:col>
      <xdr:colOff>177800</xdr:colOff>
      <xdr:row>35</xdr:row>
      <xdr:rowOff>120019</xdr:rowOff>
    </xdr:to>
    <xdr:cxnSp macro="">
      <xdr:nvCxnSpPr>
        <xdr:cNvPr id="66" name="直線コネクタ 65"/>
        <xdr:cNvCxnSpPr/>
      </xdr:nvCxnSpPr>
      <xdr:spPr>
        <a:xfrm flipV="1">
          <a:off x="2908300" y="6103167"/>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120019</xdr:rowOff>
    </xdr:from>
    <xdr:to>
      <xdr:col>15</xdr:col>
      <xdr:colOff>50800</xdr:colOff>
      <xdr:row>35</xdr:row>
      <xdr:rowOff>142835</xdr:rowOff>
    </xdr:to>
    <xdr:cxnSp macro="">
      <xdr:nvCxnSpPr>
        <xdr:cNvPr id="69" name="直線コネクタ 68"/>
        <xdr:cNvCxnSpPr/>
      </xdr:nvCxnSpPr>
      <xdr:spPr>
        <a:xfrm flipV="1">
          <a:off x="2019300" y="6120769"/>
          <a:ext cx="889000" cy="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142835</xdr:rowOff>
    </xdr:from>
    <xdr:to>
      <xdr:col>10</xdr:col>
      <xdr:colOff>114300</xdr:colOff>
      <xdr:row>35</xdr:row>
      <xdr:rowOff>150923</xdr:rowOff>
    </xdr:to>
    <xdr:cxnSp macro="">
      <xdr:nvCxnSpPr>
        <xdr:cNvPr id="72" name="直線コネクタ 71"/>
        <xdr:cNvCxnSpPr/>
      </xdr:nvCxnSpPr>
      <xdr:spPr>
        <a:xfrm flipV="1">
          <a:off x="1130300" y="6143585"/>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50419</xdr:rowOff>
    </xdr:from>
    <xdr:to>
      <xdr:col>24</xdr:col>
      <xdr:colOff>114300</xdr:colOff>
      <xdr:row>35</xdr:row>
      <xdr:rowOff>152019</xdr:rowOff>
    </xdr:to>
    <xdr:sp macro="" textlink="">
      <xdr:nvSpPr>
        <xdr:cNvPr id="82" name="楕円 81"/>
        <xdr:cNvSpPr/>
      </xdr:nvSpPr>
      <xdr:spPr>
        <a:xfrm>
          <a:off x="4584700" y="60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73296</xdr:rowOff>
    </xdr:from>
    <xdr:ext cx="534377" cy="259045"/>
    <xdr:sp macro="" textlink="">
      <xdr:nvSpPr>
        <xdr:cNvPr id="83" name="人件費該当値テキスト"/>
        <xdr:cNvSpPr txBox="1"/>
      </xdr:nvSpPr>
      <xdr:spPr>
        <a:xfrm>
          <a:off x="4686300" y="59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51617</xdr:rowOff>
    </xdr:from>
    <xdr:to>
      <xdr:col>20</xdr:col>
      <xdr:colOff>38100</xdr:colOff>
      <xdr:row>35</xdr:row>
      <xdr:rowOff>153217</xdr:rowOff>
    </xdr:to>
    <xdr:sp macro="" textlink="">
      <xdr:nvSpPr>
        <xdr:cNvPr id="84" name="楕円 83"/>
        <xdr:cNvSpPr/>
      </xdr:nvSpPr>
      <xdr:spPr>
        <a:xfrm>
          <a:off x="3746500" y="605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169744</xdr:rowOff>
    </xdr:from>
    <xdr:ext cx="534377" cy="259045"/>
    <xdr:sp macro="" textlink="">
      <xdr:nvSpPr>
        <xdr:cNvPr id="85" name="テキスト ボックス 84"/>
        <xdr:cNvSpPr txBox="1"/>
      </xdr:nvSpPr>
      <xdr:spPr>
        <a:xfrm>
          <a:off x="3530111" y="582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69219</xdr:rowOff>
    </xdr:from>
    <xdr:to>
      <xdr:col>15</xdr:col>
      <xdr:colOff>101600</xdr:colOff>
      <xdr:row>35</xdr:row>
      <xdr:rowOff>170819</xdr:rowOff>
    </xdr:to>
    <xdr:sp macro="" textlink="">
      <xdr:nvSpPr>
        <xdr:cNvPr id="86" name="楕円 85"/>
        <xdr:cNvSpPr/>
      </xdr:nvSpPr>
      <xdr:spPr>
        <a:xfrm>
          <a:off x="2857500" y="60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15896</xdr:rowOff>
    </xdr:from>
    <xdr:ext cx="534377" cy="259045"/>
    <xdr:sp macro="" textlink="">
      <xdr:nvSpPr>
        <xdr:cNvPr id="87" name="テキスト ボックス 86"/>
        <xdr:cNvSpPr txBox="1"/>
      </xdr:nvSpPr>
      <xdr:spPr>
        <a:xfrm>
          <a:off x="2641111" y="58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92035</xdr:rowOff>
    </xdr:from>
    <xdr:to>
      <xdr:col>10</xdr:col>
      <xdr:colOff>165100</xdr:colOff>
      <xdr:row>36</xdr:row>
      <xdr:rowOff>22185</xdr:rowOff>
    </xdr:to>
    <xdr:sp macro="" textlink="">
      <xdr:nvSpPr>
        <xdr:cNvPr id="88" name="楕円 87"/>
        <xdr:cNvSpPr/>
      </xdr:nvSpPr>
      <xdr:spPr>
        <a:xfrm>
          <a:off x="1968500" y="60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38712</xdr:rowOff>
    </xdr:from>
    <xdr:ext cx="534377" cy="259045"/>
    <xdr:sp macro="" textlink="">
      <xdr:nvSpPr>
        <xdr:cNvPr id="89" name="テキスト ボックス 88"/>
        <xdr:cNvSpPr txBox="1"/>
      </xdr:nvSpPr>
      <xdr:spPr>
        <a:xfrm>
          <a:off x="1752111" y="586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100123</xdr:rowOff>
    </xdr:from>
    <xdr:to>
      <xdr:col>6</xdr:col>
      <xdr:colOff>38100</xdr:colOff>
      <xdr:row>36</xdr:row>
      <xdr:rowOff>30273</xdr:rowOff>
    </xdr:to>
    <xdr:sp macro="" textlink="">
      <xdr:nvSpPr>
        <xdr:cNvPr id="90" name="楕円 89"/>
        <xdr:cNvSpPr/>
      </xdr:nvSpPr>
      <xdr:spPr>
        <a:xfrm>
          <a:off x="1079500" y="610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21400</xdr:rowOff>
    </xdr:from>
    <xdr:ext cx="534377" cy="259045"/>
    <xdr:sp macro="" textlink="">
      <xdr:nvSpPr>
        <xdr:cNvPr id="91" name="テキスト ボックス 90"/>
        <xdr:cNvSpPr txBox="1"/>
      </xdr:nvSpPr>
      <xdr:spPr>
        <a:xfrm>
          <a:off x="863111" y="61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84868</xdr:rowOff>
    </xdr:from>
    <xdr:to>
      <xdr:col>24</xdr:col>
      <xdr:colOff>63500</xdr:colOff>
      <xdr:row>56</xdr:row>
      <xdr:rowOff>2769</xdr:rowOff>
    </xdr:to>
    <xdr:cxnSp macro="">
      <xdr:nvCxnSpPr>
        <xdr:cNvPr id="118" name="直線コネクタ 117"/>
        <xdr:cNvCxnSpPr/>
      </xdr:nvCxnSpPr>
      <xdr:spPr>
        <a:xfrm>
          <a:off x="3797300" y="9343168"/>
          <a:ext cx="838200" cy="26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84868</xdr:rowOff>
    </xdr:from>
    <xdr:to>
      <xdr:col>19</xdr:col>
      <xdr:colOff>177800</xdr:colOff>
      <xdr:row>56</xdr:row>
      <xdr:rowOff>94145</xdr:rowOff>
    </xdr:to>
    <xdr:cxnSp macro="">
      <xdr:nvCxnSpPr>
        <xdr:cNvPr id="121" name="直線コネクタ 120"/>
        <xdr:cNvCxnSpPr/>
      </xdr:nvCxnSpPr>
      <xdr:spPr>
        <a:xfrm flipV="1">
          <a:off x="2908300" y="9343168"/>
          <a:ext cx="889000" cy="35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94145</xdr:rowOff>
    </xdr:from>
    <xdr:to>
      <xdr:col>15</xdr:col>
      <xdr:colOff>50800</xdr:colOff>
      <xdr:row>56</xdr:row>
      <xdr:rowOff>94739</xdr:rowOff>
    </xdr:to>
    <xdr:cxnSp macro="">
      <xdr:nvCxnSpPr>
        <xdr:cNvPr id="124" name="直線コネクタ 123"/>
        <xdr:cNvCxnSpPr/>
      </xdr:nvCxnSpPr>
      <xdr:spPr>
        <a:xfrm flipV="1">
          <a:off x="2019300" y="9695345"/>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94739</xdr:rowOff>
    </xdr:from>
    <xdr:to>
      <xdr:col>10</xdr:col>
      <xdr:colOff>114300</xdr:colOff>
      <xdr:row>56</xdr:row>
      <xdr:rowOff>120511</xdr:rowOff>
    </xdr:to>
    <xdr:cxnSp macro="">
      <xdr:nvCxnSpPr>
        <xdr:cNvPr id="127" name="直線コネクタ 126"/>
        <xdr:cNvCxnSpPr/>
      </xdr:nvCxnSpPr>
      <xdr:spPr>
        <a:xfrm flipV="1">
          <a:off x="1130300" y="9695939"/>
          <a:ext cx="889000" cy="2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123419</xdr:rowOff>
    </xdr:from>
    <xdr:to>
      <xdr:col>24</xdr:col>
      <xdr:colOff>114300</xdr:colOff>
      <xdr:row>56</xdr:row>
      <xdr:rowOff>53569</xdr:rowOff>
    </xdr:to>
    <xdr:sp macro="" textlink="">
      <xdr:nvSpPr>
        <xdr:cNvPr id="137" name="楕円 136"/>
        <xdr:cNvSpPr/>
      </xdr:nvSpPr>
      <xdr:spPr>
        <a:xfrm>
          <a:off x="4584700" y="955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146296</xdr:rowOff>
    </xdr:from>
    <xdr:ext cx="599010" cy="259045"/>
    <xdr:sp macro="" textlink="">
      <xdr:nvSpPr>
        <xdr:cNvPr id="138" name="物件費該当値テキスト"/>
        <xdr:cNvSpPr txBox="1"/>
      </xdr:nvSpPr>
      <xdr:spPr>
        <a:xfrm>
          <a:off x="4686300" y="940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34068</xdr:rowOff>
    </xdr:from>
    <xdr:to>
      <xdr:col>20</xdr:col>
      <xdr:colOff>38100</xdr:colOff>
      <xdr:row>54</xdr:row>
      <xdr:rowOff>135668</xdr:rowOff>
    </xdr:to>
    <xdr:sp macro="" textlink="">
      <xdr:nvSpPr>
        <xdr:cNvPr id="139" name="楕円 138"/>
        <xdr:cNvSpPr/>
      </xdr:nvSpPr>
      <xdr:spPr>
        <a:xfrm>
          <a:off x="3746500" y="92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152195</xdr:rowOff>
    </xdr:from>
    <xdr:ext cx="599010" cy="259045"/>
    <xdr:sp macro="" textlink="">
      <xdr:nvSpPr>
        <xdr:cNvPr id="140" name="テキスト ボックス 139"/>
        <xdr:cNvSpPr txBox="1"/>
      </xdr:nvSpPr>
      <xdr:spPr>
        <a:xfrm>
          <a:off x="3497795" y="906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43345</xdr:rowOff>
    </xdr:from>
    <xdr:to>
      <xdr:col>15</xdr:col>
      <xdr:colOff>101600</xdr:colOff>
      <xdr:row>56</xdr:row>
      <xdr:rowOff>144945</xdr:rowOff>
    </xdr:to>
    <xdr:sp macro="" textlink="">
      <xdr:nvSpPr>
        <xdr:cNvPr id="141" name="楕円 140"/>
        <xdr:cNvSpPr/>
      </xdr:nvSpPr>
      <xdr:spPr>
        <a:xfrm>
          <a:off x="2857500" y="96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161472</xdr:rowOff>
    </xdr:from>
    <xdr:ext cx="534377" cy="259045"/>
    <xdr:sp macro="" textlink="">
      <xdr:nvSpPr>
        <xdr:cNvPr id="142" name="テキスト ボックス 141"/>
        <xdr:cNvSpPr txBox="1"/>
      </xdr:nvSpPr>
      <xdr:spPr>
        <a:xfrm>
          <a:off x="2641111" y="94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43939</xdr:rowOff>
    </xdr:from>
    <xdr:to>
      <xdr:col>10</xdr:col>
      <xdr:colOff>165100</xdr:colOff>
      <xdr:row>56</xdr:row>
      <xdr:rowOff>145539</xdr:rowOff>
    </xdr:to>
    <xdr:sp macro="" textlink="">
      <xdr:nvSpPr>
        <xdr:cNvPr id="143" name="楕円 142"/>
        <xdr:cNvSpPr/>
      </xdr:nvSpPr>
      <xdr:spPr>
        <a:xfrm>
          <a:off x="1968500" y="96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162066</xdr:rowOff>
    </xdr:from>
    <xdr:ext cx="534377" cy="259045"/>
    <xdr:sp macro="" textlink="">
      <xdr:nvSpPr>
        <xdr:cNvPr id="144" name="テキスト ボックス 143"/>
        <xdr:cNvSpPr txBox="1"/>
      </xdr:nvSpPr>
      <xdr:spPr>
        <a:xfrm>
          <a:off x="1752111" y="9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69711</xdr:rowOff>
    </xdr:from>
    <xdr:to>
      <xdr:col>6</xdr:col>
      <xdr:colOff>38100</xdr:colOff>
      <xdr:row>56</xdr:row>
      <xdr:rowOff>171311</xdr:rowOff>
    </xdr:to>
    <xdr:sp macro="" textlink="">
      <xdr:nvSpPr>
        <xdr:cNvPr id="145" name="楕円 144"/>
        <xdr:cNvSpPr/>
      </xdr:nvSpPr>
      <xdr:spPr>
        <a:xfrm>
          <a:off x="1079500" y="96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16388</xdr:rowOff>
    </xdr:from>
    <xdr:ext cx="534377" cy="259045"/>
    <xdr:sp macro="" textlink="">
      <xdr:nvSpPr>
        <xdr:cNvPr id="146" name="テキスト ボックス 145"/>
        <xdr:cNvSpPr txBox="1"/>
      </xdr:nvSpPr>
      <xdr:spPr>
        <a:xfrm>
          <a:off x="863111" y="94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168801</xdr:rowOff>
    </xdr:from>
    <xdr:to>
      <xdr:col>24</xdr:col>
      <xdr:colOff>63500</xdr:colOff>
      <xdr:row>78</xdr:row>
      <xdr:rowOff>31618</xdr:rowOff>
    </xdr:to>
    <xdr:cxnSp macro="">
      <xdr:nvCxnSpPr>
        <xdr:cNvPr id="173" name="直線コネクタ 172"/>
        <xdr:cNvCxnSpPr/>
      </xdr:nvCxnSpPr>
      <xdr:spPr>
        <a:xfrm flipV="1">
          <a:off x="3797300" y="13370451"/>
          <a:ext cx="8382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171430</xdr:rowOff>
    </xdr:from>
    <xdr:to>
      <xdr:col>19</xdr:col>
      <xdr:colOff>177800</xdr:colOff>
      <xdr:row>78</xdr:row>
      <xdr:rowOff>31618</xdr:rowOff>
    </xdr:to>
    <xdr:cxnSp macro="">
      <xdr:nvCxnSpPr>
        <xdr:cNvPr id="176" name="直線コネクタ 175"/>
        <xdr:cNvCxnSpPr/>
      </xdr:nvCxnSpPr>
      <xdr:spPr>
        <a:xfrm>
          <a:off x="2908300" y="13373080"/>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171430</xdr:rowOff>
    </xdr:from>
    <xdr:to>
      <xdr:col>15</xdr:col>
      <xdr:colOff>50800</xdr:colOff>
      <xdr:row>78</xdr:row>
      <xdr:rowOff>3843</xdr:rowOff>
    </xdr:to>
    <xdr:cxnSp macro="">
      <xdr:nvCxnSpPr>
        <xdr:cNvPr id="179" name="直線コネクタ 178"/>
        <xdr:cNvCxnSpPr/>
      </xdr:nvCxnSpPr>
      <xdr:spPr>
        <a:xfrm flipV="1">
          <a:off x="2019300" y="13373080"/>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143974</xdr:rowOff>
    </xdr:from>
    <xdr:to>
      <xdr:col>10</xdr:col>
      <xdr:colOff>114300</xdr:colOff>
      <xdr:row>78</xdr:row>
      <xdr:rowOff>3843</xdr:rowOff>
    </xdr:to>
    <xdr:cxnSp macro="">
      <xdr:nvCxnSpPr>
        <xdr:cNvPr id="182" name="直線コネクタ 181"/>
        <xdr:cNvCxnSpPr/>
      </xdr:nvCxnSpPr>
      <xdr:spPr>
        <a:xfrm>
          <a:off x="1130300" y="13345624"/>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118001</xdr:rowOff>
    </xdr:from>
    <xdr:to>
      <xdr:col>24</xdr:col>
      <xdr:colOff>114300</xdr:colOff>
      <xdr:row>78</xdr:row>
      <xdr:rowOff>48151</xdr:rowOff>
    </xdr:to>
    <xdr:sp macro="" textlink="">
      <xdr:nvSpPr>
        <xdr:cNvPr id="192" name="楕円 191"/>
        <xdr:cNvSpPr/>
      </xdr:nvSpPr>
      <xdr:spPr>
        <a:xfrm>
          <a:off x="4584700" y="133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96428</xdr:rowOff>
    </xdr:from>
    <xdr:ext cx="469744" cy="259045"/>
    <xdr:sp macro="" textlink="">
      <xdr:nvSpPr>
        <xdr:cNvPr id="193" name="維持補修費該当値テキスト"/>
        <xdr:cNvSpPr txBox="1"/>
      </xdr:nvSpPr>
      <xdr:spPr>
        <a:xfrm>
          <a:off x="4686300" y="1329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152268</xdr:rowOff>
    </xdr:from>
    <xdr:to>
      <xdr:col>20</xdr:col>
      <xdr:colOff>38100</xdr:colOff>
      <xdr:row>78</xdr:row>
      <xdr:rowOff>82418</xdr:rowOff>
    </xdr:to>
    <xdr:sp macro="" textlink="">
      <xdr:nvSpPr>
        <xdr:cNvPr id="194" name="楕円 193"/>
        <xdr:cNvSpPr/>
      </xdr:nvSpPr>
      <xdr:spPr>
        <a:xfrm>
          <a:off x="3746500" y="133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73545</xdr:rowOff>
    </xdr:from>
    <xdr:ext cx="469744" cy="259045"/>
    <xdr:sp macro="" textlink="">
      <xdr:nvSpPr>
        <xdr:cNvPr id="195" name="テキスト ボックス 194"/>
        <xdr:cNvSpPr txBox="1"/>
      </xdr:nvSpPr>
      <xdr:spPr>
        <a:xfrm>
          <a:off x="3562428" y="1344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120630</xdr:rowOff>
    </xdr:from>
    <xdr:to>
      <xdr:col>15</xdr:col>
      <xdr:colOff>101600</xdr:colOff>
      <xdr:row>78</xdr:row>
      <xdr:rowOff>50780</xdr:rowOff>
    </xdr:to>
    <xdr:sp macro="" textlink="">
      <xdr:nvSpPr>
        <xdr:cNvPr id="196" name="楕円 195"/>
        <xdr:cNvSpPr/>
      </xdr:nvSpPr>
      <xdr:spPr>
        <a:xfrm>
          <a:off x="2857500" y="13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41907</xdr:rowOff>
    </xdr:from>
    <xdr:ext cx="469744" cy="259045"/>
    <xdr:sp macro="" textlink="">
      <xdr:nvSpPr>
        <xdr:cNvPr id="197" name="テキスト ボックス 196"/>
        <xdr:cNvSpPr txBox="1"/>
      </xdr:nvSpPr>
      <xdr:spPr>
        <a:xfrm>
          <a:off x="2673428" y="134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124493</xdr:rowOff>
    </xdr:from>
    <xdr:to>
      <xdr:col>10</xdr:col>
      <xdr:colOff>165100</xdr:colOff>
      <xdr:row>78</xdr:row>
      <xdr:rowOff>54643</xdr:rowOff>
    </xdr:to>
    <xdr:sp macro="" textlink="">
      <xdr:nvSpPr>
        <xdr:cNvPr id="198" name="楕円 197"/>
        <xdr:cNvSpPr/>
      </xdr:nvSpPr>
      <xdr:spPr>
        <a:xfrm>
          <a:off x="1968500" y="133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45770</xdr:rowOff>
    </xdr:from>
    <xdr:ext cx="469744" cy="259045"/>
    <xdr:sp macro="" textlink="">
      <xdr:nvSpPr>
        <xdr:cNvPr id="199" name="テキスト ボックス 198"/>
        <xdr:cNvSpPr txBox="1"/>
      </xdr:nvSpPr>
      <xdr:spPr>
        <a:xfrm>
          <a:off x="1784428" y="134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93174</xdr:rowOff>
    </xdr:from>
    <xdr:to>
      <xdr:col>6</xdr:col>
      <xdr:colOff>38100</xdr:colOff>
      <xdr:row>78</xdr:row>
      <xdr:rowOff>23324</xdr:rowOff>
    </xdr:to>
    <xdr:sp macro="" textlink="">
      <xdr:nvSpPr>
        <xdr:cNvPr id="200" name="楕円 199"/>
        <xdr:cNvSpPr/>
      </xdr:nvSpPr>
      <xdr:spPr>
        <a:xfrm>
          <a:off x="1079500" y="132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39851</xdr:rowOff>
    </xdr:from>
    <xdr:ext cx="469744" cy="259045"/>
    <xdr:sp macro="" textlink="">
      <xdr:nvSpPr>
        <xdr:cNvPr id="201" name="テキスト ボックス 200"/>
        <xdr:cNvSpPr txBox="1"/>
      </xdr:nvSpPr>
      <xdr:spPr>
        <a:xfrm>
          <a:off x="895428" y="130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9677</xdr:rowOff>
    </xdr:from>
    <xdr:to>
      <xdr:col>24</xdr:col>
      <xdr:colOff>63500</xdr:colOff>
      <xdr:row>97</xdr:row>
      <xdr:rowOff>23977</xdr:rowOff>
    </xdr:to>
    <xdr:cxnSp macro="">
      <xdr:nvCxnSpPr>
        <xdr:cNvPr id="231" name="直線コネクタ 230"/>
        <xdr:cNvCxnSpPr/>
      </xdr:nvCxnSpPr>
      <xdr:spPr>
        <a:xfrm flipV="1">
          <a:off x="3797300" y="16640327"/>
          <a:ext cx="8382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23977</xdr:rowOff>
    </xdr:from>
    <xdr:to>
      <xdr:col>19</xdr:col>
      <xdr:colOff>177800</xdr:colOff>
      <xdr:row>97</xdr:row>
      <xdr:rowOff>88697</xdr:rowOff>
    </xdr:to>
    <xdr:cxnSp macro="">
      <xdr:nvCxnSpPr>
        <xdr:cNvPr id="234" name="直線コネクタ 233"/>
        <xdr:cNvCxnSpPr/>
      </xdr:nvCxnSpPr>
      <xdr:spPr>
        <a:xfrm flipV="1">
          <a:off x="2908300" y="16654627"/>
          <a:ext cx="889000" cy="6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88697</xdr:rowOff>
    </xdr:from>
    <xdr:to>
      <xdr:col>15</xdr:col>
      <xdr:colOff>50800</xdr:colOff>
      <xdr:row>97</xdr:row>
      <xdr:rowOff>153009</xdr:rowOff>
    </xdr:to>
    <xdr:cxnSp macro="">
      <xdr:nvCxnSpPr>
        <xdr:cNvPr id="237" name="直線コネクタ 236"/>
        <xdr:cNvCxnSpPr/>
      </xdr:nvCxnSpPr>
      <xdr:spPr>
        <a:xfrm flipV="1">
          <a:off x="2019300" y="16719347"/>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153009</xdr:rowOff>
    </xdr:from>
    <xdr:to>
      <xdr:col>10</xdr:col>
      <xdr:colOff>114300</xdr:colOff>
      <xdr:row>98</xdr:row>
      <xdr:rowOff>76758</xdr:rowOff>
    </xdr:to>
    <xdr:cxnSp macro="">
      <xdr:nvCxnSpPr>
        <xdr:cNvPr id="240" name="直線コネクタ 239"/>
        <xdr:cNvCxnSpPr/>
      </xdr:nvCxnSpPr>
      <xdr:spPr>
        <a:xfrm flipV="1">
          <a:off x="1130300" y="16783659"/>
          <a:ext cx="889000" cy="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130327</xdr:rowOff>
    </xdr:from>
    <xdr:to>
      <xdr:col>24</xdr:col>
      <xdr:colOff>114300</xdr:colOff>
      <xdr:row>97</xdr:row>
      <xdr:rowOff>60477</xdr:rowOff>
    </xdr:to>
    <xdr:sp macro="" textlink="">
      <xdr:nvSpPr>
        <xdr:cNvPr id="250" name="楕円 249"/>
        <xdr:cNvSpPr/>
      </xdr:nvSpPr>
      <xdr:spPr>
        <a:xfrm>
          <a:off x="4584700" y="165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108754</xdr:rowOff>
    </xdr:from>
    <xdr:ext cx="534377" cy="259045"/>
    <xdr:sp macro="" textlink="">
      <xdr:nvSpPr>
        <xdr:cNvPr id="251" name="扶助費該当値テキスト"/>
        <xdr:cNvSpPr txBox="1"/>
      </xdr:nvSpPr>
      <xdr:spPr>
        <a:xfrm>
          <a:off x="4686300" y="1656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144627</xdr:rowOff>
    </xdr:from>
    <xdr:to>
      <xdr:col>20</xdr:col>
      <xdr:colOff>38100</xdr:colOff>
      <xdr:row>97</xdr:row>
      <xdr:rowOff>74777</xdr:rowOff>
    </xdr:to>
    <xdr:sp macro="" textlink="">
      <xdr:nvSpPr>
        <xdr:cNvPr id="252" name="楕円 251"/>
        <xdr:cNvSpPr/>
      </xdr:nvSpPr>
      <xdr:spPr>
        <a:xfrm>
          <a:off x="3746500" y="1660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65904</xdr:rowOff>
    </xdr:from>
    <xdr:ext cx="534377" cy="259045"/>
    <xdr:sp macro="" textlink="">
      <xdr:nvSpPr>
        <xdr:cNvPr id="253" name="テキスト ボックス 252"/>
        <xdr:cNvSpPr txBox="1"/>
      </xdr:nvSpPr>
      <xdr:spPr>
        <a:xfrm>
          <a:off x="3530111" y="166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37897</xdr:rowOff>
    </xdr:from>
    <xdr:to>
      <xdr:col>15</xdr:col>
      <xdr:colOff>101600</xdr:colOff>
      <xdr:row>97</xdr:row>
      <xdr:rowOff>139497</xdr:rowOff>
    </xdr:to>
    <xdr:sp macro="" textlink="">
      <xdr:nvSpPr>
        <xdr:cNvPr id="254" name="楕円 253"/>
        <xdr:cNvSpPr/>
      </xdr:nvSpPr>
      <xdr:spPr>
        <a:xfrm>
          <a:off x="2857500" y="166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130624</xdr:rowOff>
    </xdr:from>
    <xdr:ext cx="534377" cy="259045"/>
    <xdr:sp macro="" textlink="">
      <xdr:nvSpPr>
        <xdr:cNvPr id="255" name="テキスト ボックス 254"/>
        <xdr:cNvSpPr txBox="1"/>
      </xdr:nvSpPr>
      <xdr:spPr>
        <a:xfrm>
          <a:off x="2641111" y="167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102209</xdr:rowOff>
    </xdr:from>
    <xdr:to>
      <xdr:col>10</xdr:col>
      <xdr:colOff>165100</xdr:colOff>
      <xdr:row>98</xdr:row>
      <xdr:rowOff>32359</xdr:rowOff>
    </xdr:to>
    <xdr:sp macro="" textlink="">
      <xdr:nvSpPr>
        <xdr:cNvPr id="256" name="楕円 255"/>
        <xdr:cNvSpPr/>
      </xdr:nvSpPr>
      <xdr:spPr>
        <a:xfrm>
          <a:off x="1968500" y="167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23486</xdr:rowOff>
    </xdr:from>
    <xdr:ext cx="534377" cy="259045"/>
    <xdr:sp macro="" textlink="">
      <xdr:nvSpPr>
        <xdr:cNvPr id="257" name="テキスト ボックス 256"/>
        <xdr:cNvSpPr txBox="1"/>
      </xdr:nvSpPr>
      <xdr:spPr>
        <a:xfrm>
          <a:off x="1752111" y="168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25958</xdr:rowOff>
    </xdr:from>
    <xdr:to>
      <xdr:col>6</xdr:col>
      <xdr:colOff>38100</xdr:colOff>
      <xdr:row>98</xdr:row>
      <xdr:rowOff>127558</xdr:rowOff>
    </xdr:to>
    <xdr:sp macro="" textlink="">
      <xdr:nvSpPr>
        <xdr:cNvPr id="258" name="楕円 257"/>
        <xdr:cNvSpPr/>
      </xdr:nvSpPr>
      <xdr:spPr>
        <a:xfrm>
          <a:off x="1079500" y="168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118685</xdr:rowOff>
    </xdr:from>
    <xdr:ext cx="534377" cy="259045"/>
    <xdr:sp macro="" textlink="">
      <xdr:nvSpPr>
        <xdr:cNvPr id="259" name="テキスト ボックス 258"/>
        <xdr:cNvSpPr txBox="1"/>
      </xdr:nvSpPr>
      <xdr:spPr>
        <a:xfrm>
          <a:off x="863111" y="1692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127110</xdr:rowOff>
    </xdr:from>
    <xdr:to>
      <xdr:col>55</xdr:col>
      <xdr:colOff>0</xdr:colOff>
      <xdr:row>35</xdr:row>
      <xdr:rowOff>104547</xdr:rowOff>
    </xdr:to>
    <xdr:cxnSp macro="">
      <xdr:nvCxnSpPr>
        <xdr:cNvPr id="284" name="直線コネクタ 283"/>
        <xdr:cNvCxnSpPr/>
      </xdr:nvCxnSpPr>
      <xdr:spPr>
        <a:xfrm>
          <a:off x="9639300" y="5956410"/>
          <a:ext cx="838200" cy="1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127110</xdr:rowOff>
    </xdr:from>
    <xdr:to>
      <xdr:col>50</xdr:col>
      <xdr:colOff>114300</xdr:colOff>
      <xdr:row>35</xdr:row>
      <xdr:rowOff>115354</xdr:rowOff>
    </xdr:to>
    <xdr:cxnSp macro="">
      <xdr:nvCxnSpPr>
        <xdr:cNvPr id="287" name="直線コネクタ 286"/>
        <xdr:cNvCxnSpPr/>
      </xdr:nvCxnSpPr>
      <xdr:spPr>
        <a:xfrm flipV="1">
          <a:off x="8750300" y="5956410"/>
          <a:ext cx="889000" cy="15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115354</xdr:rowOff>
    </xdr:from>
    <xdr:to>
      <xdr:col>45</xdr:col>
      <xdr:colOff>177800</xdr:colOff>
      <xdr:row>35</xdr:row>
      <xdr:rowOff>163869</xdr:rowOff>
    </xdr:to>
    <xdr:cxnSp macro="">
      <xdr:nvCxnSpPr>
        <xdr:cNvPr id="290" name="直線コネクタ 289"/>
        <xdr:cNvCxnSpPr/>
      </xdr:nvCxnSpPr>
      <xdr:spPr>
        <a:xfrm flipV="1">
          <a:off x="7861300" y="6116104"/>
          <a:ext cx="889000" cy="4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143712</xdr:rowOff>
    </xdr:from>
    <xdr:to>
      <xdr:col>41</xdr:col>
      <xdr:colOff>50800</xdr:colOff>
      <xdr:row>35</xdr:row>
      <xdr:rowOff>163869</xdr:rowOff>
    </xdr:to>
    <xdr:cxnSp macro="">
      <xdr:nvCxnSpPr>
        <xdr:cNvPr id="293" name="直線コネクタ 292"/>
        <xdr:cNvCxnSpPr/>
      </xdr:nvCxnSpPr>
      <xdr:spPr>
        <a:xfrm>
          <a:off x="6972300" y="6144462"/>
          <a:ext cx="889000" cy="2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53747</xdr:rowOff>
    </xdr:from>
    <xdr:to>
      <xdr:col>55</xdr:col>
      <xdr:colOff>50800</xdr:colOff>
      <xdr:row>35</xdr:row>
      <xdr:rowOff>155347</xdr:rowOff>
    </xdr:to>
    <xdr:sp macro="" textlink="">
      <xdr:nvSpPr>
        <xdr:cNvPr id="303" name="楕円 302"/>
        <xdr:cNvSpPr/>
      </xdr:nvSpPr>
      <xdr:spPr>
        <a:xfrm>
          <a:off x="10426700" y="605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76624</xdr:rowOff>
    </xdr:from>
    <xdr:ext cx="534377" cy="259045"/>
    <xdr:sp macro="" textlink="">
      <xdr:nvSpPr>
        <xdr:cNvPr id="304" name="補助費等該当値テキスト"/>
        <xdr:cNvSpPr txBox="1"/>
      </xdr:nvSpPr>
      <xdr:spPr>
        <a:xfrm>
          <a:off x="10528300" y="590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76310</xdr:rowOff>
    </xdr:from>
    <xdr:to>
      <xdr:col>50</xdr:col>
      <xdr:colOff>165100</xdr:colOff>
      <xdr:row>35</xdr:row>
      <xdr:rowOff>6460</xdr:rowOff>
    </xdr:to>
    <xdr:sp macro="" textlink="">
      <xdr:nvSpPr>
        <xdr:cNvPr id="305" name="楕円 304"/>
        <xdr:cNvSpPr/>
      </xdr:nvSpPr>
      <xdr:spPr>
        <a:xfrm>
          <a:off x="9588500" y="59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22987</xdr:rowOff>
    </xdr:from>
    <xdr:ext cx="599010" cy="259045"/>
    <xdr:sp macro="" textlink="">
      <xdr:nvSpPr>
        <xdr:cNvPr id="306" name="テキスト ボックス 305"/>
        <xdr:cNvSpPr txBox="1"/>
      </xdr:nvSpPr>
      <xdr:spPr>
        <a:xfrm>
          <a:off x="9339795" y="568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64554</xdr:rowOff>
    </xdr:from>
    <xdr:to>
      <xdr:col>46</xdr:col>
      <xdr:colOff>38100</xdr:colOff>
      <xdr:row>35</xdr:row>
      <xdr:rowOff>166154</xdr:rowOff>
    </xdr:to>
    <xdr:sp macro="" textlink="">
      <xdr:nvSpPr>
        <xdr:cNvPr id="307" name="楕円 306"/>
        <xdr:cNvSpPr/>
      </xdr:nvSpPr>
      <xdr:spPr>
        <a:xfrm>
          <a:off x="8699500" y="606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11231</xdr:rowOff>
    </xdr:from>
    <xdr:ext cx="534377" cy="259045"/>
    <xdr:sp macro="" textlink="">
      <xdr:nvSpPr>
        <xdr:cNvPr id="308" name="テキスト ボックス 307"/>
        <xdr:cNvSpPr txBox="1"/>
      </xdr:nvSpPr>
      <xdr:spPr>
        <a:xfrm>
          <a:off x="8483111" y="584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113069</xdr:rowOff>
    </xdr:from>
    <xdr:to>
      <xdr:col>41</xdr:col>
      <xdr:colOff>101600</xdr:colOff>
      <xdr:row>36</xdr:row>
      <xdr:rowOff>43219</xdr:rowOff>
    </xdr:to>
    <xdr:sp macro="" textlink="">
      <xdr:nvSpPr>
        <xdr:cNvPr id="309" name="楕円 308"/>
        <xdr:cNvSpPr/>
      </xdr:nvSpPr>
      <xdr:spPr>
        <a:xfrm>
          <a:off x="7810500" y="611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59746</xdr:rowOff>
    </xdr:from>
    <xdr:ext cx="534377" cy="259045"/>
    <xdr:sp macro="" textlink="">
      <xdr:nvSpPr>
        <xdr:cNvPr id="310" name="テキスト ボックス 309"/>
        <xdr:cNvSpPr txBox="1"/>
      </xdr:nvSpPr>
      <xdr:spPr>
        <a:xfrm>
          <a:off x="7594111" y="588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92912</xdr:rowOff>
    </xdr:from>
    <xdr:to>
      <xdr:col>36</xdr:col>
      <xdr:colOff>165100</xdr:colOff>
      <xdr:row>36</xdr:row>
      <xdr:rowOff>23062</xdr:rowOff>
    </xdr:to>
    <xdr:sp macro="" textlink="">
      <xdr:nvSpPr>
        <xdr:cNvPr id="311" name="楕円 310"/>
        <xdr:cNvSpPr/>
      </xdr:nvSpPr>
      <xdr:spPr>
        <a:xfrm>
          <a:off x="6921500" y="60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39589</xdr:rowOff>
    </xdr:from>
    <xdr:ext cx="534377" cy="259045"/>
    <xdr:sp macro="" textlink="">
      <xdr:nvSpPr>
        <xdr:cNvPr id="312" name="テキスト ボックス 311"/>
        <xdr:cNvSpPr txBox="1"/>
      </xdr:nvSpPr>
      <xdr:spPr>
        <a:xfrm>
          <a:off x="6705111" y="58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61894</xdr:rowOff>
    </xdr:from>
    <xdr:to>
      <xdr:col>55</xdr:col>
      <xdr:colOff>0</xdr:colOff>
      <xdr:row>55</xdr:row>
      <xdr:rowOff>66639</xdr:rowOff>
    </xdr:to>
    <xdr:cxnSp macro="">
      <xdr:nvCxnSpPr>
        <xdr:cNvPr id="339" name="直線コネクタ 338"/>
        <xdr:cNvCxnSpPr/>
      </xdr:nvCxnSpPr>
      <xdr:spPr>
        <a:xfrm flipV="1">
          <a:off x="9639300" y="9491644"/>
          <a:ext cx="8382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66639</xdr:rowOff>
    </xdr:from>
    <xdr:to>
      <xdr:col>50</xdr:col>
      <xdr:colOff>114300</xdr:colOff>
      <xdr:row>56</xdr:row>
      <xdr:rowOff>159076</xdr:rowOff>
    </xdr:to>
    <xdr:cxnSp macro="">
      <xdr:nvCxnSpPr>
        <xdr:cNvPr id="342" name="直線コネクタ 341"/>
        <xdr:cNvCxnSpPr/>
      </xdr:nvCxnSpPr>
      <xdr:spPr>
        <a:xfrm flipV="1">
          <a:off x="8750300" y="9496389"/>
          <a:ext cx="889000" cy="26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159076</xdr:rowOff>
    </xdr:from>
    <xdr:to>
      <xdr:col>45</xdr:col>
      <xdr:colOff>177800</xdr:colOff>
      <xdr:row>56</xdr:row>
      <xdr:rowOff>163730</xdr:rowOff>
    </xdr:to>
    <xdr:cxnSp macro="">
      <xdr:nvCxnSpPr>
        <xdr:cNvPr id="345" name="直線コネクタ 344"/>
        <xdr:cNvCxnSpPr/>
      </xdr:nvCxnSpPr>
      <xdr:spPr>
        <a:xfrm flipV="1">
          <a:off x="7861300" y="9760276"/>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128343</xdr:rowOff>
    </xdr:from>
    <xdr:to>
      <xdr:col>41</xdr:col>
      <xdr:colOff>50800</xdr:colOff>
      <xdr:row>56</xdr:row>
      <xdr:rowOff>163730</xdr:rowOff>
    </xdr:to>
    <xdr:cxnSp macro="">
      <xdr:nvCxnSpPr>
        <xdr:cNvPr id="348" name="直線コネクタ 347"/>
        <xdr:cNvCxnSpPr/>
      </xdr:nvCxnSpPr>
      <xdr:spPr>
        <a:xfrm>
          <a:off x="6972300" y="9729543"/>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11094</xdr:rowOff>
    </xdr:from>
    <xdr:to>
      <xdr:col>55</xdr:col>
      <xdr:colOff>50800</xdr:colOff>
      <xdr:row>55</xdr:row>
      <xdr:rowOff>112694</xdr:rowOff>
    </xdr:to>
    <xdr:sp macro="" textlink="">
      <xdr:nvSpPr>
        <xdr:cNvPr id="358" name="楕円 357"/>
        <xdr:cNvSpPr/>
      </xdr:nvSpPr>
      <xdr:spPr>
        <a:xfrm>
          <a:off x="10426700" y="944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33971</xdr:rowOff>
    </xdr:from>
    <xdr:ext cx="599010" cy="259045"/>
    <xdr:sp macro="" textlink="">
      <xdr:nvSpPr>
        <xdr:cNvPr id="359" name="普通建設事業費該当値テキスト"/>
        <xdr:cNvSpPr txBox="1"/>
      </xdr:nvSpPr>
      <xdr:spPr>
        <a:xfrm>
          <a:off x="10528300" y="929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15839</xdr:rowOff>
    </xdr:from>
    <xdr:to>
      <xdr:col>50</xdr:col>
      <xdr:colOff>165100</xdr:colOff>
      <xdr:row>55</xdr:row>
      <xdr:rowOff>117439</xdr:rowOff>
    </xdr:to>
    <xdr:sp macro="" textlink="">
      <xdr:nvSpPr>
        <xdr:cNvPr id="360" name="楕円 359"/>
        <xdr:cNvSpPr/>
      </xdr:nvSpPr>
      <xdr:spPr>
        <a:xfrm>
          <a:off x="9588500" y="94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133966</xdr:rowOff>
    </xdr:from>
    <xdr:ext cx="599010" cy="259045"/>
    <xdr:sp macro="" textlink="">
      <xdr:nvSpPr>
        <xdr:cNvPr id="361" name="テキスト ボックス 360"/>
        <xdr:cNvSpPr txBox="1"/>
      </xdr:nvSpPr>
      <xdr:spPr>
        <a:xfrm>
          <a:off x="9339795" y="92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108276</xdr:rowOff>
    </xdr:from>
    <xdr:to>
      <xdr:col>46</xdr:col>
      <xdr:colOff>38100</xdr:colOff>
      <xdr:row>57</xdr:row>
      <xdr:rowOff>38426</xdr:rowOff>
    </xdr:to>
    <xdr:sp macro="" textlink="">
      <xdr:nvSpPr>
        <xdr:cNvPr id="362" name="楕円 361"/>
        <xdr:cNvSpPr/>
      </xdr:nvSpPr>
      <xdr:spPr>
        <a:xfrm>
          <a:off x="8699500" y="97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29553</xdr:rowOff>
    </xdr:from>
    <xdr:ext cx="534377" cy="259045"/>
    <xdr:sp macro="" textlink="">
      <xdr:nvSpPr>
        <xdr:cNvPr id="363" name="テキスト ボックス 362"/>
        <xdr:cNvSpPr txBox="1"/>
      </xdr:nvSpPr>
      <xdr:spPr>
        <a:xfrm>
          <a:off x="8483111" y="98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112930</xdr:rowOff>
    </xdr:from>
    <xdr:to>
      <xdr:col>41</xdr:col>
      <xdr:colOff>101600</xdr:colOff>
      <xdr:row>57</xdr:row>
      <xdr:rowOff>43080</xdr:rowOff>
    </xdr:to>
    <xdr:sp macro="" textlink="">
      <xdr:nvSpPr>
        <xdr:cNvPr id="364" name="楕円 363"/>
        <xdr:cNvSpPr/>
      </xdr:nvSpPr>
      <xdr:spPr>
        <a:xfrm>
          <a:off x="7810500" y="971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34207</xdr:rowOff>
    </xdr:from>
    <xdr:ext cx="534377" cy="259045"/>
    <xdr:sp macro="" textlink="">
      <xdr:nvSpPr>
        <xdr:cNvPr id="365" name="テキスト ボックス 364"/>
        <xdr:cNvSpPr txBox="1"/>
      </xdr:nvSpPr>
      <xdr:spPr>
        <a:xfrm>
          <a:off x="7594111" y="98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77543</xdr:rowOff>
    </xdr:from>
    <xdr:to>
      <xdr:col>36</xdr:col>
      <xdr:colOff>165100</xdr:colOff>
      <xdr:row>57</xdr:row>
      <xdr:rowOff>7693</xdr:rowOff>
    </xdr:to>
    <xdr:sp macro="" textlink="">
      <xdr:nvSpPr>
        <xdr:cNvPr id="366" name="楕円 365"/>
        <xdr:cNvSpPr/>
      </xdr:nvSpPr>
      <xdr:spPr>
        <a:xfrm>
          <a:off x="6921500" y="96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170270</xdr:rowOff>
    </xdr:from>
    <xdr:ext cx="534377" cy="259045"/>
    <xdr:sp macro="" textlink="">
      <xdr:nvSpPr>
        <xdr:cNvPr id="367" name="テキスト ボックス 366"/>
        <xdr:cNvSpPr txBox="1"/>
      </xdr:nvSpPr>
      <xdr:spPr>
        <a:xfrm>
          <a:off x="6705111" y="977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70442</xdr:rowOff>
    </xdr:from>
    <xdr:to>
      <xdr:col>55</xdr:col>
      <xdr:colOff>0</xdr:colOff>
      <xdr:row>78</xdr:row>
      <xdr:rowOff>94376</xdr:rowOff>
    </xdr:to>
    <xdr:cxnSp macro="">
      <xdr:nvCxnSpPr>
        <xdr:cNvPr id="396" name="直線コネクタ 395"/>
        <xdr:cNvCxnSpPr/>
      </xdr:nvCxnSpPr>
      <xdr:spPr>
        <a:xfrm flipV="1">
          <a:off x="9639300" y="13272092"/>
          <a:ext cx="838200" cy="19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64963</xdr:rowOff>
    </xdr:from>
    <xdr:to>
      <xdr:col>50</xdr:col>
      <xdr:colOff>114300</xdr:colOff>
      <xdr:row>78</xdr:row>
      <xdr:rowOff>94376</xdr:rowOff>
    </xdr:to>
    <xdr:cxnSp macro="">
      <xdr:nvCxnSpPr>
        <xdr:cNvPr id="399" name="直線コネクタ 398"/>
        <xdr:cNvCxnSpPr/>
      </xdr:nvCxnSpPr>
      <xdr:spPr>
        <a:xfrm>
          <a:off x="8750300" y="13438063"/>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166195</xdr:rowOff>
    </xdr:from>
    <xdr:to>
      <xdr:col>45</xdr:col>
      <xdr:colOff>177800</xdr:colOff>
      <xdr:row>78</xdr:row>
      <xdr:rowOff>64963</xdr:rowOff>
    </xdr:to>
    <xdr:cxnSp macro="">
      <xdr:nvCxnSpPr>
        <xdr:cNvPr id="402" name="直線コネクタ 401"/>
        <xdr:cNvCxnSpPr/>
      </xdr:nvCxnSpPr>
      <xdr:spPr>
        <a:xfrm>
          <a:off x="7861300" y="13367845"/>
          <a:ext cx="889000" cy="7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166195</xdr:rowOff>
    </xdr:from>
    <xdr:to>
      <xdr:col>41</xdr:col>
      <xdr:colOff>50800</xdr:colOff>
      <xdr:row>78</xdr:row>
      <xdr:rowOff>50684</xdr:rowOff>
    </xdr:to>
    <xdr:cxnSp macro="">
      <xdr:nvCxnSpPr>
        <xdr:cNvPr id="405" name="直線コネクタ 404"/>
        <xdr:cNvCxnSpPr/>
      </xdr:nvCxnSpPr>
      <xdr:spPr>
        <a:xfrm flipV="1">
          <a:off x="6972300" y="13367845"/>
          <a:ext cx="8890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19642</xdr:rowOff>
    </xdr:from>
    <xdr:to>
      <xdr:col>55</xdr:col>
      <xdr:colOff>50800</xdr:colOff>
      <xdr:row>77</xdr:row>
      <xdr:rowOff>121242</xdr:rowOff>
    </xdr:to>
    <xdr:sp macro="" textlink="">
      <xdr:nvSpPr>
        <xdr:cNvPr id="415" name="楕円 414"/>
        <xdr:cNvSpPr/>
      </xdr:nvSpPr>
      <xdr:spPr>
        <a:xfrm>
          <a:off x="10426700" y="1322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42519</xdr:rowOff>
    </xdr:from>
    <xdr:ext cx="534377" cy="259045"/>
    <xdr:sp macro="" textlink="">
      <xdr:nvSpPr>
        <xdr:cNvPr id="416" name="普通建設事業費 （ うち新規整備　）該当値テキスト"/>
        <xdr:cNvSpPr txBox="1"/>
      </xdr:nvSpPr>
      <xdr:spPr>
        <a:xfrm>
          <a:off x="10528300" y="1307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43576</xdr:rowOff>
    </xdr:from>
    <xdr:to>
      <xdr:col>50</xdr:col>
      <xdr:colOff>165100</xdr:colOff>
      <xdr:row>78</xdr:row>
      <xdr:rowOff>145176</xdr:rowOff>
    </xdr:to>
    <xdr:sp macro="" textlink="">
      <xdr:nvSpPr>
        <xdr:cNvPr id="417" name="楕円 416"/>
        <xdr:cNvSpPr/>
      </xdr:nvSpPr>
      <xdr:spPr>
        <a:xfrm>
          <a:off x="9588500" y="134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136303</xdr:rowOff>
    </xdr:from>
    <xdr:ext cx="534377" cy="259045"/>
    <xdr:sp macro="" textlink="">
      <xdr:nvSpPr>
        <xdr:cNvPr id="418" name="テキスト ボックス 417"/>
        <xdr:cNvSpPr txBox="1"/>
      </xdr:nvSpPr>
      <xdr:spPr>
        <a:xfrm>
          <a:off x="9372111" y="135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14163</xdr:rowOff>
    </xdr:from>
    <xdr:to>
      <xdr:col>46</xdr:col>
      <xdr:colOff>38100</xdr:colOff>
      <xdr:row>78</xdr:row>
      <xdr:rowOff>115763</xdr:rowOff>
    </xdr:to>
    <xdr:sp macro="" textlink="">
      <xdr:nvSpPr>
        <xdr:cNvPr id="419" name="楕円 418"/>
        <xdr:cNvSpPr/>
      </xdr:nvSpPr>
      <xdr:spPr>
        <a:xfrm>
          <a:off x="8699500" y="1338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106890</xdr:rowOff>
    </xdr:from>
    <xdr:ext cx="534377" cy="259045"/>
    <xdr:sp macro="" textlink="">
      <xdr:nvSpPr>
        <xdr:cNvPr id="420" name="テキスト ボックス 419"/>
        <xdr:cNvSpPr txBox="1"/>
      </xdr:nvSpPr>
      <xdr:spPr>
        <a:xfrm>
          <a:off x="8483111" y="1347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115395</xdr:rowOff>
    </xdr:from>
    <xdr:to>
      <xdr:col>41</xdr:col>
      <xdr:colOff>101600</xdr:colOff>
      <xdr:row>78</xdr:row>
      <xdr:rowOff>45545</xdr:rowOff>
    </xdr:to>
    <xdr:sp macro="" textlink="">
      <xdr:nvSpPr>
        <xdr:cNvPr id="421" name="楕円 420"/>
        <xdr:cNvSpPr/>
      </xdr:nvSpPr>
      <xdr:spPr>
        <a:xfrm>
          <a:off x="7810500" y="133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36672</xdr:rowOff>
    </xdr:from>
    <xdr:ext cx="534377" cy="259045"/>
    <xdr:sp macro="" textlink="">
      <xdr:nvSpPr>
        <xdr:cNvPr id="422" name="テキスト ボックス 421"/>
        <xdr:cNvSpPr txBox="1"/>
      </xdr:nvSpPr>
      <xdr:spPr>
        <a:xfrm>
          <a:off x="7594111" y="1340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171334</xdr:rowOff>
    </xdr:from>
    <xdr:to>
      <xdr:col>36</xdr:col>
      <xdr:colOff>165100</xdr:colOff>
      <xdr:row>78</xdr:row>
      <xdr:rowOff>101484</xdr:rowOff>
    </xdr:to>
    <xdr:sp macro="" textlink="">
      <xdr:nvSpPr>
        <xdr:cNvPr id="423" name="楕円 422"/>
        <xdr:cNvSpPr/>
      </xdr:nvSpPr>
      <xdr:spPr>
        <a:xfrm>
          <a:off x="6921500" y="133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92611</xdr:rowOff>
    </xdr:from>
    <xdr:ext cx="534377" cy="259045"/>
    <xdr:sp macro="" textlink="">
      <xdr:nvSpPr>
        <xdr:cNvPr id="424" name="テキスト ボックス 423"/>
        <xdr:cNvSpPr txBox="1"/>
      </xdr:nvSpPr>
      <xdr:spPr>
        <a:xfrm>
          <a:off x="6705111" y="1346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20157</xdr:rowOff>
    </xdr:from>
    <xdr:to>
      <xdr:col>55</xdr:col>
      <xdr:colOff>0</xdr:colOff>
      <xdr:row>96</xdr:row>
      <xdr:rowOff>87678</xdr:rowOff>
    </xdr:to>
    <xdr:cxnSp macro="">
      <xdr:nvCxnSpPr>
        <xdr:cNvPr id="453" name="直線コネクタ 452"/>
        <xdr:cNvCxnSpPr/>
      </xdr:nvCxnSpPr>
      <xdr:spPr>
        <a:xfrm flipV="1">
          <a:off x="9639300" y="16479357"/>
          <a:ext cx="838200" cy="6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87678</xdr:rowOff>
    </xdr:from>
    <xdr:to>
      <xdr:col>50</xdr:col>
      <xdr:colOff>114300</xdr:colOff>
      <xdr:row>97</xdr:row>
      <xdr:rowOff>76324</xdr:rowOff>
    </xdr:to>
    <xdr:cxnSp macro="">
      <xdr:nvCxnSpPr>
        <xdr:cNvPr id="456" name="直線コネクタ 455"/>
        <xdr:cNvCxnSpPr/>
      </xdr:nvCxnSpPr>
      <xdr:spPr>
        <a:xfrm flipV="1">
          <a:off x="8750300" y="16546878"/>
          <a:ext cx="889000" cy="16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76324</xdr:rowOff>
    </xdr:from>
    <xdr:to>
      <xdr:col>45</xdr:col>
      <xdr:colOff>177800</xdr:colOff>
      <xdr:row>97</xdr:row>
      <xdr:rowOff>159939</xdr:rowOff>
    </xdr:to>
    <xdr:cxnSp macro="">
      <xdr:nvCxnSpPr>
        <xdr:cNvPr id="459" name="直線コネクタ 458"/>
        <xdr:cNvCxnSpPr/>
      </xdr:nvCxnSpPr>
      <xdr:spPr>
        <a:xfrm flipV="1">
          <a:off x="7861300" y="16706974"/>
          <a:ext cx="889000" cy="8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42354</xdr:rowOff>
    </xdr:from>
    <xdr:to>
      <xdr:col>41</xdr:col>
      <xdr:colOff>50800</xdr:colOff>
      <xdr:row>97</xdr:row>
      <xdr:rowOff>159939</xdr:rowOff>
    </xdr:to>
    <xdr:cxnSp macro="">
      <xdr:nvCxnSpPr>
        <xdr:cNvPr id="462" name="直線コネクタ 461"/>
        <xdr:cNvCxnSpPr/>
      </xdr:nvCxnSpPr>
      <xdr:spPr>
        <a:xfrm>
          <a:off x="6972300" y="16673004"/>
          <a:ext cx="889000" cy="1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140807</xdr:rowOff>
    </xdr:from>
    <xdr:to>
      <xdr:col>55</xdr:col>
      <xdr:colOff>50800</xdr:colOff>
      <xdr:row>96</xdr:row>
      <xdr:rowOff>70957</xdr:rowOff>
    </xdr:to>
    <xdr:sp macro="" textlink="">
      <xdr:nvSpPr>
        <xdr:cNvPr id="472" name="楕円 471"/>
        <xdr:cNvSpPr/>
      </xdr:nvSpPr>
      <xdr:spPr>
        <a:xfrm>
          <a:off x="10426700" y="164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163684</xdr:rowOff>
    </xdr:from>
    <xdr:ext cx="534377" cy="259045"/>
    <xdr:sp macro="" textlink="">
      <xdr:nvSpPr>
        <xdr:cNvPr id="473" name="普通建設事業費 （ うち更新整備　）該当値テキスト"/>
        <xdr:cNvSpPr txBox="1"/>
      </xdr:nvSpPr>
      <xdr:spPr>
        <a:xfrm>
          <a:off x="10528300" y="162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36878</xdr:rowOff>
    </xdr:from>
    <xdr:to>
      <xdr:col>50</xdr:col>
      <xdr:colOff>165100</xdr:colOff>
      <xdr:row>96</xdr:row>
      <xdr:rowOff>138478</xdr:rowOff>
    </xdr:to>
    <xdr:sp macro="" textlink="">
      <xdr:nvSpPr>
        <xdr:cNvPr id="474" name="楕円 473"/>
        <xdr:cNvSpPr/>
      </xdr:nvSpPr>
      <xdr:spPr>
        <a:xfrm>
          <a:off x="9588500" y="164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155005</xdr:rowOff>
    </xdr:from>
    <xdr:ext cx="534377" cy="259045"/>
    <xdr:sp macro="" textlink="">
      <xdr:nvSpPr>
        <xdr:cNvPr id="475" name="テキスト ボックス 474"/>
        <xdr:cNvSpPr txBox="1"/>
      </xdr:nvSpPr>
      <xdr:spPr>
        <a:xfrm>
          <a:off x="9372111" y="162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25524</xdr:rowOff>
    </xdr:from>
    <xdr:to>
      <xdr:col>46</xdr:col>
      <xdr:colOff>38100</xdr:colOff>
      <xdr:row>97</xdr:row>
      <xdr:rowOff>127124</xdr:rowOff>
    </xdr:to>
    <xdr:sp macro="" textlink="">
      <xdr:nvSpPr>
        <xdr:cNvPr id="476" name="楕円 475"/>
        <xdr:cNvSpPr/>
      </xdr:nvSpPr>
      <xdr:spPr>
        <a:xfrm>
          <a:off x="8699500" y="166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118251</xdr:rowOff>
    </xdr:from>
    <xdr:ext cx="534377" cy="259045"/>
    <xdr:sp macro="" textlink="">
      <xdr:nvSpPr>
        <xdr:cNvPr id="477" name="テキスト ボックス 476"/>
        <xdr:cNvSpPr txBox="1"/>
      </xdr:nvSpPr>
      <xdr:spPr>
        <a:xfrm>
          <a:off x="8483111" y="1674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109139</xdr:rowOff>
    </xdr:from>
    <xdr:to>
      <xdr:col>41</xdr:col>
      <xdr:colOff>101600</xdr:colOff>
      <xdr:row>98</xdr:row>
      <xdr:rowOff>39289</xdr:rowOff>
    </xdr:to>
    <xdr:sp macro="" textlink="">
      <xdr:nvSpPr>
        <xdr:cNvPr id="478" name="楕円 477"/>
        <xdr:cNvSpPr/>
      </xdr:nvSpPr>
      <xdr:spPr>
        <a:xfrm>
          <a:off x="7810500" y="167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30416</xdr:rowOff>
    </xdr:from>
    <xdr:ext cx="534377" cy="259045"/>
    <xdr:sp macro="" textlink="">
      <xdr:nvSpPr>
        <xdr:cNvPr id="479" name="テキスト ボックス 478"/>
        <xdr:cNvSpPr txBox="1"/>
      </xdr:nvSpPr>
      <xdr:spPr>
        <a:xfrm>
          <a:off x="7594111" y="168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163004</xdr:rowOff>
    </xdr:from>
    <xdr:to>
      <xdr:col>36</xdr:col>
      <xdr:colOff>165100</xdr:colOff>
      <xdr:row>97</xdr:row>
      <xdr:rowOff>93154</xdr:rowOff>
    </xdr:to>
    <xdr:sp macro="" textlink="">
      <xdr:nvSpPr>
        <xdr:cNvPr id="480" name="楕円 479"/>
        <xdr:cNvSpPr/>
      </xdr:nvSpPr>
      <xdr:spPr>
        <a:xfrm>
          <a:off x="6921500" y="166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109681</xdr:rowOff>
    </xdr:from>
    <xdr:ext cx="534377" cy="259045"/>
    <xdr:sp macro="" textlink="">
      <xdr:nvSpPr>
        <xdr:cNvPr id="481" name="テキスト ボックス 480"/>
        <xdr:cNvSpPr txBox="1"/>
      </xdr:nvSpPr>
      <xdr:spPr>
        <a:xfrm>
          <a:off x="6705111" y="163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109590</xdr:rowOff>
    </xdr:from>
    <xdr:to>
      <xdr:col>85</xdr:col>
      <xdr:colOff>127000</xdr:colOff>
      <xdr:row>36</xdr:row>
      <xdr:rowOff>40994</xdr:rowOff>
    </xdr:to>
    <xdr:cxnSp macro="">
      <xdr:nvCxnSpPr>
        <xdr:cNvPr id="512" name="直線コネクタ 511"/>
        <xdr:cNvCxnSpPr/>
      </xdr:nvCxnSpPr>
      <xdr:spPr>
        <a:xfrm>
          <a:off x="15481300" y="6110340"/>
          <a:ext cx="838200" cy="10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109590</xdr:rowOff>
    </xdr:from>
    <xdr:to>
      <xdr:col>81</xdr:col>
      <xdr:colOff>50800</xdr:colOff>
      <xdr:row>39</xdr:row>
      <xdr:rowOff>29629</xdr:rowOff>
    </xdr:to>
    <xdr:cxnSp macro="">
      <xdr:nvCxnSpPr>
        <xdr:cNvPr id="515" name="直線コネクタ 514"/>
        <xdr:cNvCxnSpPr/>
      </xdr:nvCxnSpPr>
      <xdr:spPr>
        <a:xfrm flipV="1">
          <a:off x="14592300" y="6110340"/>
          <a:ext cx="889000" cy="60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29629</xdr:rowOff>
    </xdr:from>
    <xdr:to>
      <xdr:col>76</xdr:col>
      <xdr:colOff>114300</xdr:colOff>
      <xdr:row>39</xdr:row>
      <xdr:rowOff>43541</xdr:rowOff>
    </xdr:to>
    <xdr:cxnSp macro="">
      <xdr:nvCxnSpPr>
        <xdr:cNvPr id="518" name="直線コネクタ 517"/>
        <xdr:cNvCxnSpPr/>
      </xdr:nvCxnSpPr>
      <xdr:spPr>
        <a:xfrm flipV="1">
          <a:off x="13703300" y="6716179"/>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43541</xdr:rowOff>
    </xdr:from>
    <xdr:to>
      <xdr:col>71</xdr:col>
      <xdr:colOff>177800</xdr:colOff>
      <xdr:row>39</xdr:row>
      <xdr:rowOff>93849</xdr:rowOff>
    </xdr:to>
    <xdr:cxnSp macro="">
      <xdr:nvCxnSpPr>
        <xdr:cNvPr id="521" name="直線コネクタ 520"/>
        <xdr:cNvCxnSpPr/>
      </xdr:nvCxnSpPr>
      <xdr:spPr>
        <a:xfrm flipV="1">
          <a:off x="12814300" y="6730091"/>
          <a:ext cx="889000" cy="5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161644</xdr:rowOff>
    </xdr:from>
    <xdr:to>
      <xdr:col>85</xdr:col>
      <xdr:colOff>177800</xdr:colOff>
      <xdr:row>36</xdr:row>
      <xdr:rowOff>91794</xdr:rowOff>
    </xdr:to>
    <xdr:sp macro="" textlink="">
      <xdr:nvSpPr>
        <xdr:cNvPr id="531" name="楕円 530"/>
        <xdr:cNvSpPr/>
      </xdr:nvSpPr>
      <xdr:spPr>
        <a:xfrm>
          <a:off x="16268700" y="61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13071</xdr:rowOff>
    </xdr:from>
    <xdr:ext cx="534377" cy="259045"/>
    <xdr:sp macro="" textlink="">
      <xdr:nvSpPr>
        <xdr:cNvPr id="532" name="災害復旧事業費該当値テキスト"/>
        <xdr:cNvSpPr txBox="1"/>
      </xdr:nvSpPr>
      <xdr:spPr>
        <a:xfrm>
          <a:off x="16370300" y="601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58790</xdr:rowOff>
    </xdr:from>
    <xdr:to>
      <xdr:col>81</xdr:col>
      <xdr:colOff>101600</xdr:colOff>
      <xdr:row>35</xdr:row>
      <xdr:rowOff>160390</xdr:rowOff>
    </xdr:to>
    <xdr:sp macro="" textlink="">
      <xdr:nvSpPr>
        <xdr:cNvPr id="533" name="楕円 532"/>
        <xdr:cNvSpPr/>
      </xdr:nvSpPr>
      <xdr:spPr>
        <a:xfrm>
          <a:off x="15430500" y="605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5467</xdr:rowOff>
    </xdr:from>
    <xdr:ext cx="534377" cy="259045"/>
    <xdr:sp macro="" textlink="">
      <xdr:nvSpPr>
        <xdr:cNvPr id="534" name="テキスト ボックス 533"/>
        <xdr:cNvSpPr txBox="1"/>
      </xdr:nvSpPr>
      <xdr:spPr>
        <a:xfrm>
          <a:off x="15214111" y="583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150279</xdr:rowOff>
    </xdr:from>
    <xdr:to>
      <xdr:col>76</xdr:col>
      <xdr:colOff>165100</xdr:colOff>
      <xdr:row>39</xdr:row>
      <xdr:rowOff>80429</xdr:rowOff>
    </xdr:to>
    <xdr:sp macro="" textlink="">
      <xdr:nvSpPr>
        <xdr:cNvPr id="535" name="楕円 534"/>
        <xdr:cNvSpPr/>
      </xdr:nvSpPr>
      <xdr:spPr>
        <a:xfrm>
          <a:off x="14541500" y="66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71556</xdr:rowOff>
    </xdr:from>
    <xdr:ext cx="469744" cy="259045"/>
    <xdr:sp macro="" textlink="">
      <xdr:nvSpPr>
        <xdr:cNvPr id="536" name="テキスト ボックス 535"/>
        <xdr:cNvSpPr txBox="1"/>
      </xdr:nvSpPr>
      <xdr:spPr>
        <a:xfrm>
          <a:off x="14357428" y="67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164191</xdr:rowOff>
    </xdr:from>
    <xdr:to>
      <xdr:col>72</xdr:col>
      <xdr:colOff>38100</xdr:colOff>
      <xdr:row>39</xdr:row>
      <xdr:rowOff>94341</xdr:rowOff>
    </xdr:to>
    <xdr:sp macro="" textlink="">
      <xdr:nvSpPr>
        <xdr:cNvPr id="537" name="楕円 536"/>
        <xdr:cNvSpPr/>
      </xdr:nvSpPr>
      <xdr:spPr>
        <a:xfrm>
          <a:off x="13652500" y="667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85468</xdr:rowOff>
    </xdr:from>
    <xdr:ext cx="469744" cy="259045"/>
    <xdr:sp macro="" textlink="">
      <xdr:nvSpPr>
        <xdr:cNvPr id="538" name="テキスト ボックス 537"/>
        <xdr:cNvSpPr txBox="1"/>
      </xdr:nvSpPr>
      <xdr:spPr>
        <a:xfrm>
          <a:off x="13468428" y="677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43049</xdr:rowOff>
    </xdr:from>
    <xdr:to>
      <xdr:col>67</xdr:col>
      <xdr:colOff>101600</xdr:colOff>
      <xdr:row>39</xdr:row>
      <xdr:rowOff>144649</xdr:rowOff>
    </xdr:to>
    <xdr:sp macro="" textlink="">
      <xdr:nvSpPr>
        <xdr:cNvPr id="539" name="楕円 538"/>
        <xdr:cNvSpPr/>
      </xdr:nvSpPr>
      <xdr:spPr>
        <a:xfrm>
          <a:off x="12763500" y="67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135776</xdr:rowOff>
    </xdr:from>
    <xdr:ext cx="378565" cy="259045"/>
    <xdr:sp macro="" textlink="">
      <xdr:nvSpPr>
        <xdr:cNvPr id="540" name="テキスト ボックス 539"/>
        <xdr:cNvSpPr txBox="1"/>
      </xdr:nvSpPr>
      <xdr:spPr>
        <a:xfrm>
          <a:off x="12625017" y="682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90394</xdr:rowOff>
    </xdr:from>
    <xdr:to>
      <xdr:col>85</xdr:col>
      <xdr:colOff>127000</xdr:colOff>
      <xdr:row>78</xdr:row>
      <xdr:rowOff>94382</xdr:rowOff>
    </xdr:to>
    <xdr:cxnSp macro="">
      <xdr:nvCxnSpPr>
        <xdr:cNvPr id="622" name="直線コネクタ 621"/>
        <xdr:cNvCxnSpPr/>
      </xdr:nvCxnSpPr>
      <xdr:spPr>
        <a:xfrm>
          <a:off x="15481300" y="13463494"/>
          <a:ext cx="8382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78422</xdr:rowOff>
    </xdr:from>
    <xdr:to>
      <xdr:col>81</xdr:col>
      <xdr:colOff>50800</xdr:colOff>
      <xdr:row>78</xdr:row>
      <xdr:rowOff>90394</xdr:rowOff>
    </xdr:to>
    <xdr:cxnSp macro="">
      <xdr:nvCxnSpPr>
        <xdr:cNvPr id="625" name="直線コネクタ 624"/>
        <xdr:cNvCxnSpPr/>
      </xdr:nvCxnSpPr>
      <xdr:spPr>
        <a:xfrm>
          <a:off x="14592300" y="13451522"/>
          <a:ext cx="889000" cy="1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59609</xdr:rowOff>
    </xdr:from>
    <xdr:to>
      <xdr:col>76</xdr:col>
      <xdr:colOff>114300</xdr:colOff>
      <xdr:row>78</xdr:row>
      <xdr:rowOff>78422</xdr:rowOff>
    </xdr:to>
    <xdr:cxnSp macro="">
      <xdr:nvCxnSpPr>
        <xdr:cNvPr id="628" name="直線コネクタ 627"/>
        <xdr:cNvCxnSpPr/>
      </xdr:nvCxnSpPr>
      <xdr:spPr>
        <a:xfrm>
          <a:off x="13703300" y="13432709"/>
          <a:ext cx="889000" cy="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55755</xdr:rowOff>
    </xdr:from>
    <xdr:to>
      <xdr:col>71</xdr:col>
      <xdr:colOff>177800</xdr:colOff>
      <xdr:row>78</xdr:row>
      <xdr:rowOff>59609</xdr:rowOff>
    </xdr:to>
    <xdr:cxnSp macro="">
      <xdr:nvCxnSpPr>
        <xdr:cNvPr id="631" name="直線コネクタ 630"/>
        <xdr:cNvCxnSpPr/>
      </xdr:nvCxnSpPr>
      <xdr:spPr>
        <a:xfrm>
          <a:off x="12814300" y="13428855"/>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43582</xdr:rowOff>
    </xdr:from>
    <xdr:to>
      <xdr:col>85</xdr:col>
      <xdr:colOff>177800</xdr:colOff>
      <xdr:row>78</xdr:row>
      <xdr:rowOff>145182</xdr:rowOff>
    </xdr:to>
    <xdr:sp macro="" textlink="">
      <xdr:nvSpPr>
        <xdr:cNvPr id="641" name="楕円 640"/>
        <xdr:cNvSpPr/>
      </xdr:nvSpPr>
      <xdr:spPr>
        <a:xfrm>
          <a:off x="16268700" y="134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143494</xdr:rowOff>
    </xdr:from>
    <xdr:ext cx="534377" cy="259045"/>
    <xdr:sp macro="" textlink="">
      <xdr:nvSpPr>
        <xdr:cNvPr id="642" name="公債費該当値テキスト"/>
        <xdr:cNvSpPr txBox="1"/>
      </xdr:nvSpPr>
      <xdr:spPr>
        <a:xfrm>
          <a:off x="16370300" y="1334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39594</xdr:rowOff>
    </xdr:from>
    <xdr:to>
      <xdr:col>81</xdr:col>
      <xdr:colOff>101600</xdr:colOff>
      <xdr:row>78</xdr:row>
      <xdr:rowOff>141194</xdr:rowOff>
    </xdr:to>
    <xdr:sp macro="" textlink="">
      <xdr:nvSpPr>
        <xdr:cNvPr id="643" name="楕円 642"/>
        <xdr:cNvSpPr/>
      </xdr:nvSpPr>
      <xdr:spPr>
        <a:xfrm>
          <a:off x="15430500" y="1341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132321</xdr:rowOff>
    </xdr:from>
    <xdr:ext cx="534377" cy="259045"/>
    <xdr:sp macro="" textlink="">
      <xdr:nvSpPr>
        <xdr:cNvPr id="644" name="テキスト ボックス 643"/>
        <xdr:cNvSpPr txBox="1"/>
      </xdr:nvSpPr>
      <xdr:spPr>
        <a:xfrm>
          <a:off x="15214111" y="135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27622</xdr:rowOff>
    </xdr:from>
    <xdr:to>
      <xdr:col>76</xdr:col>
      <xdr:colOff>165100</xdr:colOff>
      <xdr:row>78</xdr:row>
      <xdr:rowOff>129222</xdr:rowOff>
    </xdr:to>
    <xdr:sp macro="" textlink="">
      <xdr:nvSpPr>
        <xdr:cNvPr id="645" name="楕円 644"/>
        <xdr:cNvSpPr/>
      </xdr:nvSpPr>
      <xdr:spPr>
        <a:xfrm>
          <a:off x="14541500" y="134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120349</xdr:rowOff>
    </xdr:from>
    <xdr:ext cx="534377" cy="259045"/>
    <xdr:sp macro="" textlink="">
      <xdr:nvSpPr>
        <xdr:cNvPr id="646" name="テキスト ボックス 645"/>
        <xdr:cNvSpPr txBox="1"/>
      </xdr:nvSpPr>
      <xdr:spPr>
        <a:xfrm>
          <a:off x="14325111" y="1349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8809</xdr:rowOff>
    </xdr:from>
    <xdr:to>
      <xdr:col>72</xdr:col>
      <xdr:colOff>38100</xdr:colOff>
      <xdr:row>78</xdr:row>
      <xdr:rowOff>110409</xdr:rowOff>
    </xdr:to>
    <xdr:sp macro="" textlink="">
      <xdr:nvSpPr>
        <xdr:cNvPr id="647" name="楕円 646"/>
        <xdr:cNvSpPr/>
      </xdr:nvSpPr>
      <xdr:spPr>
        <a:xfrm>
          <a:off x="13652500" y="1338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101536</xdr:rowOff>
    </xdr:from>
    <xdr:ext cx="534377" cy="259045"/>
    <xdr:sp macro="" textlink="">
      <xdr:nvSpPr>
        <xdr:cNvPr id="648" name="テキスト ボックス 647"/>
        <xdr:cNvSpPr txBox="1"/>
      </xdr:nvSpPr>
      <xdr:spPr>
        <a:xfrm>
          <a:off x="13436111" y="1347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4955</xdr:rowOff>
    </xdr:from>
    <xdr:to>
      <xdr:col>67</xdr:col>
      <xdr:colOff>101600</xdr:colOff>
      <xdr:row>78</xdr:row>
      <xdr:rowOff>106555</xdr:rowOff>
    </xdr:to>
    <xdr:sp macro="" textlink="">
      <xdr:nvSpPr>
        <xdr:cNvPr id="649" name="楕円 648"/>
        <xdr:cNvSpPr/>
      </xdr:nvSpPr>
      <xdr:spPr>
        <a:xfrm>
          <a:off x="12763500" y="133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97682</xdr:rowOff>
    </xdr:from>
    <xdr:ext cx="534377" cy="259045"/>
    <xdr:sp macro="" textlink="">
      <xdr:nvSpPr>
        <xdr:cNvPr id="650" name="テキスト ボックス 649"/>
        <xdr:cNvSpPr txBox="1"/>
      </xdr:nvSpPr>
      <xdr:spPr>
        <a:xfrm>
          <a:off x="12547111" y="13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124526</xdr:rowOff>
    </xdr:from>
    <xdr:to>
      <xdr:col>85</xdr:col>
      <xdr:colOff>127000</xdr:colOff>
      <xdr:row>98</xdr:row>
      <xdr:rowOff>126597</xdr:rowOff>
    </xdr:to>
    <xdr:cxnSp macro="">
      <xdr:nvCxnSpPr>
        <xdr:cNvPr id="677" name="直線コネクタ 676"/>
        <xdr:cNvCxnSpPr/>
      </xdr:nvCxnSpPr>
      <xdr:spPr>
        <a:xfrm flipV="1">
          <a:off x="15481300" y="16926626"/>
          <a:ext cx="8382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126597</xdr:rowOff>
    </xdr:from>
    <xdr:to>
      <xdr:col>81</xdr:col>
      <xdr:colOff>50800</xdr:colOff>
      <xdr:row>98</xdr:row>
      <xdr:rowOff>130711</xdr:rowOff>
    </xdr:to>
    <xdr:cxnSp macro="">
      <xdr:nvCxnSpPr>
        <xdr:cNvPr id="680" name="直線コネクタ 679"/>
        <xdr:cNvCxnSpPr/>
      </xdr:nvCxnSpPr>
      <xdr:spPr>
        <a:xfrm flipV="1">
          <a:off x="14592300" y="16928697"/>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91475</xdr:rowOff>
    </xdr:from>
    <xdr:to>
      <xdr:col>76</xdr:col>
      <xdr:colOff>114300</xdr:colOff>
      <xdr:row>98</xdr:row>
      <xdr:rowOff>130711</xdr:rowOff>
    </xdr:to>
    <xdr:cxnSp macro="">
      <xdr:nvCxnSpPr>
        <xdr:cNvPr id="683" name="直線コネクタ 682"/>
        <xdr:cNvCxnSpPr/>
      </xdr:nvCxnSpPr>
      <xdr:spPr>
        <a:xfrm>
          <a:off x="13703300" y="16893575"/>
          <a:ext cx="889000" cy="3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91475</xdr:rowOff>
    </xdr:from>
    <xdr:to>
      <xdr:col>71</xdr:col>
      <xdr:colOff>177800</xdr:colOff>
      <xdr:row>98</xdr:row>
      <xdr:rowOff>133637</xdr:rowOff>
    </xdr:to>
    <xdr:cxnSp macro="">
      <xdr:nvCxnSpPr>
        <xdr:cNvPr id="686" name="直線コネクタ 685"/>
        <xdr:cNvCxnSpPr/>
      </xdr:nvCxnSpPr>
      <xdr:spPr>
        <a:xfrm flipV="1">
          <a:off x="12814300" y="16893575"/>
          <a:ext cx="889000" cy="4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73726</xdr:rowOff>
    </xdr:from>
    <xdr:to>
      <xdr:col>85</xdr:col>
      <xdr:colOff>177800</xdr:colOff>
      <xdr:row>99</xdr:row>
      <xdr:rowOff>3876</xdr:rowOff>
    </xdr:to>
    <xdr:sp macro="" textlink="">
      <xdr:nvSpPr>
        <xdr:cNvPr id="696" name="楕円 695"/>
        <xdr:cNvSpPr/>
      </xdr:nvSpPr>
      <xdr:spPr>
        <a:xfrm>
          <a:off x="16268700" y="1687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160103</xdr:rowOff>
    </xdr:from>
    <xdr:ext cx="469744" cy="259045"/>
    <xdr:sp macro="" textlink="">
      <xdr:nvSpPr>
        <xdr:cNvPr id="697" name="積立金該当値テキスト"/>
        <xdr:cNvSpPr txBox="1"/>
      </xdr:nvSpPr>
      <xdr:spPr>
        <a:xfrm>
          <a:off x="16370300" y="1679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75797</xdr:rowOff>
    </xdr:from>
    <xdr:to>
      <xdr:col>81</xdr:col>
      <xdr:colOff>101600</xdr:colOff>
      <xdr:row>99</xdr:row>
      <xdr:rowOff>5947</xdr:rowOff>
    </xdr:to>
    <xdr:sp macro="" textlink="">
      <xdr:nvSpPr>
        <xdr:cNvPr id="698" name="楕円 697"/>
        <xdr:cNvSpPr/>
      </xdr:nvSpPr>
      <xdr:spPr>
        <a:xfrm>
          <a:off x="15430500" y="168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168524</xdr:rowOff>
    </xdr:from>
    <xdr:ext cx="469744" cy="259045"/>
    <xdr:sp macro="" textlink="">
      <xdr:nvSpPr>
        <xdr:cNvPr id="699" name="テキスト ボックス 698"/>
        <xdr:cNvSpPr txBox="1"/>
      </xdr:nvSpPr>
      <xdr:spPr>
        <a:xfrm>
          <a:off x="15246428" y="1697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79911</xdr:rowOff>
    </xdr:from>
    <xdr:to>
      <xdr:col>76</xdr:col>
      <xdr:colOff>165100</xdr:colOff>
      <xdr:row>99</xdr:row>
      <xdr:rowOff>10061</xdr:rowOff>
    </xdr:to>
    <xdr:sp macro="" textlink="">
      <xdr:nvSpPr>
        <xdr:cNvPr id="700" name="楕円 699"/>
        <xdr:cNvSpPr/>
      </xdr:nvSpPr>
      <xdr:spPr>
        <a:xfrm>
          <a:off x="14541500" y="168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1188</xdr:rowOff>
    </xdr:from>
    <xdr:ext cx="469744" cy="259045"/>
    <xdr:sp macro="" textlink="">
      <xdr:nvSpPr>
        <xdr:cNvPr id="701" name="テキスト ボックス 700"/>
        <xdr:cNvSpPr txBox="1"/>
      </xdr:nvSpPr>
      <xdr:spPr>
        <a:xfrm>
          <a:off x="14357428" y="1697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40675</xdr:rowOff>
    </xdr:from>
    <xdr:to>
      <xdr:col>72</xdr:col>
      <xdr:colOff>38100</xdr:colOff>
      <xdr:row>98</xdr:row>
      <xdr:rowOff>142275</xdr:rowOff>
    </xdr:to>
    <xdr:sp macro="" textlink="">
      <xdr:nvSpPr>
        <xdr:cNvPr id="702" name="楕円 701"/>
        <xdr:cNvSpPr/>
      </xdr:nvSpPr>
      <xdr:spPr>
        <a:xfrm>
          <a:off x="13652500" y="168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133402</xdr:rowOff>
    </xdr:from>
    <xdr:ext cx="534377" cy="259045"/>
    <xdr:sp macro="" textlink="">
      <xdr:nvSpPr>
        <xdr:cNvPr id="703" name="テキスト ボックス 702"/>
        <xdr:cNvSpPr txBox="1"/>
      </xdr:nvSpPr>
      <xdr:spPr>
        <a:xfrm>
          <a:off x="13436111" y="169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82837</xdr:rowOff>
    </xdr:from>
    <xdr:to>
      <xdr:col>67</xdr:col>
      <xdr:colOff>101600</xdr:colOff>
      <xdr:row>99</xdr:row>
      <xdr:rowOff>12987</xdr:rowOff>
    </xdr:to>
    <xdr:sp macro="" textlink="">
      <xdr:nvSpPr>
        <xdr:cNvPr id="704" name="楕円 703"/>
        <xdr:cNvSpPr/>
      </xdr:nvSpPr>
      <xdr:spPr>
        <a:xfrm>
          <a:off x="12763500" y="168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4114</xdr:rowOff>
    </xdr:from>
    <xdr:ext cx="469744" cy="259045"/>
    <xdr:sp macro="" textlink="">
      <xdr:nvSpPr>
        <xdr:cNvPr id="705" name="テキスト ボックス 704"/>
        <xdr:cNvSpPr txBox="1"/>
      </xdr:nvSpPr>
      <xdr:spPr>
        <a:xfrm>
          <a:off x="12579428" y="1697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129001</xdr:rowOff>
    </xdr:from>
    <xdr:to>
      <xdr:col>116</xdr:col>
      <xdr:colOff>63500</xdr:colOff>
      <xdr:row>38</xdr:row>
      <xdr:rowOff>129184</xdr:rowOff>
    </xdr:to>
    <xdr:cxnSp macro="">
      <xdr:nvCxnSpPr>
        <xdr:cNvPr id="732" name="直線コネクタ 731"/>
        <xdr:cNvCxnSpPr/>
      </xdr:nvCxnSpPr>
      <xdr:spPr>
        <a:xfrm flipV="1">
          <a:off x="21323300" y="6644101"/>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129184</xdr:rowOff>
    </xdr:from>
    <xdr:to>
      <xdr:col>111</xdr:col>
      <xdr:colOff>177800</xdr:colOff>
      <xdr:row>38</xdr:row>
      <xdr:rowOff>139700</xdr:rowOff>
    </xdr:to>
    <xdr:cxnSp macro="">
      <xdr:nvCxnSpPr>
        <xdr:cNvPr id="735" name="直線コネクタ 734"/>
        <xdr:cNvCxnSpPr/>
      </xdr:nvCxnSpPr>
      <xdr:spPr>
        <a:xfrm flipV="1">
          <a:off x="20434300" y="6644284"/>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139197</xdr:rowOff>
    </xdr:from>
    <xdr:to>
      <xdr:col>107</xdr:col>
      <xdr:colOff>50800</xdr:colOff>
      <xdr:row>38</xdr:row>
      <xdr:rowOff>139700</xdr:rowOff>
    </xdr:to>
    <xdr:cxnSp macro="">
      <xdr:nvCxnSpPr>
        <xdr:cNvPr id="738" name="直線コネクタ 737"/>
        <xdr:cNvCxnSpPr/>
      </xdr:nvCxnSpPr>
      <xdr:spPr>
        <a:xfrm>
          <a:off x="19545300" y="665429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139197</xdr:rowOff>
    </xdr:from>
    <xdr:to>
      <xdr:col>102</xdr:col>
      <xdr:colOff>114300</xdr:colOff>
      <xdr:row>38</xdr:row>
      <xdr:rowOff>139700</xdr:rowOff>
    </xdr:to>
    <xdr:cxnSp macro="">
      <xdr:nvCxnSpPr>
        <xdr:cNvPr id="741" name="直線コネクタ 740"/>
        <xdr:cNvCxnSpPr/>
      </xdr:nvCxnSpPr>
      <xdr:spPr>
        <a:xfrm flipV="1">
          <a:off x="18656300" y="665429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78201</xdr:rowOff>
    </xdr:from>
    <xdr:to>
      <xdr:col>116</xdr:col>
      <xdr:colOff>114300</xdr:colOff>
      <xdr:row>39</xdr:row>
      <xdr:rowOff>8351</xdr:rowOff>
    </xdr:to>
    <xdr:sp macro="" textlink="">
      <xdr:nvSpPr>
        <xdr:cNvPr id="751" name="楕円 750"/>
        <xdr:cNvSpPr/>
      </xdr:nvSpPr>
      <xdr:spPr>
        <a:xfrm>
          <a:off x="22110700" y="65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164578</xdr:rowOff>
    </xdr:from>
    <xdr:ext cx="378565" cy="259045"/>
    <xdr:sp macro="" textlink="">
      <xdr:nvSpPr>
        <xdr:cNvPr id="752" name="投資及び出資金該当値テキスト"/>
        <xdr:cNvSpPr txBox="1"/>
      </xdr:nvSpPr>
      <xdr:spPr>
        <a:xfrm>
          <a:off x="22212300" y="6508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78384</xdr:rowOff>
    </xdr:from>
    <xdr:to>
      <xdr:col>112</xdr:col>
      <xdr:colOff>38100</xdr:colOff>
      <xdr:row>39</xdr:row>
      <xdr:rowOff>8534</xdr:rowOff>
    </xdr:to>
    <xdr:sp macro="" textlink="">
      <xdr:nvSpPr>
        <xdr:cNvPr id="753" name="楕円 752"/>
        <xdr:cNvSpPr/>
      </xdr:nvSpPr>
      <xdr:spPr>
        <a:xfrm>
          <a:off x="21272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171111</xdr:rowOff>
    </xdr:from>
    <xdr:ext cx="378565" cy="259045"/>
    <xdr:sp macro="" textlink="">
      <xdr:nvSpPr>
        <xdr:cNvPr id="754" name="テキスト ボックス 753"/>
        <xdr:cNvSpPr txBox="1"/>
      </xdr:nvSpPr>
      <xdr:spPr>
        <a:xfrm>
          <a:off x="21134017" y="668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88397</xdr:rowOff>
    </xdr:from>
    <xdr:to>
      <xdr:col>102</xdr:col>
      <xdr:colOff>165100</xdr:colOff>
      <xdr:row>39</xdr:row>
      <xdr:rowOff>18547</xdr:rowOff>
    </xdr:to>
    <xdr:sp macro="" textlink="">
      <xdr:nvSpPr>
        <xdr:cNvPr id="757" name="楕円 756"/>
        <xdr:cNvSpPr/>
      </xdr:nvSpPr>
      <xdr:spPr>
        <a:xfrm>
          <a:off x="19494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9674</xdr:rowOff>
    </xdr:from>
    <xdr:ext cx="313932" cy="259045"/>
    <xdr:sp macro="" textlink="">
      <xdr:nvSpPr>
        <xdr:cNvPr id="758" name="テキスト ボックス 757"/>
        <xdr:cNvSpPr txBox="1"/>
      </xdr:nvSpPr>
      <xdr:spPr>
        <a:xfrm>
          <a:off x="19388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148550</xdr:rowOff>
    </xdr:from>
    <xdr:to>
      <xdr:col>116</xdr:col>
      <xdr:colOff>63500</xdr:colOff>
      <xdr:row>58</xdr:row>
      <xdr:rowOff>163278</xdr:rowOff>
    </xdr:to>
    <xdr:cxnSp macro="">
      <xdr:nvCxnSpPr>
        <xdr:cNvPr id="791" name="直線コネクタ 790"/>
        <xdr:cNvCxnSpPr/>
      </xdr:nvCxnSpPr>
      <xdr:spPr>
        <a:xfrm>
          <a:off x="21323300" y="10092650"/>
          <a:ext cx="8382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148550</xdr:rowOff>
    </xdr:from>
    <xdr:to>
      <xdr:col>111</xdr:col>
      <xdr:colOff>177800</xdr:colOff>
      <xdr:row>58</xdr:row>
      <xdr:rowOff>166838</xdr:rowOff>
    </xdr:to>
    <xdr:cxnSp macro="">
      <xdr:nvCxnSpPr>
        <xdr:cNvPr id="794" name="直線コネクタ 793"/>
        <xdr:cNvCxnSpPr/>
      </xdr:nvCxnSpPr>
      <xdr:spPr>
        <a:xfrm flipV="1">
          <a:off x="20434300" y="1009265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166838</xdr:rowOff>
    </xdr:from>
    <xdr:to>
      <xdr:col>107</xdr:col>
      <xdr:colOff>50800</xdr:colOff>
      <xdr:row>58</xdr:row>
      <xdr:rowOff>168210</xdr:rowOff>
    </xdr:to>
    <xdr:cxnSp macro="">
      <xdr:nvCxnSpPr>
        <xdr:cNvPr id="797" name="直線コネクタ 796"/>
        <xdr:cNvCxnSpPr/>
      </xdr:nvCxnSpPr>
      <xdr:spPr>
        <a:xfrm flipV="1">
          <a:off x="19545300" y="1011093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166119</xdr:rowOff>
    </xdr:from>
    <xdr:to>
      <xdr:col>102</xdr:col>
      <xdr:colOff>114300</xdr:colOff>
      <xdr:row>58</xdr:row>
      <xdr:rowOff>168210</xdr:rowOff>
    </xdr:to>
    <xdr:cxnSp macro="">
      <xdr:nvCxnSpPr>
        <xdr:cNvPr id="800" name="直線コネクタ 799"/>
        <xdr:cNvCxnSpPr/>
      </xdr:nvCxnSpPr>
      <xdr:spPr>
        <a:xfrm>
          <a:off x="18656300" y="10110219"/>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112478</xdr:rowOff>
    </xdr:from>
    <xdr:to>
      <xdr:col>116</xdr:col>
      <xdr:colOff>114300</xdr:colOff>
      <xdr:row>59</xdr:row>
      <xdr:rowOff>42628</xdr:rowOff>
    </xdr:to>
    <xdr:sp macro="" textlink="">
      <xdr:nvSpPr>
        <xdr:cNvPr id="810" name="楕円 809"/>
        <xdr:cNvSpPr/>
      </xdr:nvSpPr>
      <xdr:spPr>
        <a:xfrm>
          <a:off x="22110700" y="100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27405</xdr:rowOff>
    </xdr:from>
    <xdr:ext cx="469744" cy="259045"/>
    <xdr:sp macro="" textlink="">
      <xdr:nvSpPr>
        <xdr:cNvPr id="811" name="貸付金該当値テキスト"/>
        <xdr:cNvSpPr txBox="1"/>
      </xdr:nvSpPr>
      <xdr:spPr>
        <a:xfrm>
          <a:off x="22212300" y="99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97750</xdr:rowOff>
    </xdr:from>
    <xdr:to>
      <xdr:col>112</xdr:col>
      <xdr:colOff>38100</xdr:colOff>
      <xdr:row>59</xdr:row>
      <xdr:rowOff>27900</xdr:rowOff>
    </xdr:to>
    <xdr:sp macro="" textlink="">
      <xdr:nvSpPr>
        <xdr:cNvPr id="812" name="楕円 811"/>
        <xdr:cNvSpPr/>
      </xdr:nvSpPr>
      <xdr:spPr>
        <a:xfrm>
          <a:off x="21272500" y="100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19027</xdr:rowOff>
    </xdr:from>
    <xdr:ext cx="469744" cy="259045"/>
    <xdr:sp macro="" textlink="">
      <xdr:nvSpPr>
        <xdr:cNvPr id="813" name="テキスト ボックス 812"/>
        <xdr:cNvSpPr txBox="1"/>
      </xdr:nvSpPr>
      <xdr:spPr>
        <a:xfrm>
          <a:off x="21088428" y="1013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116038</xdr:rowOff>
    </xdr:from>
    <xdr:to>
      <xdr:col>107</xdr:col>
      <xdr:colOff>101600</xdr:colOff>
      <xdr:row>59</xdr:row>
      <xdr:rowOff>46188</xdr:rowOff>
    </xdr:to>
    <xdr:sp macro="" textlink="">
      <xdr:nvSpPr>
        <xdr:cNvPr id="814" name="楕円 813"/>
        <xdr:cNvSpPr/>
      </xdr:nvSpPr>
      <xdr:spPr>
        <a:xfrm>
          <a:off x="20383500" y="100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37315</xdr:rowOff>
    </xdr:from>
    <xdr:ext cx="469744" cy="259045"/>
    <xdr:sp macro="" textlink="">
      <xdr:nvSpPr>
        <xdr:cNvPr id="815" name="テキスト ボックス 814"/>
        <xdr:cNvSpPr txBox="1"/>
      </xdr:nvSpPr>
      <xdr:spPr>
        <a:xfrm>
          <a:off x="20199428" y="101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117410</xdr:rowOff>
    </xdr:from>
    <xdr:to>
      <xdr:col>102</xdr:col>
      <xdr:colOff>165100</xdr:colOff>
      <xdr:row>59</xdr:row>
      <xdr:rowOff>47560</xdr:rowOff>
    </xdr:to>
    <xdr:sp macro="" textlink="">
      <xdr:nvSpPr>
        <xdr:cNvPr id="816" name="楕円 815"/>
        <xdr:cNvSpPr/>
      </xdr:nvSpPr>
      <xdr:spPr>
        <a:xfrm>
          <a:off x="19494500" y="100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38687</xdr:rowOff>
    </xdr:from>
    <xdr:ext cx="469744" cy="259045"/>
    <xdr:sp macro="" textlink="">
      <xdr:nvSpPr>
        <xdr:cNvPr id="817" name="テキスト ボックス 816"/>
        <xdr:cNvSpPr txBox="1"/>
      </xdr:nvSpPr>
      <xdr:spPr>
        <a:xfrm>
          <a:off x="19310428" y="1015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115319</xdr:rowOff>
    </xdr:from>
    <xdr:to>
      <xdr:col>98</xdr:col>
      <xdr:colOff>38100</xdr:colOff>
      <xdr:row>59</xdr:row>
      <xdr:rowOff>45469</xdr:rowOff>
    </xdr:to>
    <xdr:sp macro="" textlink="">
      <xdr:nvSpPr>
        <xdr:cNvPr id="818" name="楕円 817"/>
        <xdr:cNvSpPr/>
      </xdr:nvSpPr>
      <xdr:spPr>
        <a:xfrm>
          <a:off x="18605500" y="100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36596</xdr:rowOff>
    </xdr:from>
    <xdr:ext cx="469744" cy="259045"/>
    <xdr:sp macro="" textlink="">
      <xdr:nvSpPr>
        <xdr:cNvPr id="819" name="テキスト ボックス 818"/>
        <xdr:cNvSpPr txBox="1"/>
      </xdr:nvSpPr>
      <xdr:spPr>
        <a:xfrm>
          <a:off x="18421428" y="1015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3014</xdr:rowOff>
    </xdr:from>
    <xdr:to>
      <xdr:col>116</xdr:col>
      <xdr:colOff>63500</xdr:colOff>
      <xdr:row>75</xdr:row>
      <xdr:rowOff>125706</xdr:rowOff>
    </xdr:to>
    <xdr:cxnSp macro="">
      <xdr:nvCxnSpPr>
        <xdr:cNvPr id="851" name="直線コネクタ 850"/>
        <xdr:cNvCxnSpPr/>
      </xdr:nvCxnSpPr>
      <xdr:spPr>
        <a:xfrm flipV="1">
          <a:off x="21323300" y="12861764"/>
          <a:ext cx="838200" cy="1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125706</xdr:rowOff>
    </xdr:from>
    <xdr:to>
      <xdr:col>111</xdr:col>
      <xdr:colOff>177800</xdr:colOff>
      <xdr:row>75</xdr:row>
      <xdr:rowOff>132286</xdr:rowOff>
    </xdr:to>
    <xdr:cxnSp macro="">
      <xdr:nvCxnSpPr>
        <xdr:cNvPr id="854" name="直線コネクタ 853"/>
        <xdr:cNvCxnSpPr/>
      </xdr:nvCxnSpPr>
      <xdr:spPr>
        <a:xfrm flipV="1">
          <a:off x="20434300" y="12984456"/>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125494</xdr:rowOff>
    </xdr:from>
    <xdr:to>
      <xdr:col>107</xdr:col>
      <xdr:colOff>50800</xdr:colOff>
      <xdr:row>75</xdr:row>
      <xdr:rowOff>132286</xdr:rowOff>
    </xdr:to>
    <xdr:cxnSp macro="">
      <xdr:nvCxnSpPr>
        <xdr:cNvPr id="857" name="直線コネクタ 856"/>
        <xdr:cNvCxnSpPr/>
      </xdr:nvCxnSpPr>
      <xdr:spPr>
        <a:xfrm>
          <a:off x="19545300" y="12984244"/>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125494</xdr:rowOff>
    </xdr:from>
    <xdr:to>
      <xdr:col>102</xdr:col>
      <xdr:colOff>114300</xdr:colOff>
      <xdr:row>75</xdr:row>
      <xdr:rowOff>132369</xdr:rowOff>
    </xdr:to>
    <xdr:cxnSp macro="">
      <xdr:nvCxnSpPr>
        <xdr:cNvPr id="860" name="直線コネクタ 859"/>
        <xdr:cNvCxnSpPr/>
      </xdr:nvCxnSpPr>
      <xdr:spPr>
        <a:xfrm flipV="1">
          <a:off x="18656300" y="12984244"/>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123664</xdr:rowOff>
    </xdr:from>
    <xdr:to>
      <xdr:col>116</xdr:col>
      <xdr:colOff>114300</xdr:colOff>
      <xdr:row>75</xdr:row>
      <xdr:rowOff>53814</xdr:rowOff>
    </xdr:to>
    <xdr:sp macro="" textlink="">
      <xdr:nvSpPr>
        <xdr:cNvPr id="870" name="楕円 869"/>
        <xdr:cNvSpPr/>
      </xdr:nvSpPr>
      <xdr:spPr>
        <a:xfrm>
          <a:off x="22110700" y="128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146541</xdr:rowOff>
    </xdr:from>
    <xdr:ext cx="534377" cy="259045"/>
    <xdr:sp macro="" textlink="">
      <xdr:nvSpPr>
        <xdr:cNvPr id="871" name="繰出金該当値テキスト"/>
        <xdr:cNvSpPr txBox="1"/>
      </xdr:nvSpPr>
      <xdr:spPr>
        <a:xfrm>
          <a:off x="22212300" y="1266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74906</xdr:rowOff>
    </xdr:from>
    <xdr:to>
      <xdr:col>112</xdr:col>
      <xdr:colOff>38100</xdr:colOff>
      <xdr:row>76</xdr:row>
      <xdr:rowOff>5057</xdr:rowOff>
    </xdr:to>
    <xdr:sp macro="" textlink="">
      <xdr:nvSpPr>
        <xdr:cNvPr id="872" name="楕円 871"/>
        <xdr:cNvSpPr/>
      </xdr:nvSpPr>
      <xdr:spPr>
        <a:xfrm>
          <a:off x="21272500" y="12933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167634</xdr:rowOff>
    </xdr:from>
    <xdr:ext cx="534377" cy="259045"/>
    <xdr:sp macro="" textlink="">
      <xdr:nvSpPr>
        <xdr:cNvPr id="873" name="テキスト ボックス 872"/>
        <xdr:cNvSpPr txBox="1"/>
      </xdr:nvSpPr>
      <xdr:spPr>
        <a:xfrm>
          <a:off x="2105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81486</xdr:rowOff>
    </xdr:from>
    <xdr:to>
      <xdr:col>107</xdr:col>
      <xdr:colOff>101600</xdr:colOff>
      <xdr:row>76</xdr:row>
      <xdr:rowOff>11636</xdr:rowOff>
    </xdr:to>
    <xdr:sp macro="" textlink="">
      <xdr:nvSpPr>
        <xdr:cNvPr id="874" name="楕円 873"/>
        <xdr:cNvSpPr/>
      </xdr:nvSpPr>
      <xdr:spPr>
        <a:xfrm>
          <a:off x="20383500" y="129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2763</xdr:rowOff>
    </xdr:from>
    <xdr:ext cx="534377" cy="259045"/>
    <xdr:sp macro="" textlink="">
      <xdr:nvSpPr>
        <xdr:cNvPr id="875" name="テキスト ボックス 874"/>
        <xdr:cNvSpPr txBox="1"/>
      </xdr:nvSpPr>
      <xdr:spPr>
        <a:xfrm>
          <a:off x="20167111" y="130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74694</xdr:rowOff>
    </xdr:from>
    <xdr:to>
      <xdr:col>102</xdr:col>
      <xdr:colOff>165100</xdr:colOff>
      <xdr:row>76</xdr:row>
      <xdr:rowOff>4843</xdr:rowOff>
    </xdr:to>
    <xdr:sp macro="" textlink="">
      <xdr:nvSpPr>
        <xdr:cNvPr id="876" name="楕円 875"/>
        <xdr:cNvSpPr/>
      </xdr:nvSpPr>
      <xdr:spPr>
        <a:xfrm>
          <a:off x="19494500" y="129334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167422</xdr:rowOff>
    </xdr:from>
    <xdr:ext cx="534377" cy="259045"/>
    <xdr:sp macro="" textlink="">
      <xdr:nvSpPr>
        <xdr:cNvPr id="877" name="テキスト ボックス 876"/>
        <xdr:cNvSpPr txBox="1"/>
      </xdr:nvSpPr>
      <xdr:spPr>
        <a:xfrm>
          <a:off x="19278111" y="130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81569</xdr:rowOff>
    </xdr:from>
    <xdr:to>
      <xdr:col>98</xdr:col>
      <xdr:colOff>38100</xdr:colOff>
      <xdr:row>76</xdr:row>
      <xdr:rowOff>11719</xdr:rowOff>
    </xdr:to>
    <xdr:sp macro="" textlink="">
      <xdr:nvSpPr>
        <xdr:cNvPr id="878" name="楕円 877"/>
        <xdr:cNvSpPr/>
      </xdr:nvSpPr>
      <xdr:spPr>
        <a:xfrm>
          <a:off x="18605500" y="12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2846</xdr:rowOff>
    </xdr:from>
    <xdr:ext cx="534377" cy="259045"/>
    <xdr:sp macro="" textlink="">
      <xdr:nvSpPr>
        <xdr:cNvPr id="879" name="テキスト ボックス 878"/>
        <xdr:cNvSpPr txBox="1"/>
      </xdr:nvSpPr>
      <xdr:spPr>
        <a:xfrm>
          <a:off x="18389111" y="1303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662,992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79,323</a:t>
          </a:r>
          <a:r>
            <a:rPr kumimoji="1" lang="ja-JP" altLang="en-US" sz="1300">
              <a:latin typeface="ＭＳ Ｐゴシック" panose="020B0600070205080204" pitchFamily="50" charset="-128"/>
              <a:ea typeface="ＭＳ Ｐゴシック" panose="020B0600070205080204" pitchFamily="50" charset="-128"/>
            </a:rPr>
            <a:t>円の減となっている。人件費は、職員削減等適正な管理を行っているものの人口減少も続いていることから、前年度比</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円増となっている。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物件費、補助費等及び災害復旧事業費は、前年度に発生した平成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を受け災害復旧支援、災害廃棄物処理事業、災害救助経費などにより大幅な増となっていたが、災害発生から一年度経過したことから減となっているものの、復旧、復興事業については、時間がかかるものもあり本年度も継続して行っている事業も多いことから、前年度比で若干の増となっている普通建設事業費も含め類似団体平均を大きく上回っている状況で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項目については、類似団体平均を下回ってはいるものの、扶助費については高齢化等による医療や介護、また子育て環境の充実を図るための支出増加が見込まれ、公債費についても、現在進めている復旧、復興事業、学校施設の耐震化、改築事業、老朽化した公共施設の維持修繕、今後控える市民文化会館建設などの大型事業に取り組むにあたり、多額の市債発行が必要であると考えられ、将来的に類似団体平均を上回ることも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そのため、限られた財源を効率的に活用しながら、財政負担の軽減や平準化などに努める。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42,706
42,511
432.12
30,770,913
28,313,757
2,107,473
14,332,353
29,307,321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63500</xdr:rowOff>
    </xdr:from>
    <xdr:to>
      <xdr:col>24</xdr:col>
      <xdr:colOff>63500</xdr:colOff>
      <xdr:row>36</xdr:row>
      <xdr:rowOff>89789</xdr:rowOff>
    </xdr:to>
    <xdr:cxnSp macro="">
      <xdr:nvCxnSpPr>
        <xdr:cNvPr id="61" name="直線コネクタ 60"/>
        <xdr:cNvCxnSpPr/>
      </xdr:nvCxnSpPr>
      <xdr:spPr>
        <a:xfrm flipV="1">
          <a:off x="3797300" y="6235700"/>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81597</xdr:rowOff>
    </xdr:from>
    <xdr:to>
      <xdr:col>19</xdr:col>
      <xdr:colOff>177800</xdr:colOff>
      <xdr:row>36</xdr:row>
      <xdr:rowOff>89789</xdr:rowOff>
    </xdr:to>
    <xdr:cxnSp macro="">
      <xdr:nvCxnSpPr>
        <xdr:cNvPr id="64" name="直線コネクタ 63"/>
        <xdr:cNvCxnSpPr/>
      </xdr:nvCxnSpPr>
      <xdr:spPr>
        <a:xfrm>
          <a:off x="2908300" y="6253797"/>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54547</xdr:rowOff>
    </xdr:from>
    <xdr:to>
      <xdr:col>15</xdr:col>
      <xdr:colOff>50800</xdr:colOff>
      <xdr:row>36</xdr:row>
      <xdr:rowOff>81597</xdr:rowOff>
    </xdr:to>
    <xdr:cxnSp macro="">
      <xdr:nvCxnSpPr>
        <xdr:cNvPr id="67" name="直線コネクタ 66"/>
        <xdr:cNvCxnSpPr/>
      </xdr:nvCxnSpPr>
      <xdr:spPr>
        <a:xfrm>
          <a:off x="2019300" y="6226747"/>
          <a:ext cx="889000" cy="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11874</xdr:rowOff>
    </xdr:from>
    <xdr:to>
      <xdr:col>10</xdr:col>
      <xdr:colOff>114300</xdr:colOff>
      <xdr:row>36</xdr:row>
      <xdr:rowOff>54547</xdr:rowOff>
    </xdr:to>
    <xdr:cxnSp macro="">
      <xdr:nvCxnSpPr>
        <xdr:cNvPr id="70" name="直線コネクタ 69"/>
        <xdr:cNvCxnSpPr/>
      </xdr:nvCxnSpPr>
      <xdr:spPr>
        <a:xfrm>
          <a:off x="1130300" y="6184074"/>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80" name="楕円 79"/>
        <xdr:cNvSpPr/>
      </xdr:nvSpPr>
      <xdr:spPr>
        <a:xfrm>
          <a:off x="45847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162577</xdr:rowOff>
    </xdr:from>
    <xdr:ext cx="469744" cy="259045"/>
    <xdr:sp macro="" textlink="">
      <xdr:nvSpPr>
        <xdr:cNvPr id="81" name="議会費該当値テキスト"/>
        <xdr:cNvSpPr txBox="1"/>
      </xdr:nvSpPr>
      <xdr:spPr>
        <a:xfrm>
          <a:off x="46863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38989</xdr:rowOff>
    </xdr:from>
    <xdr:to>
      <xdr:col>20</xdr:col>
      <xdr:colOff>38100</xdr:colOff>
      <xdr:row>36</xdr:row>
      <xdr:rowOff>140589</xdr:rowOff>
    </xdr:to>
    <xdr:sp macro="" textlink="">
      <xdr:nvSpPr>
        <xdr:cNvPr id="82" name="楕円 81"/>
        <xdr:cNvSpPr/>
      </xdr:nvSpPr>
      <xdr:spPr>
        <a:xfrm>
          <a:off x="3746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131716</xdr:rowOff>
    </xdr:from>
    <xdr:ext cx="469744" cy="259045"/>
    <xdr:sp macro="" textlink="">
      <xdr:nvSpPr>
        <xdr:cNvPr id="83" name="テキスト ボックス 82"/>
        <xdr:cNvSpPr txBox="1"/>
      </xdr:nvSpPr>
      <xdr:spPr>
        <a:xfrm>
          <a:off x="3562428"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30797</xdr:rowOff>
    </xdr:from>
    <xdr:to>
      <xdr:col>15</xdr:col>
      <xdr:colOff>101600</xdr:colOff>
      <xdr:row>36</xdr:row>
      <xdr:rowOff>132397</xdr:rowOff>
    </xdr:to>
    <xdr:sp macro="" textlink="">
      <xdr:nvSpPr>
        <xdr:cNvPr id="84" name="楕円 83"/>
        <xdr:cNvSpPr/>
      </xdr:nvSpPr>
      <xdr:spPr>
        <a:xfrm>
          <a:off x="2857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123524</xdr:rowOff>
    </xdr:from>
    <xdr:ext cx="469744" cy="259045"/>
    <xdr:sp macro="" textlink="">
      <xdr:nvSpPr>
        <xdr:cNvPr id="85" name="テキスト ボックス 84"/>
        <xdr:cNvSpPr txBox="1"/>
      </xdr:nvSpPr>
      <xdr:spPr>
        <a:xfrm>
          <a:off x="2673428" y="629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3747</xdr:rowOff>
    </xdr:from>
    <xdr:to>
      <xdr:col>10</xdr:col>
      <xdr:colOff>165100</xdr:colOff>
      <xdr:row>36</xdr:row>
      <xdr:rowOff>105347</xdr:rowOff>
    </xdr:to>
    <xdr:sp macro="" textlink="">
      <xdr:nvSpPr>
        <xdr:cNvPr id="86" name="楕円 85"/>
        <xdr:cNvSpPr/>
      </xdr:nvSpPr>
      <xdr:spPr>
        <a:xfrm>
          <a:off x="19685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96474</xdr:rowOff>
    </xdr:from>
    <xdr:ext cx="469744" cy="259045"/>
    <xdr:sp macro="" textlink="">
      <xdr:nvSpPr>
        <xdr:cNvPr id="87" name="テキスト ボックス 86"/>
        <xdr:cNvSpPr txBox="1"/>
      </xdr:nvSpPr>
      <xdr:spPr>
        <a:xfrm>
          <a:off x="1784428" y="62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132524</xdr:rowOff>
    </xdr:from>
    <xdr:to>
      <xdr:col>6</xdr:col>
      <xdr:colOff>38100</xdr:colOff>
      <xdr:row>36</xdr:row>
      <xdr:rowOff>62674</xdr:rowOff>
    </xdr:to>
    <xdr:sp macro="" textlink="">
      <xdr:nvSpPr>
        <xdr:cNvPr id="88" name="楕円 87"/>
        <xdr:cNvSpPr/>
      </xdr:nvSpPr>
      <xdr:spPr>
        <a:xfrm>
          <a:off x="10795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53801</xdr:rowOff>
    </xdr:from>
    <xdr:ext cx="469744" cy="259045"/>
    <xdr:sp macro="" textlink="">
      <xdr:nvSpPr>
        <xdr:cNvPr id="89" name="テキスト ボックス 88"/>
        <xdr:cNvSpPr txBox="1"/>
      </xdr:nvSpPr>
      <xdr:spPr>
        <a:xfrm>
          <a:off x="895428" y="622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47127</xdr:rowOff>
    </xdr:from>
    <xdr:to>
      <xdr:col>24</xdr:col>
      <xdr:colOff>63500</xdr:colOff>
      <xdr:row>58</xdr:row>
      <xdr:rowOff>61813</xdr:rowOff>
    </xdr:to>
    <xdr:cxnSp macro="">
      <xdr:nvCxnSpPr>
        <xdr:cNvPr id="120" name="直線コネクタ 119"/>
        <xdr:cNvCxnSpPr/>
      </xdr:nvCxnSpPr>
      <xdr:spPr>
        <a:xfrm flipV="1">
          <a:off x="3797300" y="9991227"/>
          <a:ext cx="8382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61813</xdr:rowOff>
    </xdr:from>
    <xdr:to>
      <xdr:col>19</xdr:col>
      <xdr:colOff>177800</xdr:colOff>
      <xdr:row>58</xdr:row>
      <xdr:rowOff>72175</xdr:rowOff>
    </xdr:to>
    <xdr:cxnSp macro="">
      <xdr:nvCxnSpPr>
        <xdr:cNvPr id="123" name="直線コネクタ 122"/>
        <xdr:cNvCxnSpPr/>
      </xdr:nvCxnSpPr>
      <xdr:spPr>
        <a:xfrm flipV="1">
          <a:off x="2908300" y="10005913"/>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66198</xdr:rowOff>
    </xdr:from>
    <xdr:to>
      <xdr:col>15</xdr:col>
      <xdr:colOff>50800</xdr:colOff>
      <xdr:row>58</xdr:row>
      <xdr:rowOff>72175</xdr:rowOff>
    </xdr:to>
    <xdr:cxnSp macro="">
      <xdr:nvCxnSpPr>
        <xdr:cNvPr id="126" name="直線コネクタ 125"/>
        <xdr:cNvCxnSpPr/>
      </xdr:nvCxnSpPr>
      <xdr:spPr>
        <a:xfrm>
          <a:off x="2019300" y="10010298"/>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66198</xdr:rowOff>
    </xdr:from>
    <xdr:to>
      <xdr:col>10</xdr:col>
      <xdr:colOff>114300</xdr:colOff>
      <xdr:row>58</xdr:row>
      <xdr:rowOff>75626</xdr:rowOff>
    </xdr:to>
    <xdr:cxnSp macro="">
      <xdr:nvCxnSpPr>
        <xdr:cNvPr id="129" name="直線コネクタ 128"/>
        <xdr:cNvCxnSpPr/>
      </xdr:nvCxnSpPr>
      <xdr:spPr>
        <a:xfrm flipV="1">
          <a:off x="1130300" y="10010298"/>
          <a:ext cx="88900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167777</xdr:rowOff>
    </xdr:from>
    <xdr:to>
      <xdr:col>24</xdr:col>
      <xdr:colOff>114300</xdr:colOff>
      <xdr:row>58</xdr:row>
      <xdr:rowOff>97927</xdr:rowOff>
    </xdr:to>
    <xdr:sp macro="" textlink="">
      <xdr:nvSpPr>
        <xdr:cNvPr id="139" name="楕円 138"/>
        <xdr:cNvSpPr/>
      </xdr:nvSpPr>
      <xdr:spPr>
        <a:xfrm>
          <a:off x="4584700" y="99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82704</xdr:rowOff>
    </xdr:from>
    <xdr:ext cx="534377" cy="259045"/>
    <xdr:sp macro="" textlink="">
      <xdr:nvSpPr>
        <xdr:cNvPr id="140" name="総務費該当値テキスト"/>
        <xdr:cNvSpPr txBox="1"/>
      </xdr:nvSpPr>
      <xdr:spPr>
        <a:xfrm>
          <a:off x="4686300" y="985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11013</xdr:rowOff>
    </xdr:from>
    <xdr:to>
      <xdr:col>20</xdr:col>
      <xdr:colOff>38100</xdr:colOff>
      <xdr:row>58</xdr:row>
      <xdr:rowOff>112613</xdr:rowOff>
    </xdr:to>
    <xdr:sp macro="" textlink="">
      <xdr:nvSpPr>
        <xdr:cNvPr id="141" name="楕円 140"/>
        <xdr:cNvSpPr/>
      </xdr:nvSpPr>
      <xdr:spPr>
        <a:xfrm>
          <a:off x="3746500" y="99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103740</xdr:rowOff>
    </xdr:from>
    <xdr:ext cx="534377" cy="259045"/>
    <xdr:sp macro="" textlink="">
      <xdr:nvSpPr>
        <xdr:cNvPr id="142" name="テキスト ボックス 141"/>
        <xdr:cNvSpPr txBox="1"/>
      </xdr:nvSpPr>
      <xdr:spPr>
        <a:xfrm>
          <a:off x="3530111" y="1004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21375</xdr:rowOff>
    </xdr:from>
    <xdr:to>
      <xdr:col>15</xdr:col>
      <xdr:colOff>101600</xdr:colOff>
      <xdr:row>58</xdr:row>
      <xdr:rowOff>122975</xdr:rowOff>
    </xdr:to>
    <xdr:sp macro="" textlink="">
      <xdr:nvSpPr>
        <xdr:cNvPr id="143" name="楕円 142"/>
        <xdr:cNvSpPr/>
      </xdr:nvSpPr>
      <xdr:spPr>
        <a:xfrm>
          <a:off x="2857500" y="996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114102</xdr:rowOff>
    </xdr:from>
    <xdr:ext cx="534377" cy="259045"/>
    <xdr:sp macro="" textlink="">
      <xdr:nvSpPr>
        <xdr:cNvPr id="144" name="テキスト ボックス 143"/>
        <xdr:cNvSpPr txBox="1"/>
      </xdr:nvSpPr>
      <xdr:spPr>
        <a:xfrm>
          <a:off x="2641111" y="1005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15398</xdr:rowOff>
    </xdr:from>
    <xdr:to>
      <xdr:col>10</xdr:col>
      <xdr:colOff>165100</xdr:colOff>
      <xdr:row>58</xdr:row>
      <xdr:rowOff>116998</xdr:rowOff>
    </xdr:to>
    <xdr:sp macro="" textlink="">
      <xdr:nvSpPr>
        <xdr:cNvPr id="145" name="楕円 144"/>
        <xdr:cNvSpPr/>
      </xdr:nvSpPr>
      <xdr:spPr>
        <a:xfrm>
          <a:off x="1968500" y="995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108125</xdr:rowOff>
    </xdr:from>
    <xdr:ext cx="534377" cy="259045"/>
    <xdr:sp macro="" textlink="">
      <xdr:nvSpPr>
        <xdr:cNvPr id="146" name="テキスト ボックス 145"/>
        <xdr:cNvSpPr txBox="1"/>
      </xdr:nvSpPr>
      <xdr:spPr>
        <a:xfrm>
          <a:off x="1752111" y="100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24826</xdr:rowOff>
    </xdr:from>
    <xdr:to>
      <xdr:col>6</xdr:col>
      <xdr:colOff>38100</xdr:colOff>
      <xdr:row>58</xdr:row>
      <xdr:rowOff>126426</xdr:rowOff>
    </xdr:to>
    <xdr:sp macro="" textlink="">
      <xdr:nvSpPr>
        <xdr:cNvPr id="147" name="楕円 146"/>
        <xdr:cNvSpPr/>
      </xdr:nvSpPr>
      <xdr:spPr>
        <a:xfrm>
          <a:off x="1079500" y="99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117553</xdr:rowOff>
    </xdr:from>
    <xdr:ext cx="534377" cy="259045"/>
    <xdr:sp macro="" textlink="">
      <xdr:nvSpPr>
        <xdr:cNvPr id="148" name="テキスト ボックス 147"/>
        <xdr:cNvSpPr txBox="1"/>
      </xdr:nvSpPr>
      <xdr:spPr>
        <a:xfrm>
          <a:off x="863111" y="100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73901</xdr:rowOff>
    </xdr:from>
    <xdr:to>
      <xdr:col>24</xdr:col>
      <xdr:colOff>63500</xdr:colOff>
      <xdr:row>75</xdr:row>
      <xdr:rowOff>45182</xdr:rowOff>
    </xdr:to>
    <xdr:cxnSp macro="">
      <xdr:nvCxnSpPr>
        <xdr:cNvPr id="178" name="直線コネクタ 177"/>
        <xdr:cNvCxnSpPr/>
      </xdr:nvCxnSpPr>
      <xdr:spPr>
        <a:xfrm>
          <a:off x="3797300" y="12589751"/>
          <a:ext cx="838200" cy="31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73901</xdr:rowOff>
    </xdr:from>
    <xdr:to>
      <xdr:col>19</xdr:col>
      <xdr:colOff>177800</xdr:colOff>
      <xdr:row>75</xdr:row>
      <xdr:rowOff>133718</xdr:rowOff>
    </xdr:to>
    <xdr:cxnSp macro="">
      <xdr:nvCxnSpPr>
        <xdr:cNvPr id="181" name="直線コネクタ 180"/>
        <xdr:cNvCxnSpPr/>
      </xdr:nvCxnSpPr>
      <xdr:spPr>
        <a:xfrm flipV="1">
          <a:off x="2908300" y="12589751"/>
          <a:ext cx="889000" cy="40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119606</xdr:rowOff>
    </xdr:from>
    <xdr:to>
      <xdr:col>15</xdr:col>
      <xdr:colOff>50800</xdr:colOff>
      <xdr:row>75</xdr:row>
      <xdr:rowOff>133718</xdr:rowOff>
    </xdr:to>
    <xdr:cxnSp macro="">
      <xdr:nvCxnSpPr>
        <xdr:cNvPr id="184" name="直線コネクタ 183"/>
        <xdr:cNvCxnSpPr/>
      </xdr:nvCxnSpPr>
      <xdr:spPr>
        <a:xfrm>
          <a:off x="2019300" y="12978356"/>
          <a:ext cx="889000" cy="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119606</xdr:rowOff>
    </xdr:from>
    <xdr:to>
      <xdr:col>10</xdr:col>
      <xdr:colOff>114300</xdr:colOff>
      <xdr:row>75</xdr:row>
      <xdr:rowOff>127028</xdr:rowOff>
    </xdr:to>
    <xdr:cxnSp macro="">
      <xdr:nvCxnSpPr>
        <xdr:cNvPr id="187" name="直線コネクタ 186"/>
        <xdr:cNvCxnSpPr/>
      </xdr:nvCxnSpPr>
      <xdr:spPr>
        <a:xfrm flipV="1">
          <a:off x="1130300" y="12978356"/>
          <a:ext cx="8890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165832</xdr:rowOff>
    </xdr:from>
    <xdr:to>
      <xdr:col>24</xdr:col>
      <xdr:colOff>114300</xdr:colOff>
      <xdr:row>75</xdr:row>
      <xdr:rowOff>95982</xdr:rowOff>
    </xdr:to>
    <xdr:sp macro="" textlink="">
      <xdr:nvSpPr>
        <xdr:cNvPr id="197" name="楕円 196"/>
        <xdr:cNvSpPr/>
      </xdr:nvSpPr>
      <xdr:spPr>
        <a:xfrm>
          <a:off x="4584700" y="1285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17259</xdr:rowOff>
    </xdr:from>
    <xdr:ext cx="599010" cy="259045"/>
    <xdr:sp macro="" textlink="">
      <xdr:nvSpPr>
        <xdr:cNvPr id="198" name="民生費該当値テキスト"/>
        <xdr:cNvSpPr txBox="1"/>
      </xdr:nvSpPr>
      <xdr:spPr>
        <a:xfrm>
          <a:off x="4686300" y="1270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23101</xdr:rowOff>
    </xdr:from>
    <xdr:to>
      <xdr:col>20</xdr:col>
      <xdr:colOff>38100</xdr:colOff>
      <xdr:row>73</xdr:row>
      <xdr:rowOff>124701</xdr:rowOff>
    </xdr:to>
    <xdr:sp macro="" textlink="">
      <xdr:nvSpPr>
        <xdr:cNvPr id="199" name="楕円 198"/>
        <xdr:cNvSpPr/>
      </xdr:nvSpPr>
      <xdr:spPr>
        <a:xfrm>
          <a:off x="3746500" y="125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141228</xdr:rowOff>
    </xdr:from>
    <xdr:ext cx="599010" cy="259045"/>
    <xdr:sp macro="" textlink="">
      <xdr:nvSpPr>
        <xdr:cNvPr id="200" name="テキスト ボックス 199"/>
        <xdr:cNvSpPr txBox="1"/>
      </xdr:nvSpPr>
      <xdr:spPr>
        <a:xfrm>
          <a:off x="3497795" y="1231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82918</xdr:rowOff>
    </xdr:from>
    <xdr:to>
      <xdr:col>15</xdr:col>
      <xdr:colOff>101600</xdr:colOff>
      <xdr:row>76</xdr:row>
      <xdr:rowOff>13069</xdr:rowOff>
    </xdr:to>
    <xdr:sp macro="" textlink="">
      <xdr:nvSpPr>
        <xdr:cNvPr id="201" name="楕円 200"/>
        <xdr:cNvSpPr/>
      </xdr:nvSpPr>
      <xdr:spPr>
        <a:xfrm>
          <a:off x="2857500" y="12941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4196</xdr:rowOff>
    </xdr:from>
    <xdr:ext cx="599010" cy="259045"/>
    <xdr:sp macro="" textlink="">
      <xdr:nvSpPr>
        <xdr:cNvPr id="202" name="テキスト ボックス 201"/>
        <xdr:cNvSpPr txBox="1"/>
      </xdr:nvSpPr>
      <xdr:spPr>
        <a:xfrm>
          <a:off x="2608795" y="1303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68806</xdr:rowOff>
    </xdr:from>
    <xdr:to>
      <xdr:col>10</xdr:col>
      <xdr:colOff>165100</xdr:colOff>
      <xdr:row>75</xdr:row>
      <xdr:rowOff>170405</xdr:rowOff>
    </xdr:to>
    <xdr:sp macro="" textlink="">
      <xdr:nvSpPr>
        <xdr:cNvPr id="203" name="楕円 202"/>
        <xdr:cNvSpPr/>
      </xdr:nvSpPr>
      <xdr:spPr>
        <a:xfrm>
          <a:off x="1968500" y="129275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15483</xdr:rowOff>
    </xdr:from>
    <xdr:ext cx="599010" cy="259045"/>
    <xdr:sp macro="" textlink="">
      <xdr:nvSpPr>
        <xdr:cNvPr id="204" name="テキスト ボックス 203"/>
        <xdr:cNvSpPr txBox="1"/>
      </xdr:nvSpPr>
      <xdr:spPr>
        <a:xfrm>
          <a:off x="1719795" y="1270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76228</xdr:rowOff>
    </xdr:from>
    <xdr:to>
      <xdr:col>6</xdr:col>
      <xdr:colOff>38100</xdr:colOff>
      <xdr:row>76</xdr:row>
      <xdr:rowOff>6378</xdr:rowOff>
    </xdr:to>
    <xdr:sp macro="" textlink="">
      <xdr:nvSpPr>
        <xdr:cNvPr id="205" name="楕円 204"/>
        <xdr:cNvSpPr/>
      </xdr:nvSpPr>
      <xdr:spPr>
        <a:xfrm>
          <a:off x="1079500" y="1293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22905</xdr:rowOff>
    </xdr:from>
    <xdr:ext cx="599010" cy="259045"/>
    <xdr:sp macro="" textlink="">
      <xdr:nvSpPr>
        <xdr:cNvPr id="206" name="テキスト ボックス 205"/>
        <xdr:cNvSpPr txBox="1"/>
      </xdr:nvSpPr>
      <xdr:spPr>
        <a:xfrm>
          <a:off x="830795" y="1271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55060</xdr:rowOff>
    </xdr:from>
    <xdr:to>
      <xdr:col>24</xdr:col>
      <xdr:colOff>63500</xdr:colOff>
      <xdr:row>95</xdr:row>
      <xdr:rowOff>157531</xdr:rowOff>
    </xdr:to>
    <xdr:cxnSp macro="">
      <xdr:nvCxnSpPr>
        <xdr:cNvPr id="239" name="直線コネクタ 238"/>
        <xdr:cNvCxnSpPr/>
      </xdr:nvCxnSpPr>
      <xdr:spPr>
        <a:xfrm>
          <a:off x="3797300" y="15828460"/>
          <a:ext cx="838200" cy="6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55060</xdr:rowOff>
    </xdr:from>
    <xdr:to>
      <xdr:col>19</xdr:col>
      <xdr:colOff>177800</xdr:colOff>
      <xdr:row>97</xdr:row>
      <xdr:rowOff>17799</xdr:rowOff>
    </xdr:to>
    <xdr:cxnSp macro="">
      <xdr:nvCxnSpPr>
        <xdr:cNvPr id="242" name="直線コネクタ 241"/>
        <xdr:cNvCxnSpPr/>
      </xdr:nvCxnSpPr>
      <xdr:spPr>
        <a:xfrm flipV="1">
          <a:off x="2908300" y="15828460"/>
          <a:ext cx="889000" cy="8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17799</xdr:rowOff>
    </xdr:from>
    <xdr:to>
      <xdr:col>15</xdr:col>
      <xdr:colOff>50800</xdr:colOff>
      <xdr:row>97</xdr:row>
      <xdr:rowOff>48461</xdr:rowOff>
    </xdr:to>
    <xdr:cxnSp macro="">
      <xdr:nvCxnSpPr>
        <xdr:cNvPr id="245" name="直線コネクタ 244"/>
        <xdr:cNvCxnSpPr/>
      </xdr:nvCxnSpPr>
      <xdr:spPr>
        <a:xfrm flipV="1">
          <a:off x="2019300" y="16648449"/>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48461</xdr:rowOff>
    </xdr:from>
    <xdr:to>
      <xdr:col>10</xdr:col>
      <xdr:colOff>114300</xdr:colOff>
      <xdr:row>97</xdr:row>
      <xdr:rowOff>72844</xdr:rowOff>
    </xdr:to>
    <xdr:cxnSp macro="">
      <xdr:nvCxnSpPr>
        <xdr:cNvPr id="248" name="直線コネクタ 247"/>
        <xdr:cNvCxnSpPr/>
      </xdr:nvCxnSpPr>
      <xdr:spPr>
        <a:xfrm flipV="1">
          <a:off x="1130300" y="16679111"/>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106731</xdr:rowOff>
    </xdr:from>
    <xdr:to>
      <xdr:col>24</xdr:col>
      <xdr:colOff>114300</xdr:colOff>
      <xdr:row>96</xdr:row>
      <xdr:rowOff>36881</xdr:rowOff>
    </xdr:to>
    <xdr:sp macro="" textlink="">
      <xdr:nvSpPr>
        <xdr:cNvPr id="258" name="楕円 257"/>
        <xdr:cNvSpPr/>
      </xdr:nvSpPr>
      <xdr:spPr>
        <a:xfrm>
          <a:off x="4584700" y="163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129608</xdr:rowOff>
    </xdr:from>
    <xdr:ext cx="534377" cy="259045"/>
    <xdr:sp macro="" textlink="">
      <xdr:nvSpPr>
        <xdr:cNvPr id="259" name="衛生費該当値テキスト"/>
        <xdr:cNvSpPr txBox="1"/>
      </xdr:nvSpPr>
      <xdr:spPr>
        <a:xfrm>
          <a:off x="4686300" y="162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4260</xdr:rowOff>
    </xdr:from>
    <xdr:to>
      <xdr:col>20</xdr:col>
      <xdr:colOff>38100</xdr:colOff>
      <xdr:row>92</xdr:row>
      <xdr:rowOff>105860</xdr:rowOff>
    </xdr:to>
    <xdr:sp macro="" textlink="">
      <xdr:nvSpPr>
        <xdr:cNvPr id="260" name="楕円 259"/>
        <xdr:cNvSpPr/>
      </xdr:nvSpPr>
      <xdr:spPr>
        <a:xfrm>
          <a:off x="3746500" y="157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122387</xdr:rowOff>
    </xdr:from>
    <xdr:ext cx="599010" cy="259045"/>
    <xdr:sp macro="" textlink="">
      <xdr:nvSpPr>
        <xdr:cNvPr id="261" name="テキスト ボックス 260"/>
        <xdr:cNvSpPr txBox="1"/>
      </xdr:nvSpPr>
      <xdr:spPr>
        <a:xfrm>
          <a:off x="3497795" y="1555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138449</xdr:rowOff>
    </xdr:from>
    <xdr:to>
      <xdr:col>15</xdr:col>
      <xdr:colOff>101600</xdr:colOff>
      <xdr:row>97</xdr:row>
      <xdr:rowOff>68599</xdr:rowOff>
    </xdr:to>
    <xdr:sp macro="" textlink="">
      <xdr:nvSpPr>
        <xdr:cNvPr id="262" name="楕円 261"/>
        <xdr:cNvSpPr/>
      </xdr:nvSpPr>
      <xdr:spPr>
        <a:xfrm>
          <a:off x="2857500" y="165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59726</xdr:rowOff>
    </xdr:from>
    <xdr:ext cx="534377" cy="259045"/>
    <xdr:sp macro="" textlink="">
      <xdr:nvSpPr>
        <xdr:cNvPr id="263" name="テキスト ボックス 262"/>
        <xdr:cNvSpPr txBox="1"/>
      </xdr:nvSpPr>
      <xdr:spPr>
        <a:xfrm>
          <a:off x="2641111" y="166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169111</xdr:rowOff>
    </xdr:from>
    <xdr:to>
      <xdr:col>10</xdr:col>
      <xdr:colOff>165100</xdr:colOff>
      <xdr:row>97</xdr:row>
      <xdr:rowOff>99261</xdr:rowOff>
    </xdr:to>
    <xdr:sp macro="" textlink="">
      <xdr:nvSpPr>
        <xdr:cNvPr id="264" name="楕円 263"/>
        <xdr:cNvSpPr/>
      </xdr:nvSpPr>
      <xdr:spPr>
        <a:xfrm>
          <a:off x="1968500" y="166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90388</xdr:rowOff>
    </xdr:from>
    <xdr:ext cx="534377" cy="259045"/>
    <xdr:sp macro="" textlink="">
      <xdr:nvSpPr>
        <xdr:cNvPr id="265" name="テキスト ボックス 264"/>
        <xdr:cNvSpPr txBox="1"/>
      </xdr:nvSpPr>
      <xdr:spPr>
        <a:xfrm>
          <a:off x="1752111" y="1672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22044</xdr:rowOff>
    </xdr:from>
    <xdr:to>
      <xdr:col>6</xdr:col>
      <xdr:colOff>38100</xdr:colOff>
      <xdr:row>97</xdr:row>
      <xdr:rowOff>123644</xdr:rowOff>
    </xdr:to>
    <xdr:sp macro="" textlink="">
      <xdr:nvSpPr>
        <xdr:cNvPr id="266" name="楕円 265"/>
        <xdr:cNvSpPr/>
      </xdr:nvSpPr>
      <xdr:spPr>
        <a:xfrm>
          <a:off x="1079500" y="1665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114771</xdr:rowOff>
    </xdr:from>
    <xdr:ext cx="534377" cy="259045"/>
    <xdr:sp macro="" textlink="">
      <xdr:nvSpPr>
        <xdr:cNvPr id="267" name="テキスト ボックス 266"/>
        <xdr:cNvSpPr txBox="1"/>
      </xdr:nvSpPr>
      <xdr:spPr>
        <a:xfrm>
          <a:off x="863111" y="1674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77978</xdr:rowOff>
    </xdr:from>
    <xdr:to>
      <xdr:col>55</xdr:col>
      <xdr:colOff>0</xdr:colOff>
      <xdr:row>36</xdr:row>
      <xdr:rowOff>86469</xdr:rowOff>
    </xdr:to>
    <xdr:cxnSp macro="">
      <xdr:nvCxnSpPr>
        <xdr:cNvPr id="298" name="直線コネクタ 297"/>
        <xdr:cNvCxnSpPr/>
      </xdr:nvCxnSpPr>
      <xdr:spPr>
        <a:xfrm flipV="1">
          <a:off x="9639300" y="6250178"/>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86469</xdr:rowOff>
    </xdr:from>
    <xdr:to>
      <xdr:col>50</xdr:col>
      <xdr:colOff>114300</xdr:colOff>
      <xdr:row>36</xdr:row>
      <xdr:rowOff>96919</xdr:rowOff>
    </xdr:to>
    <xdr:cxnSp macro="">
      <xdr:nvCxnSpPr>
        <xdr:cNvPr id="301" name="直線コネクタ 300"/>
        <xdr:cNvCxnSpPr/>
      </xdr:nvCxnSpPr>
      <xdr:spPr>
        <a:xfrm flipV="1">
          <a:off x="8750300" y="6258669"/>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96919</xdr:rowOff>
    </xdr:from>
    <xdr:to>
      <xdr:col>45</xdr:col>
      <xdr:colOff>177800</xdr:colOff>
      <xdr:row>36</xdr:row>
      <xdr:rowOff>103777</xdr:rowOff>
    </xdr:to>
    <xdr:cxnSp macro="">
      <xdr:nvCxnSpPr>
        <xdr:cNvPr id="304" name="直線コネクタ 303"/>
        <xdr:cNvCxnSpPr/>
      </xdr:nvCxnSpPr>
      <xdr:spPr>
        <a:xfrm flipV="1">
          <a:off x="7861300" y="626911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116840</xdr:rowOff>
    </xdr:from>
    <xdr:to>
      <xdr:col>41</xdr:col>
      <xdr:colOff>50800</xdr:colOff>
      <xdr:row>36</xdr:row>
      <xdr:rowOff>103777</xdr:rowOff>
    </xdr:to>
    <xdr:cxnSp macro="">
      <xdr:nvCxnSpPr>
        <xdr:cNvPr id="307" name="直線コネクタ 306"/>
        <xdr:cNvCxnSpPr/>
      </xdr:nvCxnSpPr>
      <xdr:spPr>
        <a:xfrm>
          <a:off x="6972300" y="6117590"/>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27178</xdr:rowOff>
    </xdr:from>
    <xdr:to>
      <xdr:col>55</xdr:col>
      <xdr:colOff>50800</xdr:colOff>
      <xdr:row>36</xdr:row>
      <xdr:rowOff>128778</xdr:rowOff>
    </xdr:to>
    <xdr:sp macro="" textlink="">
      <xdr:nvSpPr>
        <xdr:cNvPr id="317" name="楕円 316"/>
        <xdr:cNvSpPr/>
      </xdr:nvSpPr>
      <xdr:spPr>
        <a:xfrm>
          <a:off x="104267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50055</xdr:rowOff>
    </xdr:from>
    <xdr:ext cx="469744" cy="259045"/>
    <xdr:sp macro="" textlink="">
      <xdr:nvSpPr>
        <xdr:cNvPr id="318" name="労働費該当値テキスト"/>
        <xdr:cNvSpPr txBox="1"/>
      </xdr:nvSpPr>
      <xdr:spPr>
        <a:xfrm>
          <a:off x="10528300" y="605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35669</xdr:rowOff>
    </xdr:from>
    <xdr:to>
      <xdr:col>50</xdr:col>
      <xdr:colOff>165100</xdr:colOff>
      <xdr:row>36</xdr:row>
      <xdr:rowOff>137269</xdr:rowOff>
    </xdr:to>
    <xdr:sp macro="" textlink="">
      <xdr:nvSpPr>
        <xdr:cNvPr id="319" name="楕円 318"/>
        <xdr:cNvSpPr/>
      </xdr:nvSpPr>
      <xdr:spPr>
        <a:xfrm>
          <a:off x="9588500" y="62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153796</xdr:rowOff>
    </xdr:from>
    <xdr:ext cx="469744" cy="259045"/>
    <xdr:sp macro="" textlink="">
      <xdr:nvSpPr>
        <xdr:cNvPr id="320" name="テキスト ボックス 319"/>
        <xdr:cNvSpPr txBox="1"/>
      </xdr:nvSpPr>
      <xdr:spPr>
        <a:xfrm>
          <a:off x="9404428" y="598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46119</xdr:rowOff>
    </xdr:from>
    <xdr:to>
      <xdr:col>46</xdr:col>
      <xdr:colOff>38100</xdr:colOff>
      <xdr:row>36</xdr:row>
      <xdr:rowOff>147719</xdr:rowOff>
    </xdr:to>
    <xdr:sp macro="" textlink="">
      <xdr:nvSpPr>
        <xdr:cNvPr id="321" name="楕円 320"/>
        <xdr:cNvSpPr/>
      </xdr:nvSpPr>
      <xdr:spPr>
        <a:xfrm>
          <a:off x="8699500" y="62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164246</xdr:rowOff>
    </xdr:from>
    <xdr:ext cx="469744" cy="259045"/>
    <xdr:sp macro="" textlink="">
      <xdr:nvSpPr>
        <xdr:cNvPr id="322" name="テキスト ボックス 321"/>
        <xdr:cNvSpPr txBox="1"/>
      </xdr:nvSpPr>
      <xdr:spPr>
        <a:xfrm>
          <a:off x="8515428" y="599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52977</xdr:rowOff>
    </xdr:from>
    <xdr:to>
      <xdr:col>41</xdr:col>
      <xdr:colOff>101600</xdr:colOff>
      <xdr:row>36</xdr:row>
      <xdr:rowOff>154577</xdr:rowOff>
    </xdr:to>
    <xdr:sp macro="" textlink="">
      <xdr:nvSpPr>
        <xdr:cNvPr id="323" name="楕円 322"/>
        <xdr:cNvSpPr/>
      </xdr:nvSpPr>
      <xdr:spPr>
        <a:xfrm>
          <a:off x="7810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171104</xdr:rowOff>
    </xdr:from>
    <xdr:ext cx="469744" cy="259045"/>
    <xdr:sp macro="" textlink="">
      <xdr:nvSpPr>
        <xdr:cNvPr id="324" name="テキスト ボックス 323"/>
        <xdr:cNvSpPr txBox="1"/>
      </xdr:nvSpPr>
      <xdr:spPr>
        <a:xfrm>
          <a:off x="7626428" y="600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66040</xdr:rowOff>
    </xdr:from>
    <xdr:to>
      <xdr:col>36</xdr:col>
      <xdr:colOff>165100</xdr:colOff>
      <xdr:row>35</xdr:row>
      <xdr:rowOff>167640</xdr:rowOff>
    </xdr:to>
    <xdr:sp macro="" textlink="">
      <xdr:nvSpPr>
        <xdr:cNvPr id="325" name="楕円 324"/>
        <xdr:cNvSpPr/>
      </xdr:nvSpPr>
      <xdr:spPr>
        <a:xfrm>
          <a:off x="6921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12717</xdr:rowOff>
    </xdr:from>
    <xdr:ext cx="469744" cy="259045"/>
    <xdr:sp macro="" textlink="">
      <xdr:nvSpPr>
        <xdr:cNvPr id="326" name="テキスト ボックス 325"/>
        <xdr:cNvSpPr txBox="1"/>
      </xdr:nvSpPr>
      <xdr:spPr>
        <a:xfrm>
          <a:off x="6737428"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65163</xdr:rowOff>
    </xdr:from>
    <xdr:to>
      <xdr:col>55</xdr:col>
      <xdr:colOff>0</xdr:colOff>
      <xdr:row>57</xdr:row>
      <xdr:rowOff>41211</xdr:rowOff>
    </xdr:to>
    <xdr:cxnSp macro="">
      <xdr:nvCxnSpPr>
        <xdr:cNvPr id="355" name="直線コネクタ 354"/>
        <xdr:cNvCxnSpPr/>
      </xdr:nvCxnSpPr>
      <xdr:spPr>
        <a:xfrm>
          <a:off x="9639300" y="9666363"/>
          <a:ext cx="838200" cy="1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65163</xdr:rowOff>
    </xdr:from>
    <xdr:to>
      <xdr:col>50</xdr:col>
      <xdr:colOff>114300</xdr:colOff>
      <xdr:row>57</xdr:row>
      <xdr:rowOff>154495</xdr:rowOff>
    </xdr:to>
    <xdr:cxnSp macro="">
      <xdr:nvCxnSpPr>
        <xdr:cNvPr id="358" name="直線コネクタ 357"/>
        <xdr:cNvCxnSpPr/>
      </xdr:nvCxnSpPr>
      <xdr:spPr>
        <a:xfrm flipV="1">
          <a:off x="8750300" y="9666363"/>
          <a:ext cx="889000" cy="2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63436</xdr:rowOff>
    </xdr:from>
    <xdr:to>
      <xdr:col>45</xdr:col>
      <xdr:colOff>177800</xdr:colOff>
      <xdr:row>57</xdr:row>
      <xdr:rowOff>154495</xdr:rowOff>
    </xdr:to>
    <xdr:cxnSp macro="">
      <xdr:nvCxnSpPr>
        <xdr:cNvPr id="361" name="直線コネクタ 360"/>
        <xdr:cNvCxnSpPr/>
      </xdr:nvCxnSpPr>
      <xdr:spPr>
        <a:xfrm>
          <a:off x="7861300" y="9836086"/>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63436</xdr:rowOff>
    </xdr:from>
    <xdr:to>
      <xdr:col>41</xdr:col>
      <xdr:colOff>50800</xdr:colOff>
      <xdr:row>57</xdr:row>
      <xdr:rowOff>129566</xdr:rowOff>
    </xdr:to>
    <xdr:cxnSp macro="">
      <xdr:nvCxnSpPr>
        <xdr:cNvPr id="364" name="直線コネクタ 363"/>
        <xdr:cNvCxnSpPr/>
      </xdr:nvCxnSpPr>
      <xdr:spPr>
        <a:xfrm flipV="1">
          <a:off x="6972300" y="9836086"/>
          <a:ext cx="889000" cy="6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161861</xdr:rowOff>
    </xdr:from>
    <xdr:to>
      <xdr:col>55</xdr:col>
      <xdr:colOff>50800</xdr:colOff>
      <xdr:row>57</xdr:row>
      <xdr:rowOff>92011</xdr:rowOff>
    </xdr:to>
    <xdr:sp macro="" textlink="">
      <xdr:nvSpPr>
        <xdr:cNvPr id="374" name="楕円 373"/>
        <xdr:cNvSpPr/>
      </xdr:nvSpPr>
      <xdr:spPr>
        <a:xfrm>
          <a:off x="10426700" y="97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140288</xdr:rowOff>
    </xdr:from>
    <xdr:ext cx="534377" cy="259045"/>
    <xdr:sp macro="" textlink="">
      <xdr:nvSpPr>
        <xdr:cNvPr id="375" name="農林水産業費該当値テキスト"/>
        <xdr:cNvSpPr txBox="1"/>
      </xdr:nvSpPr>
      <xdr:spPr>
        <a:xfrm>
          <a:off x="10528300" y="97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14363</xdr:rowOff>
    </xdr:from>
    <xdr:to>
      <xdr:col>50</xdr:col>
      <xdr:colOff>165100</xdr:colOff>
      <xdr:row>56</xdr:row>
      <xdr:rowOff>115963</xdr:rowOff>
    </xdr:to>
    <xdr:sp macro="" textlink="">
      <xdr:nvSpPr>
        <xdr:cNvPr id="376" name="楕円 375"/>
        <xdr:cNvSpPr/>
      </xdr:nvSpPr>
      <xdr:spPr>
        <a:xfrm>
          <a:off x="9588500" y="96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132490</xdr:rowOff>
    </xdr:from>
    <xdr:ext cx="534377" cy="259045"/>
    <xdr:sp macro="" textlink="">
      <xdr:nvSpPr>
        <xdr:cNvPr id="377" name="テキスト ボックス 376"/>
        <xdr:cNvSpPr txBox="1"/>
      </xdr:nvSpPr>
      <xdr:spPr>
        <a:xfrm>
          <a:off x="9372111" y="939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103695</xdr:rowOff>
    </xdr:from>
    <xdr:to>
      <xdr:col>46</xdr:col>
      <xdr:colOff>38100</xdr:colOff>
      <xdr:row>58</xdr:row>
      <xdr:rowOff>33845</xdr:rowOff>
    </xdr:to>
    <xdr:sp macro="" textlink="">
      <xdr:nvSpPr>
        <xdr:cNvPr id="378" name="楕円 377"/>
        <xdr:cNvSpPr/>
      </xdr:nvSpPr>
      <xdr:spPr>
        <a:xfrm>
          <a:off x="8699500" y="98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24972</xdr:rowOff>
    </xdr:from>
    <xdr:ext cx="534377" cy="259045"/>
    <xdr:sp macro="" textlink="">
      <xdr:nvSpPr>
        <xdr:cNvPr id="379" name="テキスト ボックス 378"/>
        <xdr:cNvSpPr txBox="1"/>
      </xdr:nvSpPr>
      <xdr:spPr>
        <a:xfrm>
          <a:off x="8483111" y="99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12636</xdr:rowOff>
    </xdr:from>
    <xdr:to>
      <xdr:col>41</xdr:col>
      <xdr:colOff>101600</xdr:colOff>
      <xdr:row>57</xdr:row>
      <xdr:rowOff>114236</xdr:rowOff>
    </xdr:to>
    <xdr:sp macro="" textlink="">
      <xdr:nvSpPr>
        <xdr:cNvPr id="380" name="楕円 379"/>
        <xdr:cNvSpPr/>
      </xdr:nvSpPr>
      <xdr:spPr>
        <a:xfrm>
          <a:off x="7810500" y="97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105363</xdr:rowOff>
    </xdr:from>
    <xdr:ext cx="534377" cy="259045"/>
    <xdr:sp macro="" textlink="">
      <xdr:nvSpPr>
        <xdr:cNvPr id="381" name="テキスト ボックス 380"/>
        <xdr:cNvSpPr txBox="1"/>
      </xdr:nvSpPr>
      <xdr:spPr>
        <a:xfrm>
          <a:off x="7594111" y="987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78766</xdr:rowOff>
    </xdr:from>
    <xdr:to>
      <xdr:col>36</xdr:col>
      <xdr:colOff>165100</xdr:colOff>
      <xdr:row>58</xdr:row>
      <xdr:rowOff>8916</xdr:rowOff>
    </xdr:to>
    <xdr:sp macro="" textlink="">
      <xdr:nvSpPr>
        <xdr:cNvPr id="382" name="楕円 381"/>
        <xdr:cNvSpPr/>
      </xdr:nvSpPr>
      <xdr:spPr>
        <a:xfrm>
          <a:off x="6921500" y="98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xdr:rowOff>
    </xdr:from>
    <xdr:ext cx="534377" cy="259045"/>
    <xdr:sp macro="" textlink="">
      <xdr:nvSpPr>
        <xdr:cNvPr id="383" name="テキスト ボックス 382"/>
        <xdr:cNvSpPr txBox="1"/>
      </xdr:nvSpPr>
      <xdr:spPr>
        <a:xfrm>
          <a:off x="6705111" y="99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37463</xdr:rowOff>
    </xdr:from>
    <xdr:to>
      <xdr:col>55</xdr:col>
      <xdr:colOff>0</xdr:colOff>
      <xdr:row>78</xdr:row>
      <xdr:rowOff>84013</xdr:rowOff>
    </xdr:to>
    <xdr:cxnSp macro="">
      <xdr:nvCxnSpPr>
        <xdr:cNvPr id="412" name="直線コネクタ 411"/>
        <xdr:cNvCxnSpPr/>
      </xdr:nvCxnSpPr>
      <xdr:spPr>
        <a:xfrm flipV="1">
          <a:off x="9639300" y="13410563"/>
          <a:ext cx="838200" cy="4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84013</xdr:rowOff>
    </xdr:from>
    <xdr:to>
      <xdr:col>50</xdr:col>
      <xdr:colOff>114300</xdr:colOff>
      <xdr:row>78</xdr:row>
      <xdr:rowOff>91953</xdr:rowOff>
    </xdr:to>
    <xdr:cxnSp macro="">
      <xdr:nvCxnSpPr>
        <xdr:cNvPr id="415" name="直線コネクタ 414"/>
        <xdr:cNvCxnSpPr/>
      </xdr:nvCxnSpPr>
      <xdr:spPr>
        <a:xfrm flipV="1">
          <a:off x="8750300" y="13457113"/>
          <a:ext cx="889000" cy="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91953</xdr:rowOff>
    </xdr:from>
    <xdr:to>
      <xdr:col>45</xdr:col>
      <xdr:colOff>177800</xdr:colOff>
      <xdr:row>78</xdr:row>
      <xdr:rowOff>109967</xdr:rowOff>
    </xdr:to>
    <xdr:cxnSp macro="">
      <xdr:nvCxnSpPr>
        <xdr:cNvPr id="418" name="直線コネクタ 417"/>
        <xdr:cNvCxnSpPr/>
      </xdr:nvCxnSpPr>
      <xdr:spPr>
        <a:xfrm flipV="1">
          <a:off x="7861300" y="13465053"/>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76698</xdr:rowOff>
    </xdr:from>
    <xdr:to>
      <xdr:col>41</xdr:col>
      <xdr:colOff>50800</xdr:colOff>
      <xdr:row>78</xdr:row>
      <xdr:rowOff>109967</xdr:rowOff>
    </xdr:to>
    <xdr:cxnSp macro="">
      <xdr:nvCxnSpPr>
        <xdr:cNvPr id="421" name="直線コネクタ 420"/>
        <xdr:cNvCxnSpPr/>
      </xdr:nvCxnSpPr>
      <xdr:spPr>
        <a:xfrm>
          <a:off x="6972300" y="13449798"/>
          <a:ext cx="889000" cy="3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158113</xdr:rowOff>
    </xdr:from>
    <xdr:to>
      <xdr:col>55</xdr:col>
      <xdr:colOff>50800</xdr:colOff>
      <xdr:row>78</xdr:row>
      <xdr:rowOff>88263</xdr:rowOff>
    </xdr:to>
    <xdr:sp macro="" textlink="">
      <xdr:nvSpPr>
        <xdr:cNvPr id="431" name="楕円 430"/>
        <xdr:cNvSpPr/>
      </xdr:nvSpPr>
      <xdr:spPr>
        <a:xfrm>
          <a:off x="10426700" y="133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9540</xdr:rowOff>
    </xdr:from>
    <xdr:ext cx="534377" cy="259045"/>
    <xdr:sp macro="" textlink="">
      <xdr:nvSpPr>
        <xdr:cNvPr id="432" name="商工費該当値テキスト"/>
        <xdr:cNvSpPr txBox="1"/>
      </xdr:nvSpPr>
      <xdr:spPr>
        <a:xfrm>
          <a:off x="10528300" y="1321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33213</xdr:rowOff>
    </xdr:from>
    <xdr:to>
      <xdr:col>50</xdr:col>
      <xdr:colOff>165100</xdr:colOff>
      <xdr:row>78</xdr:row>
      <xdr:rowOff>134813</xdr:rowOff>
    </xdr:to>
    <xdr:sp macro="" textlink="">
      <xdr:nvSpPr>
        <xdr:cNvPr id="433" name="楕円 432"/>
        <xdr:cNvSpPr/>
      </xdr:nvSpPr>
      <xdr:spPr>
        <a:xfrm>
          <a:off x="9588500" y="134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125940</xdr:rowOff>
    </xdr:from>
    <xdr:ext cx="534377" cy="259045"/>
    <xdr:sp macro="" textlink="">
      <xdr:nvSpPr>
        <xdr:cNvPr id="434" name="テキスト ボックス 433"/>
        <xdr:cNvSpPr txBox="1"/>
      </xdr:nvSpPr>
      <xdr:spPr>
        <a:xfrm>
          <a:off x="9372111" y="1349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41153</xdr:rowOff>
    </xdr:from>
    <xdr:to>
      <xdr:col>46</xdr:col>
      <xdr:colOff>38100</xdr:colOff>
      <xdr:row>78</xdr:row>
      <xdr:rowOff>142753</xdr:rowOff>
    </xdr:to>
    <xdr:sp macro="" textlink="">
      <xdr:nvSpPr>
        <xdr:cNvPr id="435" name="楕円 434"/>
        <xdr:cNvSpPr/>
      </xdr:nvSpPr>
      <xdr:spPr>
        <a:xfrm>
          <a:off x="8699500" y="134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133880</xdr:rowOff>
    </xdr:from>
    <xdr:ext cx="534377" cy="259045"/>
    <xdr:sp macro="" textlink="">
      <xdr:nvSpPr>
        <xdr:cNvPr id="436" name="テキスト ボックス 435"/>
        <xdr:cNvSpPr txBox="1"/>
      </xdr:nvSpPr>
      <xdr:spPr>
        <a:xfrm>
          <a:off x="8483111" y="1350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59167</xdr:rowOff>
    </xdr:from>
    <xdr:to>
      <xdr:col>41</xdr:col>
      <xdr:colOff>101600</xdr:colOff>
      <xdr:row>78</xdr:row>
      <xdr:rowOff>160767</xdr:rowOff>
    </xdr:to>
    <xdr:sp macro="" textlink="">
      <xdr:nvSpPr>
        <xdr:cNvPr id="437" name="楕円 436"/>
        <xdr:cNvSpPr/>
      </xdr:nvSpPr>
      <xdr:spPr>
        <a:xfrm>
          <a:off x="7810500" y="134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151894</xdr:rowOff>
    </xdr:from>
    <xdr:ext cx="534377" cy="259045"/>
    <xdr:sp macro="" textlink="">
      <xdr:nvSpPr>
        <xdr:cNvPr id="438" name="テキスト ボックス 437"/>
        <xdr:cNvSpPr txBox="1"/>
      </xdr:nvSpPr>
      <xdr:spPr>
        <a:xfrm>
          <a:off x="7594111" y="135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25898</xdr:rowOff>
    </xdr:from>
    <xdr:to>
      <xdr:col>36</xdr:col>
      <xdr:colOff>165100</xdr:colOff>
      <xdr:row>78</xdr:row>
      <xdr:rowOff>127498</xdr:rowOff>
    </xdr:to>
    <xdr:sp macro="" textlink="">
      <xdr:nvSpPr>
        <xdr:cNvPr id="439" name="楕円 438"/>
        <xdr:cNvSpPr/>
      </xdr:nvSpPr>
      <xdr:spPr>
        <a:xfrm>
          <a:off x="6921500" y="133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118625</xdr:rowOff>
    </xdr:from>
    <xdr:ext cx="534377" cy="259045"/>
    <xdr:sp macro="" textlink="">
      <xdr:nvSpPr>
        <xdr:cNvPr id="440" name="テキスト ボックス 439"/>
        <xdr:cNvSpPr txBox="1"/>
      </xdr:nvSpPr>
      <xdr:spPr>
        <a:xfrm>
          <a:off x="6705111" y="1349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114497</xdr:rowOff>
    </xdr:from>
    <xdr:to>
      <xdr:col>55</xdr:col>
      <xdr:colOff>0</xdr:colOff>
      <xdr:row>97</xdr:row>
      <xdr:rowOff>53832</xdr:rowOff>
    </xdr:to>
    <xdr:cxnSp macro="">
      <xdr:nvCxnSpPr>
        <xdr:cNvPr id="473" name="直線コネクタ 472"/>
        <xdr:cNvCxnSpPr/>
      </xdr:nvCxnSpPr>
      <xdr:spPr>
        <a:xfrm flipV="1">
          <a:off x="9639300" y="16573697"/>
          <a:ext cx="838200" cy="11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108429</xdr:rowOff>
    </xdr:from>
    <xdr:to>
      <xdr:col>50</xdr:col>
      <xdr:colOff>114300</xdr:colOff>
      <xdr:row>97</xdr:row>
      <xdr:rowOff>53832</xdr:rowOff>
    </xdr:to>
    <xdr:cxnSp macro="">
      <xdr:nvCxnSpPr>
        <xdr:cNvPr id="476" name="直線コネクタ 475"/>
        <xdr:cNvCxnSpPr/>
      </xdr:nvCxnSpPr>
      <xdr:spPr>
        <a:xfrm>
          <a:off x="8750300" y="16567629"/>
          <a:ext cx="889000" cy="1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108429</xdr:rowOff>
    </xdr:from>
    <xdr:to>
      <xdr:col>45</xdr:col>
      <xdr:colOff>177800</xdr:colOff>
      <xdr:row>96</xdr:row>
      <xdr:rowOff>130527</xdr:rowOff>
    </xdr:to>
    <xdr:cxnSp macro="">
      <xdr:nvCxnSpPr>
        <xdr:cNvPr id="479" name="直線コネクタ 478"/>
        <xdr:cNvCxnSpPr/>
      </xdr:nvCxnSpPr>
      <xdr:spPr>
        <a:xfrm flipV="1">
          <a:off x="7861300" y="1656762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130527</xdr:rowOff>
    </xdr:from>
    <xdr:to>
      <xdr:col>41</xdr:col>
      <xdr:colOff>50800</xdr:colOff>
      <xdr:row>97</xdr:row>
      <xdr:rowOff>11322</xdr:rowOff>
    </xdr:to>
    <xdr:cxnSp macro="">
      <xdr:nvCxnSpPr>
        <xdr:cNvPr id="482" name="直線コネクタ 481"/>
        <xdr:cNvCxnSpPr/>
      </xdr:nvCxnSpPr>
      <xdr:spPr>
        <a:xfrm flipV="1">
          <a:off x="6972300" y="16589727"/>
          <a:ext cx="889000" cy="5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63697</xdr:rowOff>
    </xdr:from>
    <xdr:to>
      <xdr:col>55</xdr:col>
      <xdr:colOff>50800</xdr:colOff>
      <xdr:row>96</xdr:row>
      <xdr:rowOff>165297</xdr:rowOff>
    </xdr:to>
    <xdr:sp macro="" textlink="">
      <xdr:nvSpPr>
        <xdr:cNvPr id="492" name="楕円 491"/>
        <xdr:cNvSpPr/>
      </xdr:nvSpPr>
      <xdr:spPr>
        <a:xfrm>
          <a:off x="10426700" y="165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86574</xdr:rowOff>
    </xdr:from>
    <xdr:ext cx="534377" cy="259045"/>
    <xdr:sp macro="" textlink="">
      <xdr:nvSpPr>
        <xdr:cNvPr id="493" name="土木費該当値テキスト"/>
        <xdr:cNvSpPr txBox="1"/>
      </xdr:nvSpPr>
      <xdr:spPr>
        <a:xfrm>
          <a:off x="10528300" y="163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3032</xdr:rowOff>
    </xdr:from>
    <xdr:to>
      <xdr:col>50</xdr:col>
      <xdr:colOff>165100</xdr:colOff>
      <xdr:row>97</xdr:row>
      <xdr:rowOff>104632</xdr:rowOff>
    </xdr:to>
    <xdr:sp macro="" textlink="">
      <xdr:nvSpPr>
        <xdr:cNvPr id="494" name="楕円 493"/>
        <xdr:cNvSpPr/>
      </xdr:nvSpPr>
      <xdr:spPr>
        <a:xfrm>
          <a:off x="9588500" y="1663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95759</xdr:rowOff>
    </xdr:from>
    <xdr:ext cx="534377" cy="259045"/>
    <xdr:sp macro="" textlink="">
      <xdr:nvSpPr>
        <xdr:cNvPr id="495" name="テキスト ボックス 494"/>
        <xdr:cNvSpPr txBox="1"/>
      </xdr:nvSpPr>
      <xdr:spPr>
        <a:xfrm>
          <a:off x="9372111" y="16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57629</xdr:rowOff>
    </xdr:from>
    <xdr:to>
      <xdr:col>46</xdr:col>
      <xdr:colOff>38100</xdr:colOff>
      <xdr:row>96</xdr:row>
      <xdr:rowOff>159229</xdr:rowOff>
    </xdr:to>
    <xdr:sp macro="" textlink="">
      <xdr:nvSpPr>
        <xdr:cNvPr id="496" name="楕円 495"/>
        <xdr:cNvSpPr/>
      </xdr:nvSpPr>
      <xdr:spPr>
        <a:xfrm>
          <a:off x="8699500" y="165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4306</xdr:rowOff>
    </xdr:from>
    <xdr:ext cx="534377" cy="259045"/>
    <xdr:sp macro="" textlink="">
      <xdr:nvSpPr>
        <xdr:cNvPr id="497" name="テキスト ボックス 496"/>
        <xdr:cNvSpPr txBox="1"/>
      </xdr:nvSpPr>
      <xdr:spPr>
        <a:xfrm>
          <a:off x="8483111" y="1629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79727</xdr:rowOff>
    </xdr:from>
    <xdr:to>
      <xdr:col>41</xdr:col>
      <xdr:colOff>101600</xdr:colOff>
      <xdr:row>97</xdr:row>
      <xdr:rowOff>9877</xdr:rowOff>
    </xdr:to>
    <xdr:sp macro="" textlink="">
      <xdr:nvSpPr>
        <xdr:cNvPr id="498" name="楕円 497"/>
        <xdr:cNvSpPr/>
      </xdr:nvSpPr>
      <xdr:spPr>
        <a:xfrm>
          <a:off x="7810500" y="165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26404</xdr:rowOff>
    </xdr:from>
    <xdr:ext cx="534377" cy="259045"/>
    <xdr:sp macro="" textlink="">
      <xdr:nvSpPr>
        <xdr:cNvPr id="499" name="テキスト ボックス 498"/>
        <xdr:cNvSpPr txBox="1"/>
      </xdr:nvSpPr>
      <xdr:spPr>
        <a:xfrm>
          <a:off x="7594111" y="1631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131972</xdr:rowOff>
    </xdr:from>
    <xdr:to>
      <xdr:col>36</xdr:col>
      <xdr:colOff>165100</xdr:colOff>
      <xdr:row>97</xdr:row>
      <xdr:rowOff>62122</xdr:rowOff>
    </xdr:to>
    <xdr:sp macro="" textlink="">
      <xdr:nvSpPr>
        <xdr:cNvPr id="500" name="楕円 499"/>
        <xdr:cNvSpPr/>
      </xdr:nvSpPr>
      <xdr:spPr>
        <a:xfrm>
          <a:off x="6921500" y="165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53249</xdr:rowOff>
    </xdr:from>
    <xdr:ext cx="534377" cy="259045"/>
    <xdr:sp macro="" textlink="">
      <xdr:nvSpPr>
        <xdr:cNvPr id="501" name="テキスト ボックス 500"/>
        <xdr:cNvSpPr txBox="1"/>
      </xdr:nvSpPr>
      <xdr:spPr>
        <a:xfrm>
          <a:off x="6705111" y="1668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47212</xdr:rowOff>
    </xdr:from>
    <xdr:to>
      <xdr:col>85</xdr:col>
      <xdr:colOff>127000</xdr:colOff>
      <xdr:row>36</xdr:row>
      <xdr:rowOff>117564</xdr:rowOff>
    </xdr:to>
    <xdr:cxnSp macro="">
      <xdr:nvCxnSpPr>
        <xdr:cNvPr id="530" name="直線コネクタ 529"/>
        <xdr:cNvCxnSpPr/>
      </xdr:nvCxnSpPr>
      <xdr:spPr>
        <a:xfrm flipV="1">
          <a:off x="15481300" y="6219412"/>
          <a:ext cx="838200" cy="7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117564</xdr:rowOff>
    </xdr:from>
    <xdr:to>
      <xdr:col>81</xdr:col>
      <xdr:colOff>50800</xdr:colOff>
      <xdr:row>36</xdr:row>
      <xdr:rowOff>145358</xdr:rowOff>
    </xdr:to>
    <xdr:cxnSp macro="">
      <xdr:nvCxnSpPr>
        <xdr:cNvPr id="533" name="直線コネクタ 532"/>
        <xdr:cNvCxnSpPr/>
      </xdr:nvCxnSpPr>
      <xdr:spPr>
        <a:xfrm flipV="1">
          <a:off x="14592300" y="6289764"/>
          <a:ext cx="8890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138081</xdr:rowOff>
    </xdr:from>
    <xdr:to>
      <xdr:col>76</xdr:col>
      <xdr:colOff>114300</xdr:colOff>
      <xdr:row>36</xdr:row>
      <xdr:rowOff>145358</xdr:rowOff>
    </xdr:to>
    <xdr:cxnSp macro="">
      <xdr:nvCxnSpPr>
        <xdr:cNvPr id="536" name="直線コネクタ 535"/>
        <xdr:cNvCxnSpPr/>
      </xdr:nvCxnSpPr>
      <xdr:spPr>
        <a:xfrm>
          <a:off x="13703300" y="6310281"/>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117983</xdr:rowOff>
    </xdr:from>
    <xdr:to>
      <xdr:col>71</xdr:col>
      <xdr:colOff>177800</xdr:colOff>
      <xdr:row>36</xdr:row>
      <xdr:rowOff>138081</xdr:rowOff>
    </xdr:to>
    <xdr:cxnSp macro="">
      <xdr:nvCxnSpPr>
        <xdr:cNvPr id="539" name="直線コネクタ 538"/>
        <xdr:cNvCxnSpPr/>
      </xdr:nvCxnSpPr>
      <xdr:spPr>
        <a:xfrm>
          <a:off x="12814300" y="6290183"/>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167862</xdr:rowOff>
    </xdr:from>
    <xdr:to>
      <xdr:col>85</xdr:col>
      <xdr:colOff>177800</xdr:colOff>
      <xdr:row>36</xdr:row>
      <xdr:rowOff>98012</xdr:rowOff>
    </xdr:to>
    <xdr:sp macro="" textlink="">
      <xdr:nvSpPr>
        <xdr:cNvPr id="549" name="楕円 548"/>
        <xdr:cNvSpPr/>
      </xdr:nvSpPr>
      <xdr:spPr>
        <a:xfrm>
          <a:off x="16268700" y="616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19289</xdr:rowOff>
    </xdr:from>
    <xdr:ext cx="534377" cy="259045"/>
    <xdr:sp macro="" textlink="">
      <xdr:nvSpPr>
        <xdr:cNvPr id="550" name="消防費該当値テキスト"/>
        <xdr:cNvSpPr txBox="1"/>
      </xdr:nvSpPr>
      <xdr:spPr>
        <a:xfrm>
          <a:off x="16370300" y="602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66764</xdr:rowOff>
    </xdr:from>
    <xdr:to>
      <xdr:col>81</xdr:col>
      <xdr:colOff>101600</xdr:colOff>
      <xdr:row>36</xdr:row>
      <xdr:rowOff>168364</xdr:rowOff>
    </xdr:to>
    <xdr:sp macro="" textlink="">
      <xdr:nvSpPr>
        <xdr:cNvPr id="551" name="楕円 550"/>
        <xdr:cNvSpPr/>
      </xdr:nvSpPr>
      <xdr:spPr>
        <a:xfrm>
          <a:off x="15430500" y="62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159491</xdr:rowOff>
    </xdr:from>
    <xdr:ext cx="534377" cy="259045"/>
    <xdr:sp macro="" textlink="">
      <xdr:nvSpPr>
        <xdr:cNvPr id="552" name="テキスト ボックス 551"/>
        <xdr:cNvSpPr txBox="1"/>
      </xdr:nvSpPr>
      <xdr:spPr>
        <a:xfrm>
          <a:off x="15214111" y="63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94558</xdr:rowOff>
    </xdr:from>
    <xdr:to>
      <xdr:col>76</xdr:col>
      <xdr:colOff>165100</xdr:colOff>
      <xdr:row>37</xdr:row>
      <xdr:rowOff>24708</xdr:rowOff>
    </xdr:to>
    <xdr:sp macro="" textlink="">
      <xdr:nvSpPr>
        <xdr:cNvPr id="553" name="楕円 552"/>
        <xdr:cNvSpPr/>
      </xdr:nvSpPr>
      <xdr:spPr>
        <a:xfrm>
          <a:off x="14541500" y="62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15835</xdr:rowOff>
    </xdr:from>
    <xdr:ext cx="534377" cy="259045"/>
    <xdr:sp macro="" textlink="">
      <xdr:nvSpPr>
        <xdr:cNvPr id="554" name="テキスト ボックス 553"/>
        <xdr:cNvSpPr txBox="1"/>
      </xdr:nvSpPr>
      <xdr:spPr>
        <a:xfrm>
          <a:off x="14325111" y="63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87281</xdr:rowOff>
    </xdr:from>
    <xdr:to>
      <xdr:col>72</xdr:col>
      <xdr:colOff>38100</xdr:colOff>
      <xdr:row>37</xdr:row>
      <xdr:rowOff>17431</xdr:rowOff>
    </xdr:to>
    <xdr:sp macro="" textlink="">
      <xdr:nvSpPr>
        <xdr:cNvPr id="555" name="楕円 554"/>
        <xdr:cNvSpPr/>
      </xdr:nvSpPr>
      <xdr:spPr>
        <a:xfrm>
          <a:off x="13652500" y="62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8558</xdr:rowOff>
    </xdr:from>
    <xdr:ext cx="534377" cy="259045"/>
    <xdr:sp macro="" textlink="">
      <xdr:nvSpPr>
        <xdr:cNvPr id="556" name="テキスト ボックス 555"/>
        <xdr:cNvSpPr txBox="1"/>
      </xdr:nvSpPr>
      <xdr:spPr>
        <a:xfrm>
          <a:off x="13436111" y="63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67183</xdr:rowOff>
    </xdr:from>
    <xdr:to>
      <xdr:col>67</xdr:col>
      <xdr:colOff>101600</xdr:colOff>
      <xdr:row>36</xdr:row>
      <xdr:rowOff>168783</xdr:rowOff>
    </xdr:to>
    <xdr:sp macro="" textlink="">
      <xdr:nvSpPr>
        <xdr:cNvPr id="557" name="楕円 556"/>
        <xdr:cNvSpPr/>
      </xdr:nvSpPr>
      <xdr:spPr>
        <a:xfrm>
          <a:off x="12763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159910</xdr:rowOff>
    </xdr:from>
    <xdr:ext cx="534377" cy="259045"/>
    <xdr:sp macro="" textlink="">
      <xdr:nvSpPr>
        <xdr:cNvPr id="558" name="テキスト ボックス 557"/>
        <xdr:cNvSpPr txBox="1"/>
      </xdr:nvSpPr>
      <xdr:spPr>
        <a:xfrm>
          <a:off x="12547111" y="633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99466</xdr:rowOff>
    </xdr:from>
    <xdr:to>
      <xdr:col>85</xdr:col>
      <xdr:colOff>127000</xdr:colOff>
      <xdr:row>55</xdr:row>
      <xdr:rowOff>78191</xdr:rowOff>
    </xdr:to>
    <xdr:cxnSp macro="">
      <xdr:nvCxnSpPr>
        <xdr:cNvPr id="587" name="直線コネクタ 586"/>
        <xdr:cNvCxnSpPr/>
      </xdr:nvCxnSpPr>
      <xdr:spPr>
        <a:xfrm flipV="1">
          <a:off x="15481300" y="9357766"/>
          <a:ext cx="838200" cy="15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78191</xdr:rowOff>
    </xdr:from>
    <xdr:to>
      <xdr:col>81</xdr:col>
      <xdr:colOff>50800</xdr:colOff>
      <xdr:row>56</xdr:row>
      <xdr:rowOff>38140</xdr:rowOff>
    </xdr:to>
    <xdr:cxnSp macro="">
      <xdr:nvCxnSpPr>
        <xdr:cNvPr id="590" name="直線コネクタ 589"/>
        <xdr:cNvCxnSpPr/>
      </xdr:nvCxnSpPr>
      <xdr:spPr>
        <a:xfrm flipV="1">
          <a:off x="14592300" y="9507941"/>
          <a:ext cx="889000" cy="13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38140</xdr:rowOff>
    </xdr:from>
    <xdr:to>
      <xdr:col>76</xdr:col>
      <xdr:colOff>114300</xdr:colOff>
      <xdr:row>56</xdr:row>
      <xdr:rowOff>125420</xdr:rowOff>
    </xdr:to>
    <xdr:cxnSp macro="">
      <xdr:nvCxnSpPr>
        <xdr:cNvPr id="593" name="直線コネクタ 592"/>
        <xdr:cNvCxnSpPr/>
      </xdr:nvCxnSpPr>
      <xdr:spPr>
        <a:xfrm flipV="1">
          <a:off x="13703300" y="9639340"/>
          <a:ext cx="889000" cy="8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124231</xdr:rowOff>
    </xdr:from>
    <xdr:to>
      <xdr:col>71</xdr:col>
      <xdr:colOff>177800</xdr:colOff>
      <xdr:row>56</xdr:row>
      <xdr:rowOff>125420</xdr:rowOff>
    </xdr:to>
    <xdr:cxnSp macro="">
      <xdr:nvCxnSpPr>
        <xdr:cNvPr id="596" name="直線コネクタ 595"/>
        <xdr:cNvCxnSpPr/>
      </xdr:nvCxnSpPr>
      <xdr:spPr>
        <a:xfrm>
          <a:off x="12814300" y="972543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48666</xdr:rowOff>
    </xdr:from>
    <xdr:to>
      <xdr:col>85</xdr:col>
      <xdr:colOff>177800</xdr:colOff>
      <xdr:row>54</xdr:row>
      <xdr:rowOff>150266</xdr:rowOff>
    </xdr:to>
    <xdr:sp macro="" textlink="">
      <xdr:nvSpPr>
        <xdr:cNvPr id="606" name="楕円 605"/>
        <xdr:cNvSpPr/>
      </xdr:nvSpPr>
      <xdr:spPr>
        <a:xfrm>
          <a:off x="16268700" y="93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71543</xdr:rowOff>
    </xdr:from>
    <xdr:ext cx="599010" cy="259045"/>
    <xdr:sp macro="" textlink="">
      <xdr:nvSpPr>
        <xdr:cNvPr id="607" name="教育費該当値テキスト"/>
        <xdr:cNvSpPr txBox="1"/>
      </xdr:nvSpPr>
      <xdr:spPr>
        <a:xfrm>
          <a:off x="16370300" y="915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27391</xdr:rowOff>
    </xdr:from>
    <xdr:to>
      <xdr:col>81</xdr:col>
      <xdr:colOff>101600</xdr:colOff>
      <xdr:row>55</xdr:row>
      <xdr:rowOff>128991</xdr:rowOff>
    </xdr:to>
    <xdr:sp macro="" textlink="">
      <xdr:nvSpPr>
        <xdr:cNvPr id="608" name="楕円 607"/>
        <xdr:cNvSpPr/>
      </xdr:nvSpPr>
      <xdr:spPr>
        <a:xfrm>
          <a:off x="15430500" y="945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145518</xdr:rowOff>
    </xdr:from>
    <xdr:ext cx="534377" cy="259045"/>
    <xdr:sp macro="" textlink="">
      <xdr:nvSpPr>
        <xdr:cNvPr id="609" name="テキスト ボックス 608"/>
        <xdr:cNvSpPr txBox="1"/>
      </xdr:nvSpPr>
      <xdr:spPr>
        <a:xfrm>
          <a:off x="15214111" y="92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158790</xdr:rowOff>
    </xdr:from>
    <xdr:to>
      <xdr:col>76</xdr:col>
      <xdr:colOff>165100</xdr:colOff>
      <xdr:row>56</xdr:row>
      <xdr:rowOff>88940</xdr:rowOff>
    </xdr:to>
    <xdr:sp macro="" textlink="">
      <xdr:nvSpPr>
        <xdr:cNvPr id="610" name="楕円 609"/>
        <xdr:cNvSpPr/>
      </xdr:nvSpPr>
      <xdr:spPr>
        <a:xfrm>
          <a:off x="14541500" y="95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105467</xdr:rowOff>
    </xdr:from>
    <xdr:ext cx="534377" cy="259045"/>
    <xdr:sp macro="" textlink="">
      <xdr:nvSpPr>
        <xdr:cNvPr id="611" name="テキスト ボックス 610"/>
        <xdr:cNvSpPr txBox="1"/>
      </xdr:nvSpPr>
      <xdr:spPr>
        <a:xfrm>
          <a:off x="14325111" y="93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74620</xdr:rowOff>
    </xdr:from>
    <xdr:to>
      <xdr:col>72</xdr:col>
      <xdr:colOff>38100</xdr:colOff>
      <xdr:row>57</xdr:row>
      <xdr:rowOff>4770</xdr:rowOff>
    </xdr:to>
    <xdr:sp macro="" textlink="">
      <xdr:nvSpPr>
        <xdr:cNvPr id="612" name="楕円 611"/>
        <xdr:cNvSpPr/>
      </xdr:nvSpPr>
      <xdr:spPr>
        <a:xfrm>
          <a:off x="13652500" y="96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167347</xdr:rowOff>
    </xdr:from>
    <xdr:ext cx="534377" cy="259045"/>
    <xdr:sp macro="" textlink="">
      <xdr:nvSpPr>
        <xdr:cNvPr id="613" name="テキスト ボックス 612"/>
        <xdr:cNvSpPr txBox="1"/>
      </xdr:nvSpPr>
      <xdr:spPr>
        <a:xfrm>
          <a:off x="13436111" y="97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73431</xdr:rowOff>
    </xdr:from>
    <xdr:to>
      <xdr:col>67</xdr:col>
      <xdr:colOff>101600</xdr:colOff>
      <xdr:row>57</xdr:row>
      <xdr:rowOff>3581</xdr:rowOff>
    </xdr:to>
    <xdr:sp macro="" textlink="">
      <xdr:nvSpPr>
        <xdr:cNvPr id="614" name="楕円 613"/>
        <xdr:cNvSpPr/>
      </xdr:nvSpPr>
      <xdr:spPr>
        <a:xfrm>
          <a:off x="12763500" y="96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166158</xdr:rowOff>
    </xdr:from>
    <xdr:ext cx="534377" cy="259045"/>
    <xdr:sp macro="" textlink="">
      <xdr:nvSpPr>
        <xdr:cNvPr id="615" name="テキスト ボックス 614"/>
        <xdr:cNvSpPr txBox="1"/>
      </xdr:nvSpPr>
      <xdr:spPr>
        <a:xfrm>
          <a:off x="12547111" y="97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109590</xdr:rowOff>
    </xdr:from>
    <xdr:to>
      <xdr:col>85</xdr:col>
      <xdr:colOff>127000</xdr:colOff>
      <xdr:row>76</xdr:row>
      <xdr:rowOff>40994</xdr:rowOff>
    </xdr:to>
    <xdr:cxnSp macro="">
      <xdr:nvCxnSpPr>
        <xdr:cNvPr id="646" name="直線コネクタ 645"/>
        <xdr:cNvCxnSpPr/>
      </xdr:nvCxnSpPr>
      <xdr:spPr>
        <a:xfrm>
          <a:off x="15481300" y="12968340"/>
          <a:ext cx="838200" cy="10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109590</xdr:rowOff>
    </xdr:from>
    <xdr:to>
      <xdr:col>81</xdr:col>
      <xdr:colOff>50800</xdr:colOff>
      <xdr:row>79</xdr:row>
      <xdr:rowOff>29629</xdr:rowOff>
    </xdr:to>
    <xdr:cxnSp macro="">
      <xdr:nvCxnSpPr>
        <xdr:cNvPr id="649" name="直線コネクタ 648"/>
        <xdr:cNvCxnSpPr/>
      </xdr:nvCxnSpPr>
      <xdr:spPr>
        <a:xfrm flipV="1">
          <a:off x="14592300" y="12968340"/>
          <a:ext cx="889000" cy="60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29629</xdr:rowOff>
    </xdr:from>
    <xdr:to>
      <xdr:col>76</xdr:col>
      <xdr:colOff>114300</xdr:colOff>
      <xdr:row>79</xdr:row>
      <xdr:rowOff>43542</xdr:rowOff>
    </xdr:to>
    <xdr:cxnSp macro="">
      <xdr:nvCxnSpPr>
        <xdr:cNvPr id="652" name="直線コネクタ 651"/>
        <xdr:cNvCxnSpPr/>
      </xdr:nvCxnSpPr>
      <xdr:spPr>
        <a:xfrm flipV="1">
          <a:off x="13703300" y="13574179"/>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43542</xdr:rowOff>
    </xdr:from>
    <xdr:to>
      <xdr:col>71</xdr:col>
      <xdr:colOff>177800</xdr:colOff>
      <xdr:row>79</xdr:row>
      <xdr:rowOff>93850</xdr:rowOff>
    </xdr:to>
    <xdr:cxnSp macro="">
      <xdr:nvCxnSpPr>
        <xdr:cNvPr id="655" name="直線コネクタ 654"/>
        <xdr:cNvCxnSpPr/>
      </xdr:nvCxnSpPr>
      <xdr:spPr>
        <a:xfrm flipV="1">
          <a:off x="12814300" y="13588092"/>
          <a:ext cx="889000" cy="5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161644</xdr:rowOff>
    </xdr:from>
    <xdr:to>
      <xdr:col>85</xdr:col>
      <xdr:colOff>177800</xdr:colOff>
      <xdr:row>76</xdr:row>
      <xdr:rowOff>91794</xdr:rowOff>
    </xdr:to>
    <xdr:sp macro="" textlink="">
      <xdr:nvSpPr>
        <xdr:cNvPr id="665" name="楕円 664"/>
        <xdr:cNvSpPr/>
      </xdr:nvSpPr>
      <xdr:spPr>
        <a:xfrm>
          <a:off x="16268700" y="130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13071</xdr:rowOff>
    </xdr:from>
    <xdr:ext cx="534377" cy="259045"/>
    <xdr:sp macro="" textlink="">
      <xdr:nvSpPr>
        <xdr:cNvPr id="666" name="災害復旧費該当値テキスト"/>
        <xdr:cNvSpPr txBox="1"/>
      </xdr:nvSpPr>
      <xdr:spPr>
        <a:xfrm>
          <a:off x="16370300" y="1287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58790</xdr:rowOff>
    </xdr:from>
    <xdr:to>
      <xdr:col>81</xdr:col>
      <xdr:colOff>101600</xdr:colOff>
      <xdr:row>75</xdr:row>
      <xdr:rowOff>160390</xdr:rowOff>
    </xdr:to>
    <xdr:sp macro="" textlink="">
      <xdr:nvSpPr>
        <xdr:cNvPr id="667" name="楕円 666"/>
        <xdr:cNvSpPr/>
      </xdr:nvSpPr>
      <xdr:spPr>
        <a:xfrm>
          <a:off x="15430500" y="129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5467</xdr:rowOff>
    </xdr:from>
    <xdr:ext cx="534377" cy="259045"/>
    <xdr:sp macro="" textlink="">
      <xdr:nvSpPr>
        <xdr:cNvPr id="668" name="テキスト ボックス 667"/>
        <xdr:cNvSpPr txBox="1"/>
      </xdr:nvSpPr>
      <xdr:spPr>
        <a:xfrm>
          <a:off x="15214111" y="126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150279</xdr:rowOff>
    </xdr:from>
    <xdr:to>
      <xdr:col>76</xdr:col>
      <xdr:colOff>165100</xdr:colOff>
      <xdr:row>79</xdr:row>
      <xdr:rowOff>80429</xdr:rowOff>
    </xdr:to>
    <xdr:sp macro="" textlink="">
      <xdr:nvSpPr>
        <xdr:cNvPr id="669" name="楕円 668"/>
        <xdr:cNvSpPr/>
      </xdr:nvSpPr>
      <xdr:spPr>
        <a:xfrm>
          <a:off x="14541500" y="135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71556</xdr:rowOff>
    </xdr:from>
    <xdr:ext cx="469744" cy="259045"/>
    <xdr:sp macro="" textlink="">
      <xdr:nvSpPr>
        <xdr:cNvPr id="670" name="テキスト ボックス 669"/>
        <xdr:cNvSpPr txBox="1"/>
      </xdr:nvSpPr>
      <xdr:spPr>
        <a:xfrm>
          <a:off x="14357428" y="1361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164192</xdr:rowOff>
    </xdr:from>
    <xdr:to>
      <xdr:col>72</xdr:col>
      <xdr:colOff>38100</xdr:colOff>
      <xdr:row>79</xdr:row>
      <xdr:rowOff>94342</xdr:rowOff>
    </xdr:to>
    <xdr:sp macro="" textlink="">
      <xdr:nvSpPr>
        <xdr:cNvPr id="671" name="楕円 670"/>
        <xdr:cNvSpPr/>
      </xdr:nvSpPr>
      <xdr:spPr>
        <a:xfrm>
          <a:off x="13652500" y="135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85469</xdr:rowOff>
    </xdr:from>
    <xdr:ext cx="469744" cy="259045"/>
    <xdr:sp macro="" textlink="">
      <xdr:nvSpPr>
        <xdr:cNvPr id="672" name="テキスト ボックス 671"/>
        <xdr:cNvSpPr txBox="1"/>
      </xdr:nvSpPr>
      <xdr:spPr>
        <a:xfrm>
          <a:off x="13468428" y="1363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43050</xdr:rowOff>
    </xdr:from>
    <xdr:to>
      <xdr:col>67</xdr:col>
      <xdr:colOff>101600</xdr:colOff>
      <xdr:row>79</xdr:row>
      <xdr:rowOff>144650</xdr:rowOff>
    </xdr:to>
    <xdr:sp macro="" textlink="">
      <xdr:nvSpPr>
        <xdr:cNvPr id="673" name="楕円 672"/>
        <xdr:cNvSpPr/>
      </xdr:nvSpPr>
      <xdr:spPr>
        <a:xfrm>
          <a:off x="12763500" y="135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135777</xdr:rowOff>
    </xdr:from>
    <xdr:ext cx="378565" cy="259045"/>
    <xdr:sp macro="" textlink="">
      <xdr:nvSpPr>
        <xdr:cNvPr id="674" name="テキスト ボックス 673"/>
        <xdr:cNvSpPr txBox="1"/>
      </xdr:nvSpPr>
      <xdr:spPr>
        <a:xfrm>
          <a:off x="12625017" y="1368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90391</xdr:rowOff>
    </xdr:from>
    <xdr:to>
      <xdr:col>85</xdr:col>
      <xdr:colOff>127000</xdr:colOff>
      <xdr:row>98</xdr:row>
      <xdr:rowOff>94379</xdr:rowOff>
    </xdr:to>
    <xdr:cxnSp macro="">
      <xdr:nvCxnSpPr>
        <xdr:cNvPr id="705" name="直線コネクタ 704"/>
        <xdr:cNvCxnSpPr/>
      </xdr:nvCxnSpPr>
      <xdr:spPr>
        <a:xfrm>
          <a:off x="15481300" y="16892491"/>
          <a:ext cx="8382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78418</xdr:rowOff>
    </xdr:from>
    <xdr:to>
      <xdr:col>81</xdr:col>
      <xdr:colOff>50800</xdr:colOff>
      <xdr:row>98</xdr:row>
      <xdr:rowOff>90391</xdr:rowOff>
    </xdr:to>
    <xdr:cxnSp macro="">
      <xdr:nvCxnSpPr>
        <xdr:cNvPr id="708" name="直線コネクタ 707"/>
        <xdr:cNvCxnSpPr/>
      </xdr:nvCxnSpPr>
      <xdr:spPr>
        <a:xfrm>
          <a:off x="14592300" y="16880518"/>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59603</xdr:rowOff>
    </xdr:from>
    <xdr:to>
      <xdr:col>76</xdr:col>
      <xdr:colOff>114300</xdr:colOff>
      <xdr:row>98</xdr:row>
      <xdr:rowOff>78418</xdr:rowOff>
    </xdr:to>
    <xdr:cxnSp macro="">
      <xdr:nvCxnSpPr>
        <xdr:cNvPr id="711" name="直線コネクタ 710"/>
        <xdr:cNvCxnSpPr/>
      </xdr:nvCxnSpPr>
      <xdr:spPr>
        <a:xfrm>
          <a:off x="13703300" y="16861703"/>
          <a:ext cx="889000" cy="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55755</xdr:rowOff>
    </xdr:from>
    <xdr:to>
      <xdr:col>71</xdr:col>
      <xdr:colOff>177800</xdr:colOff>
      <xdr:row>98</xdr:row>
      <xdr:rowOff>59603</xdr:rowOff>
    </xdr:to>
    <xdr:cxnSp macro="">
      <xdr:nvCxnSpPr>
        <xdr:cNvPr id="714" name="直線コネクタ 713"/>
        <xdr:cNvCxnSpPr/>
      </xdr:nvCxnSpPr>
      <xdr:spPr>
        <a:xfrm>
          <a:off x="12814300" y="16857855"/>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43579</xdr:rowOff>
    </xdr:from>
    <xdr:to>
      <xdr:col>85</xdr:col>
      <xdr:colOff>177800</xdr:colOff>
      <xdr:row>98</xdr:row>
      <xdr:rowOff>145179</xdr:rowOff>
    </xdr:to>
    <xdr:sp macro="" textlink="">
      <xdr:nvSpPr>
        <xdr:cNvPr id="724" name="楕円 723"/>
        <xdr:cNvSpPr/>
      </xdr:nvSpPr>
      <xdr:spPr>
        <a:xfrm>
          <a:off x="16268700" y="1684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143487</xdr:rowOff>
    </xdr:from>
    <xdr:ext cx="534377" cy="259045"/>
    <xdr:sp macro="" textlink="">
      <xdr:nvSpPr>
        <xdr:cNvPr id="725" name="公債費該当値テキスト"/>
        <xdr:cNvSpPr txBox="1"/>
      </xdr:nvSpPr>
      <xdr:spPr>
        <a:xfrm>
          <a:off x="16370300" y="167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39591</xdr:rowOff>
    </xdr:from>
    <xdr:to>
      <xdr:col>81</xdr:col>
      <xdr:colOff>101600</xdr:colOff>
      <xdr:row>98</xdr:row>
      <xdr:rowOff>141191</xdr:rowOff>
    </xdr:to>
    <xdr:sp macro="" textlink="">
      <xdr:nvSpPr>
        <xdr:cNvPr id="726" name="楕円 725"/>
        <xdr:cNvSpPr/>
      </xdr:nvSpPr>
      <xdr:spPr>
        <a:xfrm>
          <a:off x="15430500" y="168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132318</xdr:rowOff>
    </xdr:from>
    <xdr:ext cx="534377" cy="259045"/>
    <xdr:sp macro="" textlink="">
      <xdr:nvSpPr>
        <xdr:cNvPr id="727" name="テキスト ボックス 726"/>
        <xdr:cNvSpPr txBox="1"/>
      </xdr:nvSpPr>
      <xdr:spPr>
        <a:xfrm>
          <a:off x="15214111" y="169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27618</xdr:rowOff>
    </xdr:from>
    <xdr:to>
      <xdr:col>76</xdr:col>
      <xdr:colOff>165100</xdr:colOff>
      <xdr:row>98</xdr:row>
      <xdr:rowOff>129218</xdr:rowOff>
    </xdr:to>
    <xdr:sp macro="" textlink="">
      <xdr:nvSpPr>
        <xdr:cNvPr id="728" name="楕円 727"/>
        <xdr:cNvSpPr/>
      </xdr:nvSpPr>
      <xdr:spPr>
        <a:xfrm>
          <a:off x="14541500" y="168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120345</xdr:rowOff>
    </xdr:from>
    <xdr:ext cx="534377" cy="259045"/>
    <xdr:sp macro="" textlink="">
      <xdr:nvSpPr>
        <xdr:cNvPr id="729" name="テキスト ボックス 728"/>
        <xdr:cNvSpPr txBox="1"/>
      </xdr:nvSpPr>
      <xdr:spPr>
        <a:xfrm>
          <a:off x="14325111" y="169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8803</xdr:rowOff>
    </xdr:from>
    <xdr:to>
      <xdr:col>72</xdr:col>
      <xdr:colOff>38100</xdr:colOff>
      <xdr:row>98</xdr:row>
      <xdr:rowOff>110403</xdr:rowOff>
    </xdr:to>
    <xdr:sp macro="" textlink="">
      <xdr:nvSpPr>
        <xdr:cNvPr id="730" name="楕円 729"/>
        <xdr:cNvSpPr/>
      </xdr:nvSpPr>
      <xdr:spPr>
        <a:xfrm>
          <a:off x="13652500" y="1681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101530</xdr:rowOff>
    </xdr:from>
    <xdr:ext cx="534377" cy="259045"/>
    <xdr:sp macro="" textlink="">
      <xdr:nvSpPr>
        <xdr:cNvPr id="731" name="テキスト ボックス 730"/>
        <xdr:cNvSpPr txBox="1"/>
      </xdr:nvSpPr>
      <xdr:spPr>
        <a:xfrm>
          <a:off x="13436111" y="169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4955</xdr:rowOff>
    </xdr:from>
    <xdr:to>
      <xdr:col>67</xdr:col>
      <xdr:colOff>101600</xdr:colOff>
      <xdr:row>98</xdr:row>
      <xdr:rowOff>106555</xdr:rowOff>
    </xdr:to>
    <xdr:sp macro="" textlink="">
      <xdr:nvSpPr>
        <xdr:cNvPr id="732" name="楕円 731"/>
        <xdr:cNvSpPr/>
      </xdr:nvSpPr>
      <xdr:spPr>
        <a:xfrm>
          <a:off x="12763500" y="1680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97682</xdr:rowOff>
    </xdr:from>
    <xdr:ext cx="534377" cy="259045"/>
    <xdr:sp macro="" textlink="">
      <xdr:nvSpPr>
        <xdr:cNvPr id="733" name="テキスト ボックス 732"/>
        <xdr:cNvSpPr txBox="1"/>
      </xdr:nvSpPr>
      <xdr:spPr>
        <a:xfrm>
          <a:off x="12547111" y="168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月豪雨災害により、公共土木施設や農林漁業施設など数多くの公共施設が被災した影響で、昨年度に続き復旧事業を継続していることから、災害復旧費が類似団体平均より大きく上回っている。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同じく災害により昨年度大幅増となった衛生費、民生費については、防疫活動や災害救助に要する経費が減となり、類似団体平均に近い値になっている。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教育費については、学校施設の耐震化・改築事業を進めていることなどから、類似団体平均より大きく上回っている。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その他の項目に関しては類似団体平均に近い値や低い状態ではあるが、今後も効率的な財政運営に努める。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年度に目標額である</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億円を積み立て、平成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年度以降は基金を取り崩すことなく運用益の積立を行っていたが、昨年度は平成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月豪雨災害を受け早急な復旧・復興に取り組むため</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億円を取り崩し、本年度においては、工業用地造成事業特別会計への繰出金の原資として</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459</a:t>
          </a:r>
          <a:r>
            <a:rPr kumimoji="1" lang="ja-JP" altLang="en-US" sz="1200">
              <a:latin typeface="ＭＳ ゴシック" pitchFamily="49" charset="-128"/>
              <a:ea typeface="ＭＳ ゴシック" pitchFamily="49" charset="-128"/>
            </a:rPr>
            <a:t>万円を取り崩したため、標準財政規模比に占める割合は減となっている。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実質収支は</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700</a:t>
          </a:r>
          <a:r>
            <a:rPr kumimoji="1" lang="ja-JP" altLang="en-US" sz="1200">
              <a:latin typeface="ＭＳ ゴシック" pitchFamily="49" charset="-128"/>
              <a:ea typeface="ＭＳ ゴシック" pitchFamily="49" charset="-128"/>
            </a:rPr>
            <a:t>万で黒字となったが、実質単年度収支は割合は改善したものの前年同様</a:t>
          </a:r>
          <a:r>
            <a:rPr kumimoji="1" lang="en-US" altLang="ja-JP" sz="1200">
              <a:latin typeface="ＭＳ ゴシック" pitchFamily="49" charset="-128"/>
              <a:ea typeface="ＭＳ ゴシック" pitchFamily="49" charset="-128"/>
            </a:rPr>
            <a:t>8,400</a:t>
          </a:r>
          <a:r>
            <a:rPr kumimoji="1" lang="ja-JP" altLang="en-US" sz="1200">
              <a:latin typeface="ＭＳ ゴシック" pitchFamily="49" charset="-128"/>
              <a:ea typeface="ＭＳ ゴシック" pitchFamily="49" charset="-128"/>
            </a:rPr>
            <a:t>万円の赤字となったため、今後も経費削減や事業精査による健全な財政運営に努める。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昨年度に引き続き、住宅新築資金等貸付事業特別会計は赤字となっている。貸付金償還金の徴収に力を入れているものの解消には至っていない。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その他の会計は、黒字となっているが、病院事業会計においては、資金剰余金が減少傾向にあり、厳しい運営となっている。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今後も各会計において、財政の健全化に向けた取り組みを進める。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30770913</v>
      </c>
      <c r="BO4" s="393"/>
      <c r="BP4" s="393"/>
      <c r="BQ4" s="393"/>
      <c r="BR4" s="393"/>
      <c r="BS4" s="393"/>
      <c r="BT4" s="393"/>
      <c r="BU4" s="394"/>
      <c r="BV4" s="392">
        <v>34683337</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14.7</v>
      </c>
      <c r="CU4" s="399"/>
      <c r="CV4" s="399"/>
      <c r="CW4" s="399"/>
      <c r="CX4" s="399"/>
      <c r="CY4" s="399"/>
      <c r="CZ4" s="399"/>
      <c r="DA4" s="400"/>
      <c r="DB4" s="398">
        <v>13.6</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28313757</v>
      </c>
      <c r="BO5" s="430"/>
      <c r="BP5" s="430"/>
      <c r="BQ5" s="430"/>
      <c r="BR5" s="430"/>
      <c r="BS5" s="430"/>
      <c r="BT5" s="430"/>
      <c r="BU5" s="431"/>
      <c r="BV5" s="429">
        <v>32216482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92.9</v>
      </c>
      <c r="CU5" s="427"/>
      <c r="CV5" s="427"/>
      <c r="CW5" s="427"/>
      <c r="CX5" s="427"/>
      <c r="CY5" s="427"/>
      <c r="CZ5" s="427"/>
      <c r="DA5" s="428"/>
      <c r="DB5" s="426">
        <v>91.2</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2457156</v>
      </c>
      <c r="BO6" s="430"/>
      <c r="BP6" s="430"/>
      <c r="BQ6" s="430"/>
      <c r="BR6" s="430"/>
      <c r="BS6" s="430"/>
      <c r="BT6" s="430"/>
      <c r="BU6" s="431"/>
      <c r="BV6" s="429">
        <v>2466855</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96.3</v>
      </c>
      <c r="CU6" s="467"/>
      <c r="CV6" s="467"/>
      <c r="CW6" s="467"/>
      <c r="CX6" s="467"/>
      <c r="CY6" s="467"/>
      <c r="CZ6" s="467"/>
      <c r="DA6" s="468"/>
      <c r="DB6" s="466">
        <v>95.6</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349683</v>
      </c>
      <c r="BO7" s="430"/>
      <c r="BP7" s="430"/>
      <c r="BQ7" s="430"/>
      <c r="BR7" s="430"/>
      <c r="BS7" s="430"/>
      <c r="BT7" s="430"/>
      <c r="BU7" s="431"/>
      <c r="BV7" s="429">
        <v>478768</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14332353</v>
      </c>
      <c r="CU7" s="430"/>
      <c r="CV7" s="430"/>
      <c r="CW7" s="430"/>
      <c r="CX7" s="430"/>
      <c r="CY7" s="430"/>
      <c r="CZ7" s="430"/>
      <c r="DA7" s="431"/>
      <c r="DB7" s="429">
        <v>14640207</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94</v>
      </c>
      <c r="AV8" s="462"/>
      <c r="AW8" s="462"/>
      <c r="AX8" s="462"/>
      <c r="AY8" s="463" t="s">
        <v>108</v>
      </c>
      <c r="AZ8" s="464"/>
      <c r="BA8" s="464"/>
      <c r="BB8" s="464"/>
      <c r="BC8" s="464"/>
      <c r="BD8" s="464"/>
      <c r="BE8" s="464"/>
      <c r="BF8" s="464"/>
      <c r="BG8" s="464"/>
      <c r="BH8" s="464"/>
      <c r="BI8" s="464"/>
      <c r="BJ8" s="464"/>
      <c r="BK8" s="464"/>
      <c r="BL8" s="464"/>
      <c r="BM8" s="465"/>
      <c r="BN8" s="429">
        <v>2107473</v>
      </c>
      <c r="BO8" s="430"/>
      <c r="BP8" s="430"/>
      <c r="BQ8" s="430"/>
      <c r="BR8" s="430"/>
      <c r="BS8" s="430"/>
      <c r="BT8" s="430"/>
      <c r="BU8" s="431"/>
      <c r="BV8" s="429">
        <v>1988087</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0.36</v>
      </c>
      <c r="CU8" s="470"/>
      <c r="CV8" s="470"/>
      <c r="CW8" s="470"/>
      <c r="CX8" s="470"/>
      <c r="CY8" s="470"/>
      <c r="CZ8" s="470"/>
      <c r="DA8" s="471"/>
      <c r="DB8" s="469">
        <v>0.36</v>
      </c>
      <c r="DC8" s="470"/>
      <c r="DD8" s="470"/>
      <c r="DE8" s="470"/>
      <c r="DF8" s="470"/>
      <c r="DG8" s="470"/>
      <c r="DH8" s="470"/>
      <c r="DI8" s="471"/>
      <c r="DJ8" s="186"/>
      <c r="DK8" s="186"/>
      <c r="DL8" s="186"/>
      <c r="DM8" s="186"/>
      <c r="DN8" s="186"/>
      <c r="DO8" s="186"/>
    </row>
    <row r="9" spans="1:119" ht="18.75" customHeight="1" thickBot="1">
      <c r="A9" s="187"/>
      <c r="B9" s="423" t="s">
        <v>110</v>
      </c>
      <c r="C9" s="424"/>
      <c r="D9" s="424"/>
      <c r="E9" s="424"/>
      <c r="F9" s="424"/>
      <c r="G9" s="424"/>
      <c r="H9" s="424"/>
      <c r="I9" s="424"/>
      <c r="J9" s="424"/>
      <c r="K9" s="472"/>
      <c r="L9" s="473" t="s">
        <v>111</v>
      </c>
      <c r="M9" s="474"/>
      <c r="N9" s="474"/>
      <c r="O9" s="474"/>
      <c r="P9" s="474"/>
      <c r="Q9" s="475"/>
      <c r="R9" s="476">
        <v>44086</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94</v>
      </c>
      <c r="AV9" s="462"/>
      <c r="AW9" s="462"/>
      <c r="AX9" s="462"/>
      <c r="AY9" s="463" t="s">
        <v>114</v>
      </c>
      <c r="AZ9" s="464"/>
      <c r="BA9" s="464"/>
      <c r="BB9" s="464"/>
      <c r="BC9" s="464"/>
      <c r="BD9" s="464"/>
      <c r="BE9" s="464"/>
      <c r="BF9" s="464"/>
      <c r="BG9" s="464"/>
      <c r="BH9" s="464"/>
      <c r="BI9" s="464"/>
      <c r="BJ9" s="464"/>
      <c r="BK9" s="464"/>
      <c r="BL9" s="464"/>
      <c r="BM9" s="465"/>
      <c r="BN9" s="429">
        <v>119386</v>
      </c>
      <c r="BO9" s="430"/>
      <c r="BP9" s="430"/>
      <c r="BQ9" s="430"/>
      <c r="BR9" s="430"/>
      <c r="BS9" s="430"/>
      <c r="BT9" s="430"/>
      <c r="BU9" s="431"/>
      <c r="BV9" s="429">
        <v>7325</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11.7</v>
      </c>
      <c r="CU9" s="427"/>
      <c r="CV9" s="427"/>
      <c r="CW9" s="427"/>
      <c r="CX9" s="427"/>
      <c r="CY9" s="427"/>
      <c r="CZ9" s="427"/>
      <c r="DA9" s="428"/>
      <c r="DB9" s="426">
        <v>11.6</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116</v>
      </c>
      <c r="M10" s="459"/>
      <c r="N10" s="459"/>
      <c r="O10" s="459"/>
      <c r="P10" s="459"/>
      <c r="Q10" s="460"/>
      <c r="R10" s="480">
        <v>47157</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461</v>
      </c>
      <c r="BO10" s="430"/>
      <c r="BP10" s="430"/>
      <c r="BQ10" s="430"/>
      <c r="BR10" s="430"/>
      <c r="BS10" s="430"/>
      <c r="BT10" s="430"/>
      <c r="BU10" s="431"/>
      <c r="BV10" s="429">
        <v>423</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42706</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124</v>
      </c>
      <c r="AV12" s="462"/>
      <c r="AW12" s="462"/>
      <c r="AX12" s="462"/>
      <c r="AY12" s="463" t="s">
        <v>133</v>
      </c>
      <c r="AZ12" s="464"/>
      <c r="BA12" s="464"/>
      <c r="BB12" s="464"/>
      <c r="BC12" s="464"/>
      <c r="BD12" s="464"/>
      <c r="BE12" s="464"/>
      <c r="BF12" s="464"/>
      <c r="BG12" s="464"/>
      <c r="BH12" s="464"/>
      <c r="BI12" s="464"/>
      <c r="BJ12" s="464"/>
      <c r="BK12" s="464"/>
      <c r="BL12" s="464"/>
      <c r="BM12" s="465"/>
      <c r="BN12" s="429">
        <v>204599</v>
      </c>
      <c r="BO12" s="430"/>
      <c r="BP12" s="430"/>
      <c r="BQ12" s="430"/>
      <c r="BR12" s="430"/>
      <c r="BS12" s="430"/>
      <c r="BT12" s="430"/>
      <c r="BU12" s="431"/>
      <c r="BV12" s="429">
        <v>500000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127</v>
      </c>
      <c r="CU12" s="470"/>
      <c r="CV12" s="470"/>
      <c r="CW12" s="470"/>
      <c r="CX12" s="470"/>
      <c r="CY12" s="470"/>
      <c r="CZ12" s="470"/>
      <c r="DA12" s="471"/>
      <c r="DB12" s="469" t="s">
        <v>135</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136</v>
      </c>
      <c r="N13" s="521"/>
      <c r="O13" s="521"/>
      <c r="P13" s="521"/>
      <c r="Q13" s="522"/>
      <c r="R13" s="513">
        <v>42511</v>
      </c>
      <c r="S13" s="514"/>
      <c r="T13" s="514"/>
      <c r="U13" s="514"/>
      <c r="V13" s="515"/>
      <c r="W13" s="445" t="s">
        <v>137</v>
      </c>
      <c r="X13" s="446"/>
      <c r="Y13" s="446"/>
      <c r="Z13" s="446"/>
      <c r="AA13" s="446"/>
      <c r="AB13" s="436"/>
      <c r="AC13" s="480">
        <v>2431</v>
      </c>
      <c r="AD13" s="481"/>
      <c r="AE13" s="481"/>
      <c r="AF13" s="481"/>
      <c r="AG13" s="523"/>
      <c r="AH13" s="480">
        <v>2588</v>
      </c>
      <c r="AI13" s="481"/>
      <c r="AJ13" s="481"/>
      <c r="AK13" s="481"/>
      <c r="AL13" s="482"/>
      <c r="AM13" s="458" t="s">
        <v>138</v>
      </c>
      <c r="AN13" s="459"/>
      <c r="AO13" s="459"/>
      <c r="AP13" s="459"/>
      <c r="AQ13" s="459"/>
      <c r="AR13" s="459"/>
      <c r="AS13" s="459"/>
      <c r="AT13" s="460"/>
      <c r="AU13" s="461" t="s">
        <v>118</v>
      </c>
      <c r="AV13" s="462"/>
      <c r="AW13" s="462"/>
      <c r="AX13" s="462"/>
      <c r="AY13" s="463" t="s">
        <v>139</v>
      </c>
      <c r="AZ13" s="464"/>
      <c r="BA13" s="464"/>
      <c r="BB13" s="464"/>
      <c r="BC13" s="464"/>
      <c r="BD13" s="464"/>
      <c r="BE13" s="464"/>
      <c r="BF13" s="464"/>
      <c r="BG13" s="464"/>
      <c r="BH13" s="464"/>
      <c r="BI13" s="464"/>
      <c r="BJ13" s="464"/>
      <c r="BK13" s="464"/>
      <c r="BL13" s="464"/>
      <c r="BM13" s="465"/>
      <c r="BN13" s="429">
        <v>-84752</v>
      </c>
      <c r="BO13" s="430"/>
      <c r="BP13" s="430"/>
      <c r="BQ13" s="430"/>
      <c r="BR13" s="430"/>
      <c r="BS13" s="430"/>
      <c r="BT13" s="430"/>
      <c r="BU13" s="431"/>
      <c r="BV13" s="429">
        <v>-492252</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7.4</v>
      </c>
      <c r="CU13" s="427"/>
      <c r="CV13" s="427"/>
      <c r="CW13" s="427"/>
      <c r="CX13" s="427"/>
      <c r="CY13" s="427"/>
      <c r="CZ13" s="427"/>
      <c r="DA13" s="428"/>
      <c r="DB13" s="426">
        <v>8.1999999999999993</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141</v>
      </c>
      <c r="M14" s="511"/>
      <c r="N14" s="511"/>
      <c r="O14" s="511"/>
      <c r="P14" s="511"/>
      <c r="Q14" s="512"/>
      <c r="R14" s="513">
        <v>43400</v>
      </c>
      <c r="S14" s="514"/>
      <c r="T14" s="514"/>
      <c r="U14" s="514"/>
      <c r="V14" s="515"/>
      <c r="W14" s="419"/>
      <c r="X14" s="420"/>
      <c r="Y14" s="420"/>
      <c r="Z14" s="420"/>
      <c r="AA14" s="420"/>
      <c r="AB14" s="409"/>
      <c r="AC14" s="516">
        <v>12.1</v>
      </c>
      <c r="AD14" s="517"/>
      <c r="AE14" s="517"/>
      <c r="AF14" s="517"/>
      <c r="AG14" s="518"/>
      <c r="AH14" s="516">
        <v>12.6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v>42.9</v>
      </c>
      <c r="CU14" s="528"/>
      <c r="CV14" s="528"/>
      <c r="CW14" s="528"/>
      <c r="CX14" s="528"/>
      <c r="CY14" s="528"/>
      <c r="CZ14" s="528"/>
      <c r="DA14" s="529"/>
      <c r="DB14" s="527">
        <v>36.5</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143</v>
      </c>
      <c r="N15" s="521"/>
      <c r="O15" s="521"/>
      <c r="P15" s="521"/>
      <c r="Q15" s="522"/>
      <c r="R15" s="513">
        <v>43249</v>
      </c>
      <c r="S15" s="514"/>
      <c r="T15" s="514"/>
      <c r="U15" s="514"/>
      <c r="V15" s="515"/>
      <c r="W15" s="445" t="s">
        <v>144</v>
      </c>
      <c r="X15" s="446"/>
      <c r="Y15" s="446"/>
      <c r="Z15" s="446"/>
      <c r="AA15" s="446"/>
      <c r="AB15" s="436"/>
      <c r="AC15" s="480">
        <v>4473</v>
      </c>
      <c r="AD15" s="481"/>
      <c r="AE15" s="481"/>
      <c r="AF15" s="481"/>
      <c r="AG15" s="523"/>
      <c r="AH15" s="480">
        <v>4628</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4586551</v>
      </c>
      <c r="BO15" s="393"/>
      <c r="BP15" s="393"/>
      <c r="BQ15" s="393"/>
      <c r="BR15" s="393"/>
      <c r="BS15" s="393"/>
      <c r="BT15" s="393"/>
      <c r="BU15" s="394"/>
      <c r="BV15" s="392">
        <v>4572295</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22.2</v>
      </c>
      <c r="AD16" s="517"/>
      <c r="AE16" s="517"/>
      <c r="AF16" s="517"/>
      <c r="AG16" s="518"/>
      <c r="AH16" s="516">
        <v>22.5</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12574834</v>
      </c>
      <c r="BO16" s="430"/>
      <c r="BP16" s="430"/>
      <c r="BQ16" s="430"/>
      <c r="BR16" s="430"/>
      <c r="BS16" s="430"/>
      <c r="BT16" s="430"/>
      <c r="BU16" s="431"/>
      <c r="BV16" s="429">
        <v>12557412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150</v>
      </c>
      <c r="N17" s="537"/>
      <c r="O17" s="537"/>
      <c r="P17" s="537"/>
      <c r="Q17" s="538"/>
      <c r="R17" s="533" t="s">
        <v>151</v>
      </c>
      <c r="S17" s="534"/>
      <c r="T17" s="534"/>
      <c r="U17" s="534"/>
      <c r="V17" s="535"/>
      <c r="W17" s="445" t="s">
        <v>152</v>
      </c>
      <c r="X17" s="446"/>
      <c r="Y17" s="446"/>
      <c r="Z17" s="446"/>
      <c r="AA17" s="446"/>
      <c r="AB17" s="436"/>
      <c r="AC17" s="480">
        <v>13225</v>
      </c>
      <c r="AD17" s="481"/>
      <c r="AE17" s="481"/>
      <c r="AF17" s="481"/>
      <c r="AG17" s="523"/>
      <c r="AH17" s="480">
        <v>13372</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5757835</v>
      </c>
      <c r="BO17" s="430"/>
      <c r="BP17" s="430"/>
      <c r="BQ17" s="430"/>
      <c r="BR17" s="430"/>
      <c r="BS17" s="430"/>
      <c r="BT17" s="430"/>
      <c r="BU17" s="431"/>
      <c r="BV17" s="429">
        <v>5748833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154</v>
      </c>
      <c r="C18" s="472"/>
      <c r="D18" s="472"/>
      <c r="E18" s="544"/>
      <c r="F18" s="544"/>
      <c r="G18" s="544"/>
      <c r="H18" s="544"/>
      <c r="I18" s="544"/>
      <c r="J18" s="544"/>
      <c r="K18" s="544"/>
      <c r="L18" s="545">
        <v>432.12</v>
      </c>
      <c r="M18" s="545"/>
      <c r="N18" s="545"/>
      <c r="O18" s="545"/>
      <c r="P18" s="545"/>
      <c r="Q18" s="545"/>
      <c r="R18" s="546"/>
      <c r="S18" s="546"/>
      <c r="T18" s="546"/>
      <c r="U18" s="546"/>
      <c r="V18" s="547"/>
      <c r="W18" s="447"/>
      <c r="X18" s="448"/>
      <c r="Y18" s="448"/>
      <c r="Z18" s="448"/>
      <c r="AA18" s="448"/>
      <c r="AB18" s="439"/>
      <c r="AC18" s="548">
        <v>65.7</v>
      </c>
      <c r="AD18" s="549"/>
      <c r="AE18" s="549"/>
      <c r="AF18" s="549"/>
      <c r="AG18" s="550"/>
      <c r="AH18" s="548">
        <v>65</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13420697</v>
      </c>
      <c r="BO18" s="430"/>
      <c r="BP18" s="430"/>
      <c r="BQ18" s="430"/>
      <c r="BR18" s="430"/>
      <c r="BS18" s="430"/>
      <c r="BT18" s="430"/>
      <c r="BU18" s="431"/>
      <c r="BV18" s="429">
        <v>13334543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156</v>
      </c>
      <c r="C19" s="472"/>
      <c r="D19" s="472"/>
      <c r="E19" s="544"/>
      <c r="F19" s="544"/>
      <c r="G19" s="544"/>
      <c r="H19" s="544"/>
      <c r="I19" s="544"/>
      <c r="J19" s="544"/>
      <c r="K19" s="544"/>
      <c r="L19" s="552">
        <v>102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19282918</v>
      </c>
      <c r="BO19" s="430"/>
      <c r="BP19" s="430"/>
      <c r="BQ19" s="430"/>
      <c r="BR19" s="430"/>
      <c r="BS19" s="430"/>
      <c r="BT19" s="430"/>
      <c r="BU19" s="431"/>
      <c r="BV19" s="429">
        <v>19979767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158</v>
      </c>
      <c r="C20" s="472"/>
      <c r="D20" s="472"/>
      <c r="E20" s="544"/>
      <c r="F20" s="544"/>
      <c r="G20" s="544"/>
      <c r="H20" s="544"/>
      <c r="I20" s="544"/>
      <c r="J20" s="544"/>
      <c r="K20" s="544"/>
      <c r="L20" s="552">
        <v>18057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29307321</v>
      </c>
      <c r="BO23" s="430"/>
      <c r="BP23" s="430"/>
      <c r="BQ23" s="430"/>
      <c r="BR23" s="430"/>
      <c r="BS23" s="430"/>
      <c r="BT23" s="430"/>
      <c r="BU23" s="431"/>
      <c r="BV23" s="429">
        <v>27387765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167</v>
      </c>
      <c r="F24" s="459"/>
      <c r="G24" s="459"/>
      <c r="H24" s="459"/>
      <c r="I24" s="459"/>
      <c r="J24" s="459"/>
      <c r="K24" s="460"/>
      <c r="L24" s="480">
        <v>1</v>
      </c>
      <c r="M24" s="481"/>
      <c r="N24" s="481"/>
      <c r="O24" s="481"/>
      <c r="P24" s="523"/>
      <c r="Q24" s="480">
        <v>8710</v>
      </c>
      <c r="R24" s="481"/>
      <c r="S24" s="481"/>
      <c r="T24" s="481"/>
      <c r="U24" s="481"/>
      <c r="V24" s="523"/>
      <c r="W24" s="582"/>
      <c r="X24" s="570"/>
      <c r="Y24" s="571"/>
      <c r="Z24" s="479" t="s">
        <v>168</v>
      </c>
      <c r="AA24" s="459"/>
      <c r="AB24" s="459"/>
      <c r="AC24" s="459"/>
      <c r="AD24" s="459"/>
      <c r="AE24" s="459"/>
      <c r="AF24" s="459"/>
      <c r="AG24" s="460"/>
      <c r="AH24" s="480">
        <v>453</v>
      </c>
      <c r="AI24" s="481"/>
      <c r="AJ24" s="481"/>
      <c r="AK24" s="481"/>
      <c r="AL24" s="523"/>
      <c r="AM24" s="480">
        <v>1420155</v>
      </c>
      <c r="AN24" s="481"/>
      <c r="AO24" s="481"/>
      <c r="AP24" s="481"/>
      <c r="AQ24" s="481"/>
      <c r="AR24" s="523"/>
      <c r="AS24" s="480">
        <v>3135</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24018039</v>
      </c>
      <c r="BO24" s="430"/>
      <c r="BP24" s="430"/>
      <c r="BQ24" s="430"/>
      <c r="BR24" s="430"/>
      <c r="BS24" s="430"/>
      <c r="BT24" s="430"/>
      <c r="BU24" s="431"/>
      <c r="BV24" s="429">
        <v>21736718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170</v>
      </c>
      <c r="F25" s="459"/>
      <c r="G25" s="459"/>
      <c r="H25" s="459"/>
      <c r="I25" s="459"/>
      <c r="J25" s="459"/>
      <c r="K25" s="460"/>
      <c r="L25" s="480">
        <v>1</v>
      </c>
      <c r="M25" s="481"/>
      <c r="N25" s="481"/>
      <c r="O25" s="481"/>
      <c r="P25" s="523"/>
      <c r="Q25" s="480">
        <v>6760</v>
      </c>
      <c r="R25" s="481"/>
      <c r="S25" s="481"/>
      <c r="T25" s="481"/>
      <c r="U25" s="481"/>
      <c r="V25" s="523"/>
      <c r="W25" s="582"/>
      <c r="X25" s="570"/>
      <c r="Y25" s="571"/>
      <c r="Z25" s="479" t="s">
        <v>171</v>
      </c>
      <c r="AA25" s="459"/>
      <c r="AB25" s="459"/>
      <c r="AC25" s="459"/>
      <c r="AD25" s="459"/>
      <c r="AE25" s="459"/>
      <c r="AF25" s="459"/>
      <c r="AG25" s="460"/>
      <c r="AH25" s="480" t="s">
        <v>135</v>
      </c>
      <c r="AI25" s="481"/>
      <c r="AJ25" s="481"/>
      <c r="AK25" s="481"/>
      <c r="AL25" s="523"/>
      <c r="AM25" s="480" t="s">
        <v>127</v>
      </c>
      <c r="AN25" s="481"/>
      <c r="AO25" s="481"/>
      <c r="AP25" s="481"/>
      <c r="AQ25" s="481"/>
      <c r="AR25" s="523"/>
      <c r="AS25" s="480" t="s">
        <v>135</v>
      </c>
      <c r="AT25" s="481"/>
      <c r="AU25" s="481"/>
      <c r="AV25" s="481"/>
      <c r="AW25" s="481"/>
      <c r="AX25" s="482"/>
      <c r="AY25" s="389" t="s">
        <v>172</v>
      </c>
      <c r="AZ25" s="390"/>
      <c r="BA25" s="390"/>
      <c r="BB25" s="390"/>
      <c r="BC25" s="390"/>
      <c r="BD25" s="390"/>
      <c r="BE25" s="390"/>
      <c r="BF25" s="390"/>
      <c r="BG25" s="390"/>
      <c r="BH25" s="390"/>
      <c r="BI25" s="390"/>
      <c r="BJ25" s="390"/>
      <c r="BK25" s="390"/>
      <c r="BL25" s="390"/>
      <c r="BM25" s="391"/>
      <c r="BN25" s="392">
        <v>4814288</v>
      </c>
      <c r="BO25" s="393"/>
      <c r="BP25" s="393"/>
      <c r="BQ25" s="393"/>
      <c r="BR25" s="393"/>
      <c r="BS25" s="393"/>
      <c r="BT25" s="393"/>
      <c r="BU25" s="394"/>
      <c r="BV25" s="392">
        <v>3921183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173</v>
      </c>
      <c r="F26" s="459"/>
      <c r="G26" s="459"/>
      <c r="H26" s="459"/>
      <c r="I26" s="459"/>
      <c r="J26" s="459"/>
      <c r="K26" s="460"/>
      <c r="L26" s="480">
        <v>1</v>
      </c>
      <c r="M26" s="481"/>
      <c r="N26" s="481"/>
      <c r="O26" s="481"/>
      <c r="P26" s="523"/>
      <c r="Q26" s="480">
        <v>5650</v>
      </c>
      <c r="R26" s="481"/>
      <c r="S26" s="481"/>
      <c r="T26" s="481"/>
      <c r="U26" s="481"/>
      <c r="V26" s="523"/>
      <c r="W26" s="582"/>
      <c r="X26" s="570"/>
      <c r="Y26" s="571"/>
      <c r="Z26" s="479" t="s">
        <v>174</v>
      </c>
      <c r="AA26" s="592"/>
      <c r="AB26" s="592"/>
      <c r="AC26" s="592"/>
      <c r="AD26" s="592"/>
      <c r="AE26" s="592"/>
      <c r="AF26" s="592"/>
      <c r="AG26" s="593"/>
      <c r="AH26" s="480">
        <v>29</v>
      </c>
      <c r="AI26" s="481"/>
      <c r="AJ26" s="481"/>
      <c r="AK26" s="481"/>
      <c r="AL26" s="523"/>
      <c r="AM26" s="480">
        <v>77923</v>
      </c>
      <c r="AN26" s="481"/>
      <c r="AO26" s="481"/>
      <c r="AP26" s="481"/>
      <c r="AQ26" s="481"/>
      <c r="AR26" s="523"/>
      <c r="AS26" s="480">
        <v>2687</v>
      </c>
      <c r="AT26" s="481"/>
      <c r="AU26" s="481"/>
      <c r="AV26" s="481"/>
      <c r="AW26" s="481"/>
      <c r="AX26" s="482"/>
      <c r="AY26" s="432" t="s">
        <v>175</v>
      </c>
      <c r="AZ26" s="433"/>
      <c r="BA26" s="433"/>
      <c r="BB26" s="433"/>
      <c r="BC26" s="433"/>
      <c r="BD26" s="433"/>
      <c r="BE26" s="433"/>
      <c r="BF26" s="433"/>
      <c r="BG26" s="433"/>
      <c r="BH26" s="433"/>
      <c r="BI26" s="433"/>
      <c r="BJ26" s="433"/>
      <c r="BK26" s="433"/>
      <c r="BL26" s="433"/>
      <c r="BM26" s="434"/>
      <c r="BN26" s="429" t="s">
        <v>135</v>
      </c>
      <c r="BO26" s="430"/>
      <c r="BP26" s="430"/>
      <c r="BQ26" s="430"/>
      <c r="BR26" s="430"/>
      <c r="BS26" s="430"/>
      <c r="BT26" s="430"/>
      <c r="BU26" s="431"/>
      <c r="BV26" s="429" t="s">
        <v>135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176</v>
      </c>
      <c r="F27" s="459"/>
      <c r="G27" s="459"/>
      <c r="H27" s="459"/>
      <c r="I27" s="459"/>
      <c r="J27" s="459"/>
      <c r="K27" s="460"/>
      <c r="L27" s="480">
        <v>1</v>
      </c>
      <c r="M27" s="481"/>
      <c r="N27" s="481"/>
      <c r="O27" s="481"/>
      <c r="P27" s="523"/>
      <c r="Q27" s="480">
        <v>4470</v>
      </c>
      <c r="R27" s="481"/>
      <c r="S27" s="481"/>
      <c r="T27" s="481"/>
      <c r="U27" s="481"/>
      <c r="V27" s="523"/>
      <c r="W27" s="582"/>
      <c r="X27" s="570"/>
      <c r="Y27" s="571"/>
      <c r="Z27" s="479" t="s">
        <v>177</v>
      </c>
      <c r="AA27" s="459"/>
      <c r="AB27" s="459"/>
      <c r="AC27" s="459"/>
      <c r="AD27" s="459"/>
      <c r="AE27" s="459"/>
      <c r="AF27" s="459"/>
      <c r="AG27" s="460"/>
      <c r="AH27" s="480">
        <v>12</v>
      </c>
      <c r="AI27" s="481"/>
      <c r="AJ27" s="481"/>
      <c r="AK27" s="481"/>
      <c r="AL27" s="523"/>
      <c r="AM27" s="480">
        <v>41199</v>
      </c>
      <c r="AN27" s="481"/>
      <c r="AO27" s="481"/>
      <c r="AP27" s="481"/>
      <c r="AQ27" s="481"/>
      <c r="AR27" s="523"/>
      <c r="AS27" s="480">
        <v>3433</v>
      </c>
      <c r="AT27" s="481"/>
      <c r="AU27" s="481"/>
      <c r="AV27" s="481"/>
      <c r="AW27" s="481"/>
      <c r="AX27" s="482"/>
      <c r="AY27" s="524" t="s">
        <v>178</v>
      </c>
      <c r="AZ27" s="525"/>
      <c r="BA27" s="525"/>
      <c r="BB27" s="525"/>
      <c r="BC27" s="525"/>
      <c r="BD27" s="525"/>
      <c r="BE27" s="525"/>
      <c r="BF27" s="525"/>
      <c r="BG27" s="525"/>
      <c r="BH27" s="525"/>
      <c r="BI27" s="525"/>
      <c r="BJ27" s="525"/>
      <c r="BK27" s="525"/>
      <c r="BL27" s="525"/>
      <c r="BM27" s="526"/>
      <c r="BN27" s="605">
        <v>486986</v>
      </c>
      <c r="BO27" s="606"/>
      <c r="BP27" s="606"/>
      <c r="BQ27" s="606"/>
      <c r="BR27" s="606"/>
      <c r="BS27" s="606"/>
      <c r="BT27" s="606"/>
      <c r="BU27" s="607"/>
      <c r="BV27" s="605">
        <v>419673</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179</v>
      </c>
      <c r="F28" s="459"/>
      <c r="G28" s="459"/>
      <c r="H28" s="459"/>
      <c r="I28" s="459"/>
      <c r="J28" s="459"/>
      <c r="K28" s="460"/>
      <c r="L28" s="480">
        <v>1</v>
      </c>
      <c r="M28" s="481"/>
      <c r="N28" s="481"/>
      <c r="O28" s="481"/>
      <c r="P28" s="523"/>
      <c r="Q28" s="480">
        <v>3700</v>
      </c>
      <c r="R28" s="481"/>
      <c r="S28" s="481"/>
      <c r="T28" s="481"/>
      <c r="U28" s="481"/>
      <c r="V28" s="523"/>
      <c r="W28" s="582"/>
      <c r="X28" s="570"/>
      <c r="Y28" s="571"/>
      <c r="Z28" s="479" t="s">
        <v>180</v>
      </c>
      <c r="AA28" s="459"/>
      <c r="AB28" s="459"/>
      <c r="AC28" s="459"/>
      <c r="AD28" s="459"/>
      <c r="AE28" s="459"/>
      <c r="AF28" s="459"/>
      <c r="AG28" s="460"/>
      <c r="AH28" s="480" t="s">
        <v>135</v>
      </c>
      <c r="AI28" s="481"/>
      <c r="AJ28" s="481"/>
      <c r="AK28" s="481"/>
      <c r="AL28" s="523"/>
      <c r="AM28" s="480" t="s">
        <v>135</v>
      </c>
      <c r="AN28" s="481"/>
      <c r="AO28" s="481"/>
      <c r="AP28" s="481"/>
      <c r="AQ28" s="481"/>
      <c r="AR28" s="523"/>
      <c r="AS28" s="480" t="s">
        <v>135</v>
      </c>
      <c r="AT28" s="481"/>
      <c r="AU28" s="481"/>
      <c r="AV28" s="481"/>
      <c r="AW28" s="481"/>
      <c r="AX28" s="482"/>
      <c r="AY28" s="608" t="s">
        <v>181</v>
      </c>
      <c r="AZ28" s="609"/>
      <c r="BA28" s="609"/>
      <c r="BB28" s="610"/>
      <c r="BC28" s="389" t="s">
        <v>48</v>
      </c>
      <c r="BD28" s="390"/>
      <c r="BE28" s="390"/>
      <c r="BF28" s="390"/>
      <c r="BG28" s="390"/>
      <c r="BH28" s="390"/>
      <c r="BI28" s="390"/>
      <c r="BJ28" s="390"/>
      <c r="BK28" s="390"/>
      <c r="BL28" s="390"/>
      <c r="BM28" s="391"/>
      <c r="BN28" s="392">
        <v>2318863</v>
      </c>
      <c r="BO28" s="393"/>
      <c r="BP28" s="393"/>
      <c r="BQ28" s="393"/>
      <c r="BR28" s="393"/>
      <c r="BS28" s="393"/>
      <c r="BT28" s="393"/>
      <c r="BU28" s="394"/>
      <c r="BV28" s="392">
        <v>2523001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182</v>
      </c>
      <c r="F29" s="459"/>
      <c r="G29" s="459"/>
      <c r="H29" s="459"/>
      <c r="I29" s="459"/>
      <c r="J29" s="459"/>
      <c r="K29" s="460"/>
      <c r="L29" s="480">
        <v>19</v>
      </c>
      <c r="M29" s="481"/>
      <c r="N29" s="481"/>
      <c r="O29" s="481"/>
      <c r="P29" s="523"/>
      <c r="Q29" s="480">
        <v>3440</v>
      </c>
      <c r="R29" s="481"/>
      <c r="S29" s="481"/>
      <c r="T29" s="481"/>
      <c r="U29" s="481"/>
      <c r="V29" s="523"/>
      <c r="W29" s="583"/>
      <c r="X29" s="584"/>
      <c r="Y29" s="585"/>
      <c r="Z29" s="479" t="s">
        <v>183</v>
      </c>
      <c r="AA29" s="459"/>
      <c r="AB29" s="459"/>
      <c r="AC29" s="459"/>
      <c r="AD29" s="459"/>
      <c r="AE29" s="459"/>
      <c r="AF29" s="459"/>
      <c r="AG29" s="460"/>
      <c r="AH29" s="480">
        <v>465</v>
      </c>
      <c r="AI29" s="481"/>
      <c r="AJ29" s="481"/>
      <c r="AK29" s="481"/>
      <c r="AL29" s="523"/>
      <c r="AM29" s="480">
        <v>1461354</v>
      </c>
      <c r="AN29" s="481"/>
      <c r="AO29" s="481"/>
      <c r="AP29" s="481"/>
      <c r="AQ29" s="481"/>
      <c r="AR29" s="523"/>
      <c r="AS29" s="480">
        <v>3143</v>
      </c>
      <c r="AT29" s="481"/>
      <c r="AU29" s="481"/>
      <c r="AV29" s="481"/>
      <c r="AW29" s="481"/>
      <c r="AX29" s="482"/>
      <c r="AY29" s="611"/>
      <c r="AZ29" s="612"/>
      <c r="BA29" s="612"/>
      <c r="BB29" s="613"/>
      <c r="BC29" s="463" t="s">
        <v>184</v>
      </c>
      <c r="BD29" s="464"/>
      <c r="BE29" s="464"/>
      <c r="BF29" s="464"/>
      <c r="BG29" s="464"/>
      <c r="BH29" s="464"/>
      <c r="BI29" s="464"/>
      <c r="BJ29" s="464"/>
      <c r="BK29" s="464"/>
      <c r="BL29" s="464"/>
      <c r="BM29" s="465"/>
      <c r="BN29" s="429">
        <v>1051032</v>
      </c>
      <c r="BO29" s="430"/>
      <c r="BP29" s="430"/>
      <c r="BQ29" s="430"/>
      <c r="BR29" s="430"/>
      <c r="BS29" s="430"/>
      <c r="BT29" s="430"/>
      <c r="BU29" s="431"/>
      <c r="BV29" s="429">
        <v>1050868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185</v>
      </c>
      <c r="X30" s="590"/>
      <c r="Y30" s="590"/>
      <c r="Z30" s="590"/>
      <c r="AA30" s="590"/>
      <c r="AB30" s="590"/>
      <c r="AC30" s="590"/>
      <c r="AD30" s="590"/>
      <c r="AE30" s="590"/>
      <c r="AF30" s="590"/>
      <c r="AG30" s="591"/>
      <c r="AH30" s="548">
        <v>93.9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4201382</v>
      </c>
      <c r="BO30" s="606"/>
      <c r="BP30" s="606"/>
      <c r="BQ30" s="606"/>
      <c r="BR30" s="606"/>
      <c r="BS30" s="606"/>
      <c r="BT30" s="606"/>
      <c r="BU30" s="607"/>
      <c r="BV30" s="605">
        <v>4134637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192</v>
      </c>
      <c r="D33" s="453"/>
      <c r="E33" s="418" t="s">
        <v>193</v>
      </c>
      <c r="F33" s="418"/>
      <c r="G33" s="418"/>
      <c r="H33" s="418"/>
      <c r="I33" s="418"/>
      <c r="J33" s="418"/>
      <c r="K33" s="418"/>
      <c r="L33" s="418"/>
      <c r="M33" s="418"/>
      <c r="N33" s="418"/>
      <c r="O33" s="418"/>
      <c r="P33" s="418"/>
      <c r="Q33" s="418"/>
      <c r="R33" s="418"/>
      <c r="S33" s="418"/>
      <c r="T33" s="216"/>
      <c r="U33" s="453" t="s">
        <v>192</v>
      </c>
      <c r="V33" s="453"/>
      <c r="W33" s="418" t="s">
        <v>193</v>
      </c>
      <c r="X33" s="418"/>
      <c r="Y33" s="418"/>
      <c r="Z33" s="418"/>
      <c r="AA33" s="418"/>
      <c r="AB33" s="418"/>
      <c r="AC33" s="418"/>
      <c r="AD33" s="418"/>
      <c r="AE33" s="418"/>
      <c r="AF33" s="418"/>
      <c r="AG33" s="418"/>
      <c r="AH33" s="418"/>
      <c r="AI33" s="418"/>
      <c r="AJ33" s="418"/>
      <c r="AK33" s="418"/>
      <c r="AL33" s="216"/>
      <c r="AM33" s="453" t="s">
        <v>192</v>
      </c>
      <c r="AN33" s="453"/>
      <c r="AO33" s="418" t="s">
        <v>193</v>
      </c>
      <c r="AP33" s="418"/>
      <c r="AQ33" s="418"/>
      <c r="AR33" s="418"/>
      <c r="AS33" s="418"/>
      <c r="AT33" s="418"/>
      <c r="AU33" s="418"/>
      <c r="AV33" s="418"/>
      <c r="AW33" s="418"/>
      <c r="AX33" s="418"/>
      <c r="AY33" s="418"/>
      <c r="AZ33" s="418"/>
      <c r="BA33" s="418"/>
      <c r="BB33" s="418"/>
      <c r="BC33" s="418"/>
      <c r="BD33" s="217"/>
      <c r="BE33" s="418" t="s">
        <v>194</v>
      </c>
      <c r="BF33" s="418"/>
      <c r="BG33" s="418" t="s">
        <v>195</v>
      </c>
      <c r="BH33" s="418"/>
      <c r="BI33" s="418"/>
      <c r="BJ33" s="418"/>
      <c r="BK33" s="418"/>
      <c r="BL33" s="418"/>
      <c r="BM33" s="418"/>
      <c r="BN33" s="418"/>
      <c r="BO33" s="418"/>
      <c r="BP33" s="418"/>
      <c r="BQ33" s="418"/>
      <c r="BR33" s="418"/>
      <c r="BS33" s="418"/>
      <c r="BT33" s="418"/>
      <c r="BU33" s="418"/>
      <c r="BV33" s="217"/>
      <c r="BW33" s="453" t="s">
        <v>194</v>
      </c>
      <c r="BX33" s="453"/>
      <c r="BY33" s="418" t="s">
        <v>196</v>
      </c>
      <c r="BZ33" s="418"/>
      <c r="CA33" s="418"/>
      <c r="CB33" s="418"/>
      <c r="CC33" s="418"/>
      <c r="CD33" s="418"/>
      <c r="CE33" s="418"/>
      <c r="CF33" s="418"/>
      <c r="CG33" s="418"/>
      <c r="CH33" s="418"/>
      <c r="CI33" s="418"/>
      <c r="CJ33" s="418"/>
      <c r="CK33" s="418"/>
      <c r="CL33" s="418"/>
      <c r="CM33" s="418"/>
      <c r="CN33" s="216"/>
      <c r="CO33" s="453" t="s">
        <v>192</v>
      </c>
      <c r="CP33" s="453"/>
      <c r="CQ33" s="418" t="s">
        <v>197</v>
      </c>
      <c r="CR33" s="418"/>
      <c r="CS33" s="418"/>
      <c r="CT33" s="418"/>
      <c r="CU33" s="418"/>
      <c r="CV33" s="418"/>
      <c r="CW33" s="418"/>
      <c r="CX33" s="418"/>
      <c r="CY33" s="418"/>
      <c r="CZ33" s="418"/>
      <c r="DA33" s="418"/>
      <c r="DB33" s="418"/>
      <c r="DC33" s="418"/>
      <c r="DD33" s="418"/>
      <c r="DE33" s="418"/>
      <c r="DF33" s="216"/>
      <c r="DG33" s="617" t="s">
        <v>198</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9</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12</v>
      </c>
      <c r="BF34" s="618"/>
      <c r="BG34" s="619" t="str">
        <f>IF('各会計、関係団体の財政状況及び健全化判断比率'!B35="","",'各会計、関係団体の財政状況及び健全化判断比率'!B35)</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18</v>
      </c>
      <c r="BX34" s="618"/>
      <c r="BY34" s="619" t="str">
        <f>IF('各会計、関係団体の財政状況及び健全化判断比率'!B68="","",'各会計、関係団体の財政状況及び健全化判断比率'!B68)</f>
        <v>愛媛県市町総合事務組合（退職手当事業分）</v>
      </c>
      <c r="BZ34" s="619"/>
      <c r="CA34" s="619"/>
      <c r="CB34" s="619"/>
      <c r="CC34" s="619"/>
      <c r="CD34" s="619"/>
      <c r="CE34" s="619"/>
      <c r="CF34" s="619"/>
      <c r="CG34" s="619"/>
      <c r="CH34" s="619"/>
      <c r="CI34" s="619"/>
      <c r="CJ34" s="619"/>
      <c r="CK34" s="619"/>
      <c r="CL34" s="619"/>
      <c r="CM34" s="619"/>
      <c r="CN34" s="214"/>
      <c r="CO34" s="618">
        <f>IF(CQ34="","",MAX(C34:D43,U34:V43,AM34:AN43,BE34:BF43,BW34:BX43)+1)</f>
        <v>28</v>
      </c>
      <c r="CP34" s="618"/>
      <c r="CQ34" s="619" t="str">
        <f>IF('各会計、関係団体の財政状況及び健全化判断比率'!BS7="","",'各会計、関係団体の財政状況及び健全化判断比率'!BS7)</f>
        <v>株式会社おおず街なか再生館</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住宅新築資金等貸付事業特別会計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国民健康保険診療所特別会計</v>
      </c>
      <c r="X35" s="619"/>
      <c r="Y35" s="619"/>
      <c r="Z35" s="619"/>
      <c r="AA35" s="619"/>
      <c r="AB35" s="619"/>
      <c r="AC35" s="619"/>
      <c r="AD35" s="619"/>
      <c r="AE35" s="619"/>
      <c r="AF35" s="619"/>
      <c r="AG35" s="619"/>
      <c r="AH35" s="619"/>
      <c r="AI35" s="619"/>
      <c r="AJ35" s="619"/>
      <c r="AK35" s="619"/>
      <c r="AL35" s="214"/>
      <c r="AM35" s="618">
        <f t="shared" ref="AM35:AM43" si="0">IF(AO35="","",AM34+1)</f>
        <v>10</v>
      </c>
      <c r="AN35" s="618"/>
      <c r="AO35" s="619" t="str">
        <f>IF('各会計、関係団体の財政状況及び健全化判断比率'!B33="","",'各会計、関係団体の財政状況及び健全化判断比率'!B33)</f>
        <v>工業用水道事業会計</v>
      </c>
      <c r="AP35" s="619"/>
      <c r="AQ35" s="619"/>
      <c r="AR35" s="619"/>
      <c r="AS35" s="619"/>
      <c r="AT35" s="619"/>
      <c r="AU35" s="619"/>
      <c r="AV35" s="619"/>
      <c r="AW35" s="619"/>
      <c r="AX35" s="619"/>
      <c r="AY35" s="619"/>
      <c r="AZ35" s="619"/>
      <c r="BA35" s="619"/>
      <c r="BB35" s="619"/>
      <c r="BC35" s="619"/>
      <c r="BD35" s="214"/>
      <c r="BE35" s="618">
        <f t="shared" ref="BE35:BE43" si="1">IF(BG35="","",BE34+1)</f>
        <v>13</v>
      </c>
      <c r="BF35" s="618"/>
      <c r="BG35" s="619" t="str">
        <f>IF('各会計、関係団体の財政状況及び健全化判断比率'!B36="","",'各会計、関係団体の財政状況及び健全化判断比率'!B36)</f>
        <v>港湾施設事業特別会計</v>
      </c>
      <c r="BH35" s="619"/>
      <c r="BI35" s="619"/>
      <c r="BJ35" s="619"/>
      <c r="BK35" s="619"/>
      <c r="BL35" s="619"/>
      <c r="BM35" s="619"/>
      <c r="BN35" s="619"/>
      <c r="BO35" s="619"/>
      <c r="BP35" s="619"/>
      <c r="BQ35" s="619"/>
      <c r="BR35" s="619"/>
      <c r="BS35" s="619"/>
      <c r="BT35" s="619"/>
      <c r="BU35" s="619"/>
      <c r="BV35" s="214"/>
      <c r="BW35" s="618">
        <f t="shared" ref="BW35:BW43" si="2">IF(BY35="","",BW34+1)</f>
        <v>19</v>
      </c>
      <c r="BX35" s="618"/>
      <c r="BY35" s="619" t="str">
        <f>IF('各会計、関係団体の財政状況及び健全化判断比率'!B69="","",'各会計、関係団体の財政状況及び健全化判断比率'!B69)</f>
        <v>愛媛県市町総合事務組合（消防補償事業分）</v>
      </c>
      <c r="BZ35" s="619"/>
      <c r="CA35" s="619"/>
      <c r="CB35" s="619"/>
      <c r="CC35" s="619"/>
      <c r="CD35" s="619"/>
      <c r="CE35" s="619"/>
      <c r="CF35" s="619"/>
      <c r="CG35" s="619"/>
      <c r="CH35" s="619"/>
      <c r="CI35" s="619"/>
      <c r="CJ35" s="619"/>
      <c r="CK35" s="619"/>
      <c r="CL35" s="619"/>
      <c r="CM35" s="619"/>
      <c r="CN35" s="214"/>
      <c r="CO35" s="618">
        <f t="shared" ref="CO35:CO43" si="3">IF(CQ35="","",CO34+1)</f>
        <v>29</v>
      </c>
      <c r="CP35" s="618"/>
      <c r="CQ35" s="619" t="str">
        <f>IF('各会計、関係団体の財政状況及び健全化判断比率'!BS8="","",'各会計、関係団体の財政状況及び健全化判断比率'!BS8)</f>
        <v>青島海運有限会社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土地取得造成特別会計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11</v>
      </c>
      <c r="AN36" s="618"/>
      <c r="AO36" s="619" t="str">
        <f>IF('各会計、関係団体の財政状況及び健全化判断比率'!B34="","",'各会計、関係団体の財政状況及び健全化判断比率'!B34)</f>
        <v>病院事業会計</v>
      </c>
      <c r="AP36" s="619"/>
      <c r="AQ36" s="619"/>
      <c r="AR36" s="619"/>
      <c r="AS36" s="619"/>
      <c r="AT36" s="619"/>
      <c r="AU36" s="619"/>
      <c r="AV36" s="619"/>
      <c r="AW36" s="619"/>
      <c r="AX36" s="619"/>
      <c r="AY36" s="619"/>
      <c r="AZ36" s="619"/>
      <c r="BA36" s="619"/>
      <c r="BB36" s="619"/>
      <c r="BC36" s="619"/>
      <c r="BD36" s="214"/>
      <c r="BE36" s="618">
        <f t="shared" si="1"/>
        <v>14</v>
      </c>
      <c r="BF36" s="618"/>
      <c r="BG36" s="619" t="str">
        <f>IF('各会計、関係団体の財政状況及び健全化判断比率'!B37="","",'各会計、関係団体の財政状況及び健全化判断比率'!B37)</f>
        <v>公共下水道事業特別会計</v>
      </c>
      <c r="BH36" s="619"/>
      <c r="BI36" s="619"/>
      <c r="BJ36" s="619"/>
      <c r="BK36" s="619"/>
      <c r="BL36" s="619"/>
      <c r="BM36" s="619"/>
      <c r="BN36" s="619"/>
      <c r="BO36" s="619"/>
      <c r="BP36" s="619"/>
      <c r="BQ36" s="619"/>
      <c r="BR36" s="619"/>
      <c r="BS36" s="619"/>
      <c r="BT36" s="619"/>
      <c r="BU36" s="619"/>
      <c r="BV36" s="214"/>
      <c r="BW36" s="618">
        <f t="shared" si="2"/>
        <v>20</v>
      </c>
      <c r="BX36" s="618"/>
      <c r="BY36" s="619" t="str">
        <f>IF('各会計、関係団体の財政状況及び健全化判断比率'!B70="","",'各会計、関係団体の財政状況及び健全化判断比率'!B70)</f>
        <v>愛媛県市町総合事務組合（交通災害事業分）</v>
      </c>
      <c r="BZ36" s="619"/>
      <c r="CA36" s="619"/>
      <c r="CB36" s="619"/>
      <c r="CC36" s="619"/>
      <c r="CD36" s="619"/>
      <c r="CE36" s="619"/>
      <c r="CF36" s="619"/>
      <c r="CG36" s="619"/>
      <c r="CH36" s="619"/>
      <c r="CI36" s="619"/>
      <c r="CJ36" s="619"/>
      <c r="CK36" s="619"/>
      <c r="CL36" s="619"/>
      <c r="CM36" s="619"/>
      <c r="CN36" s="214"/>
      <c r="CO36" s="618">
        <f t="shared" si="3"/>
        <v>30</v>
      </c>
      <c r="CP36" s="618"/>
      <c r="CQ36" s="619" t="str">
        <f>IF('各会計、関係団体の財政状況及び健全化判断比率'!BS9="","",'各会計、関係団体の財政状況及び健全化判断比率'!BS9)</f>
        <v>ひじかわ開発株式会社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f>IF(E37="","",C36+1)</f>
        <v>4</v>
      </c>
      <c r="D37" s="618"/>
      <c r="E37" s="619" t="str">
        <f>IF('各会計、関係団体の財政状況及び健全化判断比率'!B10="","",'各会計、関係団体の財政状況及び健全化判断比率'!B10)</f>
        <v>商業集積施設管理特別会計</v>
      </c>
      <c r="F37" s="619"/>
      <c r="G37" s="619"/>
      <c r="H37" s="619"/>
      <c r="I37" s="619"/>
      <c r="J37" s="619"/>
      <c r="K37" s="619"/>
      <c r="L37" s="619"/>
      <c r="M37" s="619"/>
      <c r="N37" s="619"/>
      <c r="O37" s="619"/>
      <c r="P37" s="619"/>
      <c r="Q37" s="619"/>
      <c r="R37" s="619"/>
      <c r="S37" s="619"/>
      <c r="T37" s="214"/>
      <c r="U37" s="618">
        <f t="shared" si="4"/>
        <v>8</v>
      </c>
      <c r="V37" s="618"/>
      <c r="W37" s="619" t="str">
        <f>IF('各会計、関係団体の財政状況及び健全化判断比率'!B31="","",'各会計、関係団体の財政状況及び健全化判断比率'!B31)</f>
        <v>介護保険特別会計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15</v>
      </c>
      <c r="BF37" s="618"/>
      <c r="BG37" s="619" t="str">
        <f>IF('各会計、関係団体の財政状況及び健全化判断比率'!B38="","",'各会計、関係団体の財政状況及び健全化判断比率'!B38)</f>
        <v>農業集落排水事業特別会計</v>
      </c>
      <c r="BH37" s="619"/>
      <c r="BI37" s="619"/>
      <c r="BJ37" s="619"/>
      <c r="BK37" s="619"/>
      <c r="BL37" s="619"/>
      <c r="BM37" s="619"/>
      <c r="BN37" s="619"/>
      <c r="BO37" s="619"/>
      <c r="BP37" s="619"/>
      <c r="BQ37" s="619"/>
      <c r="BR37" s="619"/>
      <c r="BS37" s="619"/>
      <c r="BT37" s="619"/>
      <c r="BU37" s="619"/>
      <c r="BV37" s="214"/>
      <c r="BW37" s="618">
        <f t="shared" si="2"/>
        <v>21</v>
      </c>
      <c r="BX37" s="618"/>
      <c r="BY37" s="619" t="str">
        <f>IF('各会計、関係団体の財政状況及び健全化判断比率'!B71="","",'各会計、関係団体の財政状況及び健全化判断比率'!B71)</f>
        <v>大洲・喜多衛生事務組合</v>
      </c>
      <c r="BZ37" s="619"/>
      <c r="CA37" s="619"/>
      <c r="CB37" s="619"/>
      <c r="CC37" s="619"/>
      <c r="CD37" s="619"/>
      <c r="CE37" s="619"/>
      <c r="CF37" s="619"/>
      <c r="CG37" s="619"/>
      <c r="CH37" s="619"/>
      <c r="CI37" s="619"/>
      <c r="CJ37" s="619"/>
      <c r="CK37" s="619"/>
      <c r="CL37" s="619"/>
      <c r="CM37" s="619"/>
      <c r="CN37" s="214"/>
      <c r="CO37" s="618">
        <f t="shared" si="3"/>
        <v>31</v>
      </c>
      <c r="CP37" s="618"/>
      <c r="CQ37" s="619" t="str">
        <f>IF('各会計、関係団体の財政状況及び健全化判断比率'!BS10="","",'各会計、関係団体の財政状況及び健全化判断比率'!BS10)</f>
        <v>株式会社清流の里ひじかわ</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16</v>
      </c>
      <c r="BF38" s="618"/>
      <c r="BG38" s="619" t="str">
        <f>IF('各会計、関係団体の財政状況及び健全化判断比率'!B39="","",'各会計、関係団体の財政状況及び健全化判断比率'!B39)</f>
        <v>温泉事業特別会計</v>
      </c>
      <c r="BH38" s="619"/>
      <c r="BI38" s="619"/>
      <c r="BJ38" s="619"/>
      <c r="BK38" s="619"/>
      <c r="BL38" s="619"/>
      <c r="BM38" s="619"/>
      <c r="BN38" s="619"/>
      <c r="BO38" s="619"/>
      <c r="BP38" s="619"/>
      <c r="BQ38" s="619"/>
      <c r="BR38" s="619"/>
      <c r="BS38" s="619"/>
      <c r="BT38" s="619"/>
      <c r="BU38" s="619"/>
      <c r="BV38" s="214"/>
      <c r="BW38" s="618">
        <f t="shared" si="2"/>
        <v>22</v>
      </c>
      <c r="BX38" s="618"/>
      <c r="BY38" s="619" t="str">
        <f>IF('各会計、関係団体の財政状況及び健全化判断比率'!B72="","",'各会計、関係団体の財政状況及び健全化判断比率'!B72)</f>
        <v>大洲喜多特別養護老人ホーム事務組合（一般会計）</v>
      </c>
      <c r="BZ38" s="619"/>
      <c r="CA38" s="619"/>
      <c r="CB38" s="619"/>
      <c r="CC38" s="619"/>
      <c r="CD38" s="619"/>
      <c r="CE38" s="619"/>
      <c r="CF38" s="619"/>
      <c r="CG38" s="619"/>
      <c r="CH38" s="619"/>
      <c r="CI38" s="619"/>
      <c r="CJ38" s="619"/>
      <c r="CK38" s="619"/>
      <c r="CL38" s="619"/>
      <c r="CM38" s="619"/>
      <c r="CN38" s="214"/>
      <c r="CO38" s="618">
        <f t="shared" si="3"/>
        <v>32</v>
      </c>
      <c r="CP38" s="618"/>
      <c r="CQ38" s="619" t="str">
        <f>IF('各会計、関係団体の財政状況及び健全化判断比率'!BS11="","",'各会計、関係団体の財政状況及び健全化判断比率'!BS11)</f>
        <v>株式会社ゆうとぴあ河辺</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f t="shared" si="1"/>
        <v>17</v>
      </c>
      <c r="BF39" s="618"/>
      <c r="BG39" s="619" t="str">
        <f>IF('各会計、関係団体の財政状況及び健全化判断比率'!B40="","",'各会計、関係団体の財政状況及び健全化判断比率'!B40)</f>
        <v>工業用地造成事業特別会計</v>
      </c>
      <c r="BH39" s="619"/>
      <c r="BI39" s="619"/>
      <c r="BJ39" s="619"/>
      <c r="BK39" s="619"/>
      <c r="BL39" s="619"/>
      <c r="BM39" s="619"/>
      <c r="BN39" s="619"/>
      <c r="BO39" s="619"/>
      <c r="BP39" s="619"/>
      <c r="BQ39" s="619"/>
      <c r="BR39" s="619"/>
      <c r="BS39" s="619"/>
      <c r="BT39" s="619"/>
      <c r="BU39" s="619"/>
      <c r="BV39" s="214"/>
      <c r="BW39" s="618">
        <f t="shared" si="2"/>
        <v>23</v>
      </c>
      <c r="BX39" s="618"/>
      <c r="BY39" s="619" t="str">
        <f>IF('各会計、関係団体の財政状況及び健全化判断比率'!B73="","",'各会計、関係団体の財政状況及び健全化判断比率'!B73)</f>
        <v>大洲喜多特別養護老人ホーム事務組合（公営企業会計）</v>
      </c>
      <c r="BZ39" s="619"/>
      <c r="CA39" s="619"/>
      <c r="CB39" s="619"/>
      <c r="CC39" s="619"/>
      <c r="CD39" s="619"/>
      <c r="CE39" s="619"/>
      <c r="CF39" s="619"/>
      <c r="CG39" s="619"/>
      <c r="CH39" s="619"/>
      <c r="CI39" s="619"/>
      <c r="CJ39" s="619"/>
      <c r="CK39" s="619"/>
      <c r="CL39" s="619"/>
      <c r="CM39" s="619"/>
      <c r="CN39" s="214"/>
      <c r="CO39" s="618">
        <f t="shared" si="3"/>
        <v>33</v>
      </c>
      <c r="CP39" s="618"/>
      <c r="CQ39" s="619" t="str">
        <f>IF('各会計、関係団体の財政状況及び健全化判断比率'!BS12="","",'各会計、関係団体の財政状況及び健全化判断比率'!BS12)</f>
        <v>担い手公社河辺やまびこ有限会社</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24</v>
      </c>
      <c r="BX40" s="618"/>
      <c r="BY40" s="619" t="str">
        <f>IF('各会計、関係団体の財政状況及び健全化判断比率'!B74="","",'各会計、関係団体の財政状況及び健全化判断比率'!B74)</f>
        <v>大洲地区広域消防事務組合</v>
      </c>
      <c r="BZ40" s="619"/>
      <c r="CA40" s="619"/>
      <c r="CB40" s="619"/>
      <c r="CC40" s="619"/>
      <c r="CD40" s="619"/>
      <c r="CE40" s="619"/>
      <c r="CF40" s="619"/>
      <c r="CG40" s="619"/>
      <c r="CH40" s="619"/>
      <c r="CI40" s="619"/>
      <c r="CJ40" s="619"/>
      <c r="CK40" s="619"/>
      <c r="CL40" s="619"/>
      <c r="CM40" s="619"/>
      <c r="CN40" s="214"/>
      <c r="CO40" s="618">
        <f t="shared" si="3"/>
        <v>34</v>
      </c>
      <c r="CP40" s="618"/>
      <c r="CQ40" s="619" t="str">
        <f>IF('各会計、関係団体の財政状況及び健全化判断比率'!BS13="","",'各会計、関係団体の財政状況及び健全化判断比率'!BS13)</f>
        <v>一般社団法人キタ・マネジメント</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25</v>
      </c>
      <c r="BX41" s="618"/>
      <c r="BY41" s="619" t="str">
        <f>IF('各会計、関係団体の財政状況及び健全化判断比率'!B75="","",'各会計、関係団体の財政状況及び健全化判断比率'!B75)</f>
        <v>八幡浜・大洲地区広域市町村圏組合（一般会計）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26</v>
      </c>
      <c r="BX42" s="618"/>
      <c r="BY42" s="619" t="str">
        <f>IF('各会計、関係団体の財政状況及び健全化判断比率'!B76="","",'各会計、関係団体の財政状況及び健全化判断比率'!B76)</f>
        <v>八幡浜・大洲地区広域市町村圏組合（八幡浜・大洲地方拠点都市対策室特別会計）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27</v>
      </c>
      <c r="BX43" s="618"/>
      <c r="BY43" s="619" t="str">
        <f>IF('各会計、関係団体の財政状況及び健全化判断比率'!B77="","",'各会計、関係団体の財政状況及び健全化判断比率'!B77)</f>
        <v>八幡浜・大洲地区広域市町村圏組合（八幡浜・大洲地区ふるさと市町村圏基金事業特別会計）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203</v>
      </c>
    </row>
    <row r="50" spans="5:5">
      <c r="E50" s="188" t="s">
        <v>204</v>
      </c>
    </row>
    <row r="51" spans="5:5">
      <c r="E51" s="188" t="s">
        <v>205</v>
      </c>
    </row>
    <row r="52" spans="5:5">
      <c r="E52" s="188" t="s">
        <v>206</v>
      </c>
    </row>
    <row r="53" spans="5:5"/>
    <row r="54" spans="5:5"/>
    <row r="55" spans="5:5"/>
    <row r="56" spans="5:5"/>
  </sheetData>
  <sheetProtection algorithmName="SHA-512" hashValue="jDM2dRAcJn4Ve8XXGWvjQZwpCcHsA9YrtEZYLRwCXBCOp/Go1elkKkKguDkNMRizLHywKu4+4x/8dZ3ZyIitdQ==" saltValue="utO075VjhGWEpTKcWRW11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6"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c r="A34" s="22"/>
      <c r="B34" s="31"/>
      <c r="C34" s="1210" t="s">
        <v>585</v>
      </c>
      <c r="D34" s="1210"/>
      <c r="E34" s="1211"/>
      <c r="F34" s="32" t="s">
        <v>586</v>
      </c>
      <c r="G34" s="33" t="s">
        <v>587</v>
      </c>
      <c r="H34" s="33" t="s">
        <v>588</v>
      </c>
      <c r="I34" s="33" t="s">
        <v>588</v>
      </c>
      <c r="J34" s="34" t="s">
        <v>588</v>
      </c>
      <c r="K34" s="22"/>
      <c r="L34" s="22"/>
      <c r="M34" s="22"/>
      <c r="N34" s="22"/>
      <c r="O34" s="22"/>
      <c r="P34" s="22"/>
    </row>
    <row r="35" spans="1:16" ht="39" customHeight="1">
      <c r="A35" s="22"/>
      <c r="B35" s="35"/>
      <c r="C35" s="1204" t="s">
        <v>589</v>
      </c>
      <c r="D35" s="1205"/>
      <c r="E35" s="1206"/>
      <c r="F35" s="36">
        <v>12.39</v>
      </c>
      <c r="G35" s="37">
        <v>12.99</v>
      </c>
      <c r="H35" s="37">
        <v>14.42</v>
      </c>
      <c r="I35" s="37">
        <v>14.67</v>
      </c>
      <c r="J35" s="38">
        <v>15.8</v>
      </c>
      <c r="K35" s="22"/>
      <c r="L35" s="22"/>
      <c r="M35" s="22"/>
      <c r="N35" s="22"/>
      <c r="O35" s="22"/>
      <c r="P35" s="22"/>
    </row>
    <row r="36" spans="1:16" ht="39" customHeight="1">
      <c r="A36" s="22"/>
      <c r="B36" s="35"/>
      <c r="C36" s="1204" t="s">
        <v>590</v>
      </c>
      <c r="D36" s="1205"/>
      <c r="E36" s="1206"/>
      <c r="F36" s="36">
        <v>8.49</v>
      </c>
      <c r="G36" s="37">
        <v>6.95</v>
      </c>
      <c r="H36" s="37">
        <v>5.75</v>
      </c>
      <c r="I36" s="37">
        <v>6.07</v>
      </c>
      <c r="J36" s="38">
        <v>7.43</v>
      </c>
      <c r="K36" s="22"/>
      <c r="L36" s="22"/>
      <c r="M36" s="22"/>
      <c r="N36" s="22"/>
      <c r="O36" s="22"/>
      <c r="P36" s="22"/>
    </row>
    <row r="37" spans="1:16" ht="39" customHeight="1">
      <c r="A37" s="22"/>
      <c r="B37" s="35"/>
      <c r="C37" s="1204" t="s">
        <v>591</v>
      </c>
      <c r="D37" s="1205"/>
      <c r="E37" s="1206"/>
      <c r="F37" s="36">
        <v>6.45</v>
      </c>
      <c r="G37" s="37">
        <v>7.01</v>
      </c>
      <c r="H37" s="37">
        <v>7.43</v>
      </c>
      <c r="I37" s="37">
        <v>6.94</v>
      </c>
      <c r="J37" s="38">
        <v>5.8</v>
      </c>
      <c r="K37" s="22"/>
      <c r="L37" s="22"/>
      <c r="M37" s="22"/>
      <c r="N37" s="22"/>
      <c r="O37" s="22"/>
      <c r="P37" s="22"/>
    </row>
    <row r="38" spans="1:16" ht="39" customHeight="1">
      <c r="A38" s="22"/>
      <c r="B38" s="35"/>
      <c r="C38" s="1204" t="s">
        <v>592</v>
      </c>
      <c r="D38" s="1205"/>
      <c r="E38" s="1206"/>
      <c r="F38" s="36" t="s">
        <v>593</v>
      </c>
      <c r="G38" s="37">
        <v>0.38</v>
      </c>
      <c r="H38" s="37">
        <v>1.1499999999999999</v>
      </c>
      <c r="I38" s="37">
        <v>1.55</v>
      </c>
      <c r="J38" s="38">
        <v>2.02</v>
      </c>
      <c r="K38" s="22"/>
      <c r="L38" s="22"/>
      <c r="M38" s="22"/>
      <c r="N38" s="22"/>
      <c r="O38" s="22"/>
      <c r="P38" s="22"/>
    </row>
    <row r="39" spans="1:16" ht="39" customHeight="1">
      <c r="A39" s="22"/>
      <c r="B39" s="35"/>
      <c r="C39" s="1204" t="s">
        <v>594</v>
      </c>
      <c r="D39" s="1205"/>
      <c r="E39" s="1206"/>
      <c r="F39" s="36">
        <v>0.69</v>
      </c>
      <c r="G39" s="37">
        <v>0.74</v>
      </c>
      <c r="H39" s="37">
        <v>0.78</v>
      </c>
      <c r="I39" s="37">
        <v>0.83</v>
      </c>
      <c r="J39" s="38">
        <v>0.86</v>
      </c>
      <c r="K39" s="22"/>
      <c r="L39" s="22"/>
      <c r="M39" s="22"/>
      <c r="N39" s="22"/>
      <c r="O39" s="22"/>
      <c r="P39" s="22"/>
    </row>
    <row r="40" spans="1:16" ht="39" customHeight="1">
      <c r="A40" s="22"/>
      <c r="B40" s="35"/>
      <c r="C40" s="1204" t="s">
        <v>595</v>
      </c>
      <c r="D40" s="1205"/>
      <c r="E40" s="1206"/>
      <c r="F40" s="36">
        <v>0.36</v>
      </c>
      <c r="G40" s="37">
        <v>0.64</v>
      </c>
      <c r="H40" s="37">
        <v>0.28000000000000003</v>
      </c>
      <c r="I40" s="37">
        <v>0.6</v>
      </c>
      <c r="J40" s="38">
        <v>0.49</v>
      </c>
      <c r="K40" s="22"/>
      <c r="L40" s="22"/>
      <c r="M40" s="22"/>
      <c r="N40" s="22"/>
      <c r="O40" s="22"/>
      <c r="P40" s="22"/>
    </row>
    <row r="41" spans="1:16" ht="39" customHeight="1">
      <c r="A41" s="22"/>
      <c r="B41" s="35"/>
      <c r="C41" s="1204" t="s">
        <v>596</v>
      </c>
      <c r="D41" s="1205"/>
      <c r="E41" s="1206"/>
      <c r="F41" s="36">
        <v>0</v>
      </c>
      <c r="G41" s="37">
        <v>0.5</v>
      </c>
      <c r="H41" s="37">
        <v>0.1</v>
      </c>
      <c r="I41" s="37">
        <v>0</v>
      </c>
      <c r="J41" s="38">
        <v>0.2</v>
      </c>
      <c r="K41" s="22"/>
      <c r="L41" s="22"/>
      <c r="M41" s="22"/>
      <c r="N41" s="22"/>
      <c r="O41" s="22"/>
      <c r="P41" s="22"/>
    </row>
    <row r="42" spans="1:16" ht="39" customHeight="1">
      <c r="A42" s="22"/>
      <c r="B42" s="39"/>
      <c r="C42" s="1204" t="s">
        <v>597</v>
      </c>
      <c r="D42" s="1205"/>
      <c r="E42" s="1206"/>
      <c r="F42" s="36" t="s">
        <v>537</v>
      </c>
      <c r="G42" s="37" t="s">
        <v>537</v>
      </c>
      <c r="H42" s="37" t="s">
        <v>537</v>
      </c>
      <c r="I42" s="37" t="s">
        <v>537</v>
      </c>
      <c r="J42" s="38" t="s">
        <v>537</v>
      </c>
      <c r="K42" s="22"/>
      <c r="L42" s="22"/>
      <c r="M42" s="22"/>
      <c r="N42" s="22"/>
      <c r="O42" s="22"/>
      <c r="P42" s="22"/>
    </row>
    <row r="43" spans="1:16" ht="39" customHeight="1" thickBot="1">
      <c r="A43" s="22"/>
      <c r="B43" s="40"/>
      <c r="C43" s="1207" t="s">
        <v>598</v>
      </c>
      <c r="D43" s="1208"/>
      <c r="E43" s="1209"/>
      <c r="F43" s="41">
        <v>0.14000000000000001</v>
      </c>
      <c r="G43" s="42">
        <v>0.17</v>
      </c>
      <c r="H43" s="42">
        <v>0.16</v>
      </c>
      <c r="I43" s="42">
        <v>0.09</v>
      </c>
      <c r="J43" s="43">
        <v>0.16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xw9vSleLT2v7VwNFLtqG/e3G13rFuIUypUUe2/AnOG3J/B6QAmpiDOQD29rbXNjcfNNTv8OHwQhQF70QCvjFQ==" saltValue="recPo4i9hTU7G3QX7cTY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70" zoomScaleNormal="70" zoomScaleSheetLayoutView="55" workbookViewId="0">
      <selection activeCell="E49" sqref="E49:J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c r="A45" s="48"/>
      <c r="B45" s="1212" t="s">
        <v>11</v>
      </c>
      <c r="C45" s="1213"/>
      <c r="D45" s="58"/>
      <c r="E45" s="1218" t="s">
        <v>12</v>
      </c>
      <c r="F45" s="1218"/>
      <c r="G45" s="1218"/>
      <c r="H45" s="1218"/>
      <c r="I45" s="1218"/>
      <c r="J45" s="1219"/>
      <c r="K45" s="59">
        <v>2992</v>
      </c>
      <c r="L45" s="60">
        <v>2895</v>
      </c>
      <c r="M45" s="60">
        <v>2601</v>
      </c>
      <c r="N45" s="60">
        <v>2391</v>
      </c>
      <c r="O45" s="61">
        <v>2301</v>
      </c>
      <c r="P45" s="48"/>
      <c r="Q45" s="48"/>
      <c r="R45" s="48"/>
      <c r="S45" s="48"/>
      <c r="T45" s="48"/>
      <c r="U45" s="48"/>
    </row>
    <row r="46" spans="1:21" ht="30.75" customHeight="1">
      <c r="A46" s="48"/>
      <c r="B46" s="1214"/>
      <c r="C46" s="1215"/>
      <c r="D46" s="62"/>
      <c r="E46" s="1220" t="s">
        <v>13</v>
      </c>
      <c r="F46" s="1220"/>
      <c r="G46" s="1220"/>
      <c r="H46" s="1220"/>
      <c r="I46" s="1220"/>
      <c r="J46" s="1221"/>
      <c r="K46" s="63" t="s">
        <v>537</v>
      </c>
      <c r="L46" s="64" t="s">
        <v>537</v>
      </c>
      <c r="M46" s="64" t="s">
        <v>537</v>
      </c>
      <c r="N46" s="64" t="s">
        <v>537</v>
      </c>
      <c r="O46" s="65" t="s">
        <v>537</v>
      </c>
      <c r="P46" s="48"/>
      <c r="Q46" s="48"/>
      <c r="R46" s="48"/>
      <c r="S46" s="48"/>
      <c r="T46" s="48"/>
      <c r="U46" s="48"/>
    </row>
    <row r="47" spans="1:21" ht="30.75" customHeight="1">
      <c r="A47" s="48"/>
      <c r="B47" s="1214"/>
      <c r="C47" s="1215"/>
      <c r="D47" s="62"/>
      <c r="E47" s="1220" t="s">
        <v>14</v>
      </c>
      <c r="F47" s="1220"/>
      <c r="G47" s="1220"/>
      <c r="H47" s="1220"/>
      <c r="I47" s="1220"/>
      <c r="J47" s="1221"/>
      <c r="K47" s="63" t="s">
        <v>537</v>
      </c>
      <c r="L47" s="64" t="s">
        <v>537</v>
      </c>
      <c r="M47" s="64" t="s">
        <v>537</v>
      </c>
      <c r="N47" s="64" t="s">
        <v>537</v>
      </c>
      <c r="O47" s="65" t="s">
        <v>537</v>
      </c>
      <c r="P47" s="48"/>
      <c r="Q47" s="48"/>
      <c r="R47" s="48"/>
      <c r="S47" s="48"/>
      <c r="T47" s="48"/>
      <c r="U47" s="48"/>
    </row>
    <row r="48" spans="1:21" ht="30.75" customHeight="1">
      <c r="A48" s="48"/>
      <c r="B48" s="1214"/>
      <c r="C48" s="1215"/>
      <c r="D48" s="62"/>
      <c r="E48" s="1220" t="s">
        <v>15</v>
      </c>
      <c r="F48" s="1220"/>
      <c r="G48" s="1220"/>
      <c r="H48" s="1220"/>
      <c r="I48" s="1220"/>
      <c r="J48" s="1221"/>
      <c r="K48" s="63">
        <v>717</v>
      </c>
      <c r="L48" s="64">
        <v>758</v>
      </c>
      <c r="M48" s="64">
        <v>770</v>
      </c>
      <c r="N48" s="64">
        <v>810</v>
      </c>
      <c r="O48" s="65">
        <v>719</v>
      </c>
      <c r="P48" s="48"/>
      <c r="Q48" s="48"/>
      <c r="R48" s="48"/>
      <c r="S48" s="48"/>
      <c r="T48" s="48"/>
      <c r="U48" s="48"/>
    </row>
    <row r="49" spans="1:21" ht="30.75" customHeight="1">
      <c r="A49" s="48"/>
      <c r="B49" s="1214"/>
      <c r="C49" s="1215"/>
      <c r="D49" s="62"/>
      <c r="E49" s="1220" t="s">
        <v>16</v>
      </c>
      <c r="F49" s="1220"/>
      <c r="G49" s="1220"/>
      <c r="H49" s="1220"/>
      <c r="I49" s="1220"/>
      <c r="J49" s="1221"/>
      <c r="K49" s="63">
        <v>67</v>
      </c>
      <c r="L49" s="64">
        <v>63</v>
      </c>
      <c r="M49" s="64">
        <v>98</v>
      </c>
      <c r="N49" s="64">
        <v>94</v>
      </c>
      <c r="O49" s="65">
        <v>65</v>
      </c>
      <c r="P49" s="48"/>
      <c r="Q49" s="48"/>
      <c r="R49" s="48"/>
      <c r="S49" s="48"/>
      <c r="T49" s="48"/>
      <c r="U49" s="48"/>
    </row>
    <row r="50" spans="1:21" ht="30.75" customHeight="1">
      <c r="A50" s="48"/>
      <c r="B50" s="1214"/>
      <c r="C50" s="1215"/>
      <c r="D50" s="62"/>
      <c r="E50" s="1220" t="s">
        <v>17</v>
      </c>
      <c r="F50" s="1220"/>
      <c r="G50" s="1220"/>
      <c r="H50" s="1220"/>
      <c r="I50" s="1220"/>
      <c r="J50" s="1221"/>
      <c r="K50" s="63">
        <v>45</v>
      </c>
      <c r="L50" s="64">
        <v>43</v>
      </c>
      <c r="M50" s="64">
        <v>40</v>
      </c>
      <c r="N50" s="64">
        <v>39</v>
      </c>
      <c r="O50" s="65">
        <v>56</v>
      </c>
      <c r="P50" s="48"/>
      <c r="Q50" s="48"/>
      <c r="R50" s="48"/>
      <c r="S50" s="48"/>
      <c r="T50" s="48"/>
      <c r="U50" s="48"/>
    </row>
    <row r="51" spans="1:21" ht="30.75" customHeight="1">
      <c r="A51" s="48"/>
      <c r="B51" s="1216"/>
      <c r="C51" s="1217"/>
      <c r="D51" s="66"/>
      <c r="E51" s="1220" t="s">
        <v>18</v>
      </c>
      <c r="F51" s="1220"/>
      <c r="G51" s="1220"/>
      <c r="H51" s="1220"/>
      <c r="I51" s="1220"/>
      <c r="J51" s="1221"/>
      <c r="K51" s="63" t="s">
        <v>537</v>
      </c>
      <c r="L51" s="64" t="s">
        <v>537</v>
      </c>
      <c r="M51" s="64" t="s">
        <v>537</v>
      </c>
      <c r="N51" s="64" t="s">
        <v>537</v>
      </c>
      <c r="O51" s="65" t="s">
        <v>537</v>
      </c>
      <c r="P51" s="48"/>
      <c r="Q51" s="48"/>
      <c r="R51" s="48"/>
      <c r="S51" s="48"/>
      <c r="T51" s="48"/>
      <c r="U51" s="48"/>
    </row>
    <row r="52" spans="1:21" ht="30.75" customHeight="1">
      <c r="A52" s="48"/>
      <c r="B52" s="1222" t="s">
        <v>19</v>
      </c>
      <c r="C52" s="1223"/>
      <c r="D52" s="66"/>
      <c r="E52" s="1220" t="s">
        <v>20</v>
      </c>
      <c r="F52" s="1220"/>
      <c r="G52" s="1220"/>
      <c r="H52" s="1220"/>
      <c r="I52" s="1220"/>
      <c r="J52" s="1221"/>
      <c r="K52" s="63">
        <v>2702</v>
      </c>
      <c r="L52" s="64">
        <v>2590</v>
      </c>
      <c r="M52" s="64">
        <v>2523</v>
      </c>
      <c r="N52" s="64">
        <v>2406</v>
      </c>
      <c r="O52" s="65">
        <v>2310</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1119</v>
      </c>
      <c r="L53" s="69">
        <v>1169</v>
      </c>
      <c r="M53" s="69">
        <v>986</v>
      </c>
      <c r="N53" s="69">
        <v>928</v>
      </c>
      <c r="O53" s="70">
        <v>831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599</v>
      </c>
      <c r="P55" s="48"/>
      <c r="Q55" s="48"/>
      <c r="R55" s="48"/>
      <c r="S55" s="48"/>
      <c r="T55" s="48"/>
      <c r="U55" s="48"/>
    </row>
    <row r="56" spans="1:21" ht="31.5" customHeight="1" thickBot="1">
      <c r="A56" s="48"/>
      <c r="B56" s="76"/>
      <c r="C56" s="77"/>
      <c r="D56" s="77"/>
      <c r="E56" s="78"/>
      <c r="F56" s="78"/>
      <c r="G56" s="78"/>
      <c r="H56" s="78"/>
      <c r="I56" s="78"/>
      <c r="J56" s="79" t="s">
        <v>2</v>
      </c>
      <c r="K56" s="80" t="s">
        <v>600</v>
      </c>
      <c r="L56" s="81" t="s">
        <v>601</v>
      </c>
      <c r="M56" s="81" t="s">
        <v>602</v>
      </c>
      <c r="N56" s="81" t="s">
        <v>603</v>
      </c>
      <c r="O56" s="82" t="s">
        <v>604</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CivonO/ptDnZp1RuP9xH9grr1lVKAkGqbpGNvypsuSEk5sj51TObPWJ9zWZWJyAtcO6tbPiYek5bTcxE+JfMw==" saltValue="KRB+pzWYL4KjXfPjsquC7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5" zoomScale="70" zoomScaleNormal="70" zoomScaleSheetLayoutView="100" workbookViewId="0">
      <selection activeCell="L50" sqref="L50:L52"/>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578</v>
      </c>
      <c r="J40" s="100" t="s">
        <v>579</v>
      </c>
      <c r="K40" s="100" t="s">
        <v>580</v>
      </c>
      <c r="L40" s="100" t="s">
        <v>581</v>
      </c>
      <c r="M40" s="101" t="s">
        <v>582</v>
      </c>
    </row>
    <row r="41" spans="2:13" ht="27.75" customHeight="1">
      <c r="B41" s="1238" t="s">
        <v>30</v>
      </c>
      <c r="C41" s="1239"/>
      <c r="D41" s="102"/>
      <c r="E41" s="1244" t="s">
        <v>31</v>
      </c>
      <c r="F41" s="1244"/>
      <c r="G41" s="1244"/>
      <c r="H41" s="1245"/>
      <c r="I41" s="103">
        <v>24621</v>
      </c>
      <c r="J41" s="104">
        <v>23995</v>
      </c>
      <c r="K41" s="104">
        <v>24059</v>
      </c>
      <c r="L41" s="104">
        <v>27388</v>
      </c>
      <c r="M41" s="105">
        <v>29307</v>
      </c>
    </row>
    <row r="42" spans="2:13" ht="27.75" customHeight="1">
      <c r="B42" s="1240"/>
      <c r="C42" s="1241"/>
      <c r="D42" s="106"/>
      <c r="E42" s="1246" t="s">
        <v>32</v>
      </c>
      <c r="F42" s="1246"/>
      <c r="G42" s="1246"/>
      <c r="H42" s="1247"/>
      <c r="I42" s="107">
        <v>308</v>
      </c>
      <c r="J42" s="108">
        <v>271</v>
      </c>
      <c r="K42" s="108">
        <v>235</v>
      </c>
      <c r="L42" s="108">
        <v>200</v>
      </c>
      <c r="M42" s="109">
        <v>171</v>
      </c>
    </row>
    <row r="43" spans="2:13" ht="27.75" customHeight="1">
      <c r="B43" s="1240"/>
      <c r="C43" s="1241"/>
      <c r="D43" s="106"/>
      <c r="E43" s="1246" t="s">
        <v>33</v>
      </c>
      <c r="F43" s="1246"/>
      <c r="G43" s="1246"/>
      <c r="H43" s="1247"/>
      <c r="I43" s="107">
        <v>7846</v>
      </c>
      <c r="J43" s="108">
        <v>7797</v>
      </c>
      <c r="K43" s="108">
        <v>8304</v>
      </c>
      <c r="L43" s="108">
        <v>8368</v>
      </c>
      <c r="M43" s="109">
        <v>8413</v>
      </c>
    </row>
    <row r="44" spans="2:13" ht="27.75" customHeight="1">
      <c r="B44" s="1240"/>
      <c r="C44" s="1241"/>
      <c r="D44" s="106"/>
      <c r="E44" s="1246" t="s">
        <v>34</v>
      </c>
      <c r="F44" s="1246"/>
      <c r="G44" s="1246"/>
      <c r="H44" s="1247"/>
      <c r="I44" s="107">
        <v>435</v>
      </c>
      <c r="J44" s="108">
        <v>380</v>
      </c>
      <c r="K44" s="108">
        <v>293</v>
      </c>
      <c r="L44" s="108">
        <v>269</v>
      </c>
      <c r="M44" s="109">
        <v>287</v>
      </c>
    </row>
    <row r="45" spans="2:13" ht="27.75" customHeight="1">
      <c r="B45" s="1240"/>
      <c r="C45" s="1241"/>
      <c r="D45" s="106"/>
      <c r="E45" s="1246" t="s">
        <v>35</v>
      </c>
      <c r="F45" s="1246"/>
      <c r="G45" s="1246"/>
      <c r="H45" s="1247"/>
      <c r="I45" s="107">
        <v>4369</v>
      </c>
      <c r="J45" s="108">
        <v>4349</v>
      </c>
      <c r="K45" s="108">
        <v>4370</v>
      </c>
      <c r="L45" s="108">
        <v>3914</v>
      </c>
      <c r="M45" s="109">
        <v>3778</v>
      </c>
    </row>
    <row r="46" spans="2:13" ht="27.75" customHeight="1">
      <c r="B46" s="1240"/>
      <c r="C46" s="1241"/>
      <c r="D46" s="110"/>
      <c r="E46" s="1246" t="s">
        <v>36</v>
      </c>
      <c r="F46" s="1246"/>
      <c r="G46" s="1246"/>
      <c r="H46" s="1247"/>
      <c r="I46" s="107" t="s">
        <v>537</v>
      </c>
      <c r="J46" s="108" t="s">
        <v>537</v>
      </c>
      <c r="K46" s="108" t="s">
        <v>537</v>
      </c>
      <c r="L46" s="108" t="s">
        <v>537</v>
      </c>
      <c r="M46" s="109" t="s">
        <v>537</v>
      </c>
    </row>
    <row r="47" spans="2:13" ht="27.75" customHeight="1">
      <c r="B47" s="1240"/>
      <c r="C47" s="1241"/>
      <c r="D47" s="111"/>
      <c r="E47" s="1248" t="s">
        <v>37</v>
      </c>
      <c r="F47" s="1249"/>
      <c r="G47" s="1249"/>
      <c r="H47" s="1250"/>
      <c r="I47" s="107" t="s">
        <v>537</v>
      </c>
      <c r="J47" s="108" t="s">
        <v>537</v>
      </c>
      <c r="K47" s="108" t="s">
        <v>537</v>
      </c>
      <c r="L47" s="108" t="s">
        <v>537</v>
      </c>
      <c r="M47" s="109" t="s">
        <v>537</v>
      </c>
    </row>
    <row r="48" spans="2:13" ht="27.75" customHeight="1">
      <c r="B48" s="1240"/>
      <c r="C48" s="1241"/>
      <c r="D48" s="106"/>
      <c r="E48" s="1246" t="s">
        <v>38</v>
      </c>
      <c r="F48" s="1246"/>
      <c r="G48" s="1246"/>
      <c r="H48" s="1247"/>
      <c r="I48" s="107" t="s">
        <v>537</v>
      </c>
      <c r="J48" s="108" t="s">
        <v>537</v>
      </c>
      <c r="K48" s="108" t="s">
        <v>537</v>
      </c>
      <c r="L48" s="108" t="s">
        <v>537</v>
      </c>
      <c r="M48" s="109" t="s">
        <v>537</v>
      </c>
    </row>
    <row r="49" spans="2:13" ht="27.75" customHeight="1">
      <c r="B49" s="1242"/>
      <c r="C49" s="1243"/>
      <c r="D49" s="106"/>
      <c r="E49" s="1246" t="s">
        <v>39</v>
      </c>
      <c r="F49" s="1246"/>
      <c r="G49" s="1246"/>
      <c r="H49" s="1247"/>
      <c r="I49" s="107" t="s">
        <v>537</v>
      </c>
      <c r="J49" s="108" t="s">
        <v>537</v>
      </c>
      <c r="K49" s="108" t="s">
        <v>537</v>
      </c>
      <c r="L49" s="108" t="s">
        <v>537</v>
      </c>
      <c r="M49" s="109" t="s">
        <v>537</v>
      </c>
    </row>
    <row r="50" spans="2:13" ht="27.75" customHeight="1">
      <c r="B50" s="1251" t="s">
        <v>40</v>
      </c>
      <c r="C50" s="1252"/>
      <c r="D50" s="112"/>
      <c r="E50" s="1246" t="s">
        <v>41</v>
      </c>
      <c r="F50" s="1246"/>
      <c r="G50" s="1246"/>
      <c r="H50" s="1247"/>
      <c r="I50" s="107">
        <v>7716</v>
      </c>
      <c r="J50" s="108">
        <v>8104</v>
      </c>
      <c r="K50" s="108">
        <v>8089</v>
      </c>
      <c r="L50" s="108">
        <v>7686</v>
      </c>
      <c r="M50" s="109">
        <v>7522</v>
      </c>
    </row>
    <row r="51" spans="2:13" ht="27.75" customHeight="1">
      <c r="B51" s="1240"/>
      <c r="C51" s="1241"/>
      <c r="D51" s="106"/>
      <c r="E51" s="1246" t="s">
        <v>42</v>
      </c>
      <c r="F51" s="1246"/>
      <c r="G51" s="1246"/>
      <c r="H51" s="1247"/>
      <c r="I51" s="107">
        <v>322</v>
      </c>
      <c r="J51" s="108">
        <v>246</v>
      </c>
      <c r="K51" s="108">
        <v>188</v>
      </c>
      <c r="L51" s="108">
        <v>120</v>
      </c>
      <c r="M51" s="109">
        <v>81</v>
      </c>
    </row>
    <row r="52" spans="2:13" ht="27.75" customHeight="1">
      <c r="B52" s="1242"/>
      <c r="C52" s="1243"/>
      <c r="D52" s="106"/>
      <c r="E52" s="1246" t="s">
        <v>43</v>
      </c>
      <c r="F52" s="1246"/>
      <c r="G52" s="1246"/>
      <c r="H52" s="1247"/>
      <c r="I52" s="107">
        <v>24575</v>
      </c>
      <c r="J52" s="108">
        <v>24440</v>
      </c>
      <c r="K52" s="108">
        <v>24079</v>
      </c>
      <c r="L52" s="108">
        <v>27833</v>
      </c>
      <c r="M52" s="109">
        <v>29165</v>
      </c>
    </row>
    <row r="53" spans="2:13" ht="27.75" customHeight="1" thickBot="1">
      <c r="B53" s="1253" t="s">
        <v>44</v>
      </c>
      <c r="C53" s="1254"/>
      <c r="D53" s="113"/>
      <c r="E53" s="1255" t="s">
        <v>45</v>
      </c>
      <c r="F53" s="1255"/>
      <c r="G53" s="1255"/>
      <c r="H53" s="1256"/>
      <c r="I53" s="114">
        <v>4965</v>
      </c>
      <c r="J53" s="115">
        <v>4002</v>
      </c>
      <c r="K53" s="115">
        <v>4905</v>
      </c>
      <c r="L53" s="115">
        <v>4499</v>
      </c>
      <c r="M53" s="116">
        <v>5189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bFV/pEeyGNP4r5MrkwM7PXr6hBdsivewFvDPqtB7uQ+eYhOCmViiFf8iCWTDs4lT3ly8q+OanPTa+MnWpsnWQ==" saltValue="bXKDamiC1s+2Bux34aVt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H62" sqref="H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580</v>
      </c>
      <c r="G54" s="125" t="s">
        <v>581</v>
      </c>
      <c r="H54" s="126" t="s">
        <v>582</v>
      </c>
    </row>
    <row r="55" spans="2:8" ht="52.5" customHeight="1">
      <c r="B55" s="127"/>
      <c r="C55" s="1265" t="s">
        <v>48</v>
      </c>
      <c r="D55" s="1265"/>
      <c r="E55" s="1266"/>
      <c r="F55" s="128">
        <v>3023</v>
      </c>
      <c r="G55" s="128">
        <v>2523</v>
      </c>
      <c r="H55" s="129">
        <v>2319</v>
      </c>
    </row>
    <row r="56" spans="2:8" ht="52.5" customHeight="1">
      <c r="B56" s="130"/>
      <c r="C56" s="1267" t="s">
        <v>49</v>
      </c>
      <c r="D56" s="1267"/>
      <c r="E56" s="1268"/>
      <c r="F56" s="131">
        <v>1051</v>
      </c>
      <c r="G56" s="131">
        <v>1051</v>
      </c>
      <c r="H56" s="132">
        <v>1051</v>
      </c>
    </row>
    <row r="57" spans="2:8" ht="53.25" customHeight="1">
      <c r="B57" s="130"/>
      <c r="C57" s="1269" t="s">
        <v>50</v>
      </c>
      <c r="D57" s="1269"/>
      <c r="E57" s="1270"/>
      <c r="F57" s="133">
        <v>4055</v>
      </c>
      <c r="G57" s="133">
        <v>4135</v>
      </c>
      <c r="H57" s="134">
        <v>4201</v>
      </c>
    </row>
    <row r="58" spans="2:8" ht="45.75" customHeight="1">
      <c r="B58" s="135"/>
      <c r="C58" s="1257" t="s">
        <v>607</v>
      </c>
      <c r="D58" s="1258"/>
      <c r="E58" s="1259"/>
      <c r="F58" s="136">
        <v>1803</v>
      </c>
      <c r="G58" s="136">
        <v>1803</v>
      </c>
      <c r="H58" s="137">
        <v>1803</v>
      </c>
    </row>
    <row r="59" spans="2:8" ht="45.75" customHeight="1">
      <c r="B59" s="135"/>
      <c r="C59" s="1257" t="s">
        <v>608</v>
      </c>
      <c r="D59" s="1258"/>
      <c r="E59" s="1259"/>
      <c r="F59" s="136">
        <v>751</v>
      </c>
      <c r="G59" s="136">
        <v>750</v>
      </c>
      <c r="H59" s="137">
        <v>748</v>
      </c>
    </row>
    <row r="60" spans="2:8" ht="45.75" customHeight="1">
      <c r="B60" s="135"/>
      <c r="C60" s="1257" t="s">
        <v>606</v>
      </c>
      <c r="D60" s="1258"/>
      <c r="E60" s="1259"/>
      <c r="F60" s="136">
        <v>305</v>
      </c>
      <c r="G60" s="136">
        <v>305</v>
      </c>
      <c r="H60" s="137">
        <v>304</v>
      </c>
    </row>
    <row r="61" spans="2:8" ht="45.75" customHeight="1">
      <c r="B61" s="135"/>
      <c r="C61" s="1257" t="s">
        <v>605</v>
      </c>
      <c r="D61" s="1258"/>
      <c r="E61" s="1259"/>
      <c r="F61" s="136">
        <v>263</v>
      </c>
      <c r="G61" s="136">
        <v>250</v>
      </c>
      <c r="H61" s="137">
        <v>247</v>
      </c>
    </row>
    <row r="62" spans="2:8" ht="45.75" customHeight="1" thickBot="1">
      <c r="B62" s="138"/>
      <c r="C62" s="1260" t="s">
        <v>609</v>
      </c>
      <c r="D62" s="1261"/>
      <c r="E62" s="1262"/>
      <c r="F62" s="139">
        <v>127</v>
      </c>
      <c r="G62" s="139">
        <v>192</v>
      </c>
      <c r="H62" s="140">
        <v>223</v>
      </c>
    </row>
    <row r="63" spans="2:8" ht="52.5" customHeight="1" thickBot="1">
      <c r="B63" s="141"/>
      <c r="C63" s="1263" t="s">
        <v>51</v>
      </c>
      <c r="D63" s="1263"/>
      <c r="E63" s="1264"/>
      <c r="F63" s="142">
        <v>8129</v>
      </c>
      <c r="G63" s="142">
        <v>7709</v>
      </c>
      <c r="H63" s="143">
        <v>7571</v>
      </c>
    </row>
    <row r="64" spans="2:8" ht="15" customHeight="1"/>
  </sheetData>
  <sheetProtection algorithmName="SHA-512" hashValue="o5GZRfHGgeJr68hiWYmF6XRS52RUMZJf643hSD72kTrsILA/O4lpFlUnr6IWdInV++tIDiIZO022JGrRG/G8xQ==" saltValue="ibbvOHw+Be/KXswgC4JP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S82" sqref="BS82"/>
    </sheetView>
  </sheetViews>
  <sheetFormatPr defaultColWidth="0" defaultRowHeight="0" customHeight="1" zeroHeight="1"/>
  <cols>
    <col min="1" max="1" width="6.375" style="1271" customWidth="1"/>
    <col min="2" max="107" width="2.37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c r="A1" s="1331"/>
      <c r="B1" s="1330"/>
      <c r="DD1" s="1271"/>
      <c r="DE1" s="1271"/>
    </row>
    <row r="2" spans="1:143" ht="25.5" customHeight="1">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1" customFormat="1" ht="13.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651</v>
      </c>
    </row>
    <row r="11" spans="1:143" s="291" customFormat="1" ht="13.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651</v>
      </c>
    </row>
    <row r="13" spans="1:143" s="291" customFormat="1" ht="13.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5">
      <c r="DD19" s="1271"/>
      <c r="DE19" s="1271"/>
    </row>
    <row r="20" spans="1:351" ht="13.5">
      <c r="DD20" s="1271"/>
      <c r="DE20" s="1271"/>
    </row>
    <row r="21" spans="1:351" ht="17.2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7.25">
      <c r="B22" s="1272"/>
      <c r="MM22" s="1326"/>
    </row>
    <row r="23" spans="1:351" ht="13.5">
      <c r="B23" s="1272"/>
    </row>
    <row r="24" spans="1:351" ht="13.5">
      <c r="B24" s="1272"/>
    </row>
    <row r="25" spans="1:351" ht="13.5">
      <c r="B25" s="1272"/>
    </row>
    <row r="26" spans="1:351" ht="13.5">
      <c r="B26" s="1272"/>
    </row>
    <row r="27" spans="1:351" ht="13.5">
      <c r="B27" s="1272"/>
    </row>
    <row r="28" spans="1:351" ht="13.5">
      <c r="B28" s="1272"/>
    </row>
    <row r="29" spans="1:351" ht="13.5">
      <c r="B29" s="1272"/>
    </row>
    <row r="30" spans="1:351" ht="13.5">
      <c r="B30" s="1272"/>
    </row>
    <row r="31" spans="1:351" ht="13.5">
      <c r="B31" s="1272"/>
    </row>
    <row r="32" spans="1:351" ht="13.5">
      <c r="B32" s="1272"/>
    </row>
    <row r="33" spans="2:109" ht="13.5">
      <c r="B33" s="1272"/>
    </row>
    <row r="34" spans="2:109" ht="13.5">
      <c r="B34" s="1272"/>
    </row>
    <row r="35" spans="2:109" ht="13.5">
      <c r="B35" s="1272"/>
    </row>
    <row r="36" spans="2:109" ht="13.5">
      <c r="B36" s="1272"/>
    </row>
    <row r="37" spans="2:109" ht="13.5">
      <c r="B37" s="1272"/>
    </row>
    <row r="38" spans="2:109" ht="13.5">
      <c r="B38" s="1272"/>
    </row>
    <row r="39" spans="2:109" ht="13.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c r="B40" s="1313"/>
      <c r="DD40" s="1313"/>
      <c r="DE40" s="1271"/>
    </row>
    <row r="41" spans="2:109" ht="17.25">
      <c r="B41" s="1325" t="s">
        <v>650</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c r="B42" s="1272"/>
      <c r="G42" s="1309"/>
      <c r="I42" s="1308"/>
      <c r="J42" s="1308"/>
      <c r="K42" s="1308"/>
      <c r="AM42" s="1309"/>
      <c r="AN42" s="1309" t="s">
        <v>646</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c r="B43" s="1272"/>
      <c r="AN43" s="1307" t="s">
        <v>649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c r="B49" s="1272"/>
      <c r="AN49" s="1271" t="s">
        <v>644</v>
      </c>
    </row>
    <row r="50" spans="1:109" ht="13.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578</v>
      </c>
      <c r="BQ50" s="1281"/>
      <c r="BR50" s="1281"/>
      <c r="BS50" s="1281"/>
      <c r="BT50" s="1281"/>
      <c r="BU50" s="1281"/>
      <c r="BV50" s="1281"/>
      <c r="BW50" s="1281"/>
      <c r="BX50" s="1281" t="s">
        <v>579</v>
      </c>
      <c r="BY50" s="1281"/>
      <c r="BZ50" s="1281"/>
      <c r="CA50" s="1281"/>
      <c r="CB50" s="1281"/>
      <c r="CC50" s="1281"/>
      <c r="CD50" s="1281"/>
      <c r="CE50" s="1281"/>
      <c r="CF50" s="1281" t="s">
        <v>580</v>
      </c>
      <c r="CG50" s="1281"/>
      <c r="CH50" s="1281"/>
      <c r="CI50" s="1281"/>
      <c r="CJ50" s="1281"/>
      <c r="CK50" s="1281"/>
      <c r="CL50" s="1281"/>
      <c r="CM50" s="1281"/>
      <c r="CN50" s="1281" t="s">
        <v>581</v>
      </c>
      <c r="CO50" s="1281"/>
      <c r="CP50" s="1281"/>
      <c r="CQ50" s="1281"/>
      <c r="CR50" s="1281"/>
      <c r="CS50" s="1281"/>
      <c r="CT50" s="1281"/>
      <c r="CU50" s="1281"/>
      <c r="CV50" s="1281" t="s">
        <v>582</v>
      </c>
      <c r="CW50" s="1281"/>
      <c r="CX50" s="1281"/>
      <c r="CY50" s="1281"/>
      <c r="CZ50" s="1281"/>
      <c r="DA50" s="1281"/>
      <c r="DB50" s="1281"/>
      <c r="DC50" s="1281"/>
    </row>
    <row r="51" spans="1:109" ht="13.5" customHeight="1">
      <c r="B51" s="1272"/>
      <c r="G51" s="1288"/>
      <c r="H51" s="1288"/>
      <c r="I51" s="1322"/>
      <c r="J51" s="1322"/>
      <c r="K51" s="1287"/>
      <c r="L51" s="1287"/>
      <c r="M51" s="1287"/>
      <c r="N51" s="1287"/>
      <c r="AM51" s="1286"/>
      <c r="AN51" s="1280" t="s">
        <v>643</v>
      </c>
      <c r="AO51" s="1280"/>
      <c r="AP51" s="1280"/>
      <c r="AQ51" s="1280"/>
      <c r="AR51" s="1280"/>
      <c r="AS51" s="1280"/>
      <c r="AT51" s="1280"/>
      <c r="AU51" s="1280"/>
      <c r="AV51" s="1280"/>
      <c r="AW51" s="1280"/>
      <c r="AX51" s="1280"/>
      <c r="AY51" s="1280"/>
      <c r="AZ51" s="1280"/>
      <c r="BA51" s="1280"/>
      <c r="BB51" s="1280" t="s">
        <v>641</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v>31.4</v>
      </c>
      <c r="BY51" s="1279"/>
      <c r="BZ51" s="1279"/>
      <c r="CA51" s="1279"/>
      <c r="CB51" s="1279"/>
      <c r="CC51" s="1279"/>
      <c r="CD51" s="1279"/>
      <c r="CE51" s="1279"/>
      <c r="CF51" s="1279">
        <v>39.5</v>
      </c>
      <c r="CG51" s="1279"/>
      <c r="CH51" s="1279"/>
      <c r="CI51" s="1279"/>
      <c r="CJ51" s="1279"/>
      <c r="CK51" s="1279"/>
      <c r="CL51" s="1279"/>
      <c r="CM51" s="1279"/>
      <c r="CN51" s="1279">
        <v>36.5</v>
      </c>
      <c r="CO51" s="1279"/>
      <c r="CP51" s="1279"/>
      <c r="CQ51" s="1279"/>
      <c r="CR51" s="1279"/>
      <c r="CS51" s="1279"/>
      <c r="CT51" s="1279"/>
      <c r="CU51" s="1279"/>
      <c r="CV51" s="1279">
        <v>42.9</v>
      </c>
      <c r="CW51" s="1279"/>
      <c r="CX51" s="1279"/>
      <c r="CY51" s="1279"/>
      <c r="CZ51" s="1279"/>
      <c r="DA51" s="1279"/>
      <c r="DB51" s="1279"/>
      <c r="DC51" s="1279"/>
    </row>
    <row r="52" spans="1:109" ht="13.5">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648</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65.5</v>
      </c>
      <c r="BY53" s="1279"/>
      <c r="BZ53" s="1279"/>
      <c r="CA53" s="1279"/>
      <c r="CB53" s="1279"/>
      <c r="CC53" s="1279"/>
      <c r="CD53" s="1279"/>
      <c r="CE53" s="1279"/>
      <c r="CF53" s="1279">
        <v>66.400000000000006</v>
      </c>
      <c r="CG53" s="1279"/>
      <c r="CH53" s="1279"/>
      <c r="CI53" s="1279"/>
      <c r="CJ53" s="1279"/>
      <c r="CK53" s="1279"/>
      <c r="CL53" s="1279"/>
      <c r="CM53" s="1279"/>
      <c r="CN53" s="1279">
        <v>66.8</v>
      </c>
      <c r="CO53" s="1279"/>
      <c r="CP53" s="1279"/>
      <c r="CQ53" s="1279"/>
      <c r="CR53" s="1279"/>
      <c r="CS53" s="1279"/>
      <c r="CT53" s="1279"/>
      <c r="CU53" s="1279"/>
      <c r="CV53" s="1279">
        <v>66.900000000000006</v>
      </c>
      <c r="CW53" s="1279"/>
      <c r="CX53" s="1279"/>
      <c r="CY53" s="1279"/>
      <c r="CZ53" s="1279"/>
      <c r="DA53" s="1279"/>
      <c r="DB53" s="1279"/>
      <c r="DC53" s="1279"/>
    </row>
    <row r="54" spans="1:109" ht="13.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c r="A55" s="1308"/>
      <c r="B55" s="1272"/>
      <c r="G55" s="1284"/>
      <c r="H55" s="1284"/>
      <c r="I55" s="1284"/>
      <c r="J55" s="1284"/>
      <c r="K55" s="1287"/>
      <c r="L55" s="1287"/>
      <c r="M55" s="1287"/>
      <c r="N55" s="1287"/>
      <c r="AN55" s="1281" t="s">
        <v>642</v>
      </c>
      <c r="AO55" s="1281"/>
      <c r="AP55" s="1281"/>
      <c r="AQ55" s="1281"/>
      <c r="AR55" s="1281"/>
      <c r="AS55" s="1281"/>
      <c r="AT55" s="1281"/>
      <c r="AU55" s="1281"/>
      <c r="AV55" s="1281"/>
      <c r="AW55" s="1281"/>
      <c r="AX55" s="1281"/>
      <c r="AY55" s="1281"/>
      <c r="AZ55" s="1281"/>
      <c r="BA55" s="1281"/>
      <c r="BB55" s="1280" t="s">
        <v>641</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54.6</v>
      </c>
      <c r="BY55" s="1279"/>
      <c r="BZ55" s="1279"/>
      <c r="CA55" s="1279"/>
      <c r="CB55" s="1279"/>
      <c r="CC55" s="1279"/>
      <c r="CD55" s="1279"/>
      <c r="CE55" s="1279"/>
      <c r="CF55" s="1279">
        <v>53.2</v>
      </c>
      <c r="CG55" s="1279"/>
      <c r="CH55" s="1279"/>
      <c r="CI55" s="1279"/>
      <c r="CJ55" s="1279"/>
      <c r="CK55" s="1279"/>
      <c r="CL55" s="1279"/>
      <c r="CM55" s="1279"/>
      <c r="CN55" s="1279">
        <v>47.9</v>
      </c>
      <c r="CO55" s="1279"/>
      <c r="CP55" s="1279"/>
      <c r="CQ55" s="1279"/>
      <c r="CR55" s="1279"/>
      <c r="CS55" s="1279"/>
      <c r="CT55" s="1279"/>
      <c r="CU55" s="1279"/>
      <c r="CV55" s="1279">
        <v>49</v>
      </c>
      <c r="CW55" s="1279"/>
      <c r="CX55" s="1279"/>
      <c r="CY55" s="1279"/>
      <c r="CZ55" s="1279"/>
      <c r="DA55" s="1279"/>
      <c r="DB55" s="1279"/>
      <c r="DC55" s="1279"/>
    </row>
    <row r="56" spans="1:109" ht="13.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648</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58.3</v>
      </c>
      <c r="BY57" s="1279"/>
      <c r="BZ57" s="1279"/>
      <c r="CA57" s="1279"/>
      <c r="CB57" s="1279"/>
      <c r="CC57" s="1279"/>
      <c r="CD57" s="1279"/>
      <c r="CE57" s="1279"/>
      <c r="CF57" s="1279">
        <v>59.6</v>
      </c>
      <c r="CG57" s="1279"/>
      <c r="CH57" s="1279"/>
      <c r="CI57" s="1279"/>
      <c r="CJ57" s="1279"/>
      <c r="CK57" s="1279"/>
      <c r="CL57" s="1279"/>
      <c r="CM57" s="1279"/>
      <c r="CN57" s="1279">
        <v>60.7</v>
      </c>
      <c r="CO57" s="1279"/>
      <c r="CP57" s="1279"/>
      <c r="CQ57" s="1279"/>
      <c r="CR57" s="1279"/>
      <c r="CS57" s="1279"/>
      <c r="CT57" s="1279"/>
      <c r="CU57" s="1279"/>
      <c r="CV57" s="1279">
        <v>62</v>
      </c>
      <c r="CW57" s="1279"/>
      <c r="CX57" s="1279"/>
      <c r="CY57" s="1279"/>
      <c r="CZ57" s="1279"/>
      <c r="DA57" s="1279"/>
      <c r="DB57" s="1279"/>
      <c r="DC57" s="1279"/>
      <c r="DD57" s="1319"/>
      <c r="DE57" s="1314"/>
    </row>
    <row r="58" spans="1:109" s="1308" customFormat="1" ht="13.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c r="B63" s="1312" t="s">
        <v>647</v>
      </c>
    </row>
    <row r="64" spans="1:109" ht="13.5">
      <c r="B64" s="1272"/>
      <c r="G64" s="1309"/>
      <c r="I64" s="1311"/>
      <c r="J64" s="1311"/>
      <c r="K64" s="1311"/>
      <c r="L64" s="1311"/>
      <c r="M64" s="1311"/>
      <c r="N64" s="1310"/>
      <c r="AM64" s="1309"/>
      <c r="AN64" s="1309" t="s">
        <v>646</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c r="B65" s="1272"/>
      <c r="AN65" s="1307" t="s">
        <v>645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c r="B71" s="1272"/>
      <c r="G71" s="1294"/>
      <c r="I71" s="1297"/>
      <c r="J71" s="1296"/>
      <c r="K71" s="1296"/>
      <c r="L71" s="1295"/>
      <c r="M71" s="1296"/>
      <c r="N71" s="1295"/>
      <c r="AM71" s="1294"/>
      <c r="AN71" s="1271" t="s">
        <v>644</v>
      </c>
    </row>
    <row r="72" spans="2:107" ht="13.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578</v>
      </c>
      <c r="BQ72" s="1281"/>
      <c r="BR72" s="1281"/>
      <c r="BS72" s="1281"/>
      <c r="BT72" s="1281"/>
      <c r="BU72" s="1281"/>
      <c r="BV72" s="1281"/>
      <c r="BW72" s="1281"/>
      <c r="BX72" s="1281" t="s">
        <v>579</v>
      </c>
      <c r="BY72" s="1281"/>
      <c r="BZ72" s="1281"/>
      <c r="CA72" s="1281"/>
      <c r="CB72" s="1281"/>
      <c r="CC72" s="1281"/>
      <c r="CD72" s="1281"/>
      <c r="CE72" s="1281"/>
      <c r="CF72" s="1281" t="s">
        <v>580</v>
      </c>
      <c r="CG72" s="1281"/>
      <c r="CH72" s="1281"/>
      <c r="CI72" s="1281"/>
      <c r="CJ72" s="1281"/>
      <c r="CK72" s="1281"/>
      <c r="CL72" s="1281"/>
      <c r="CM72" s="1281"/>
      <c r="CN72" s="1281" t="s">
        <v>581</v>
      </c>
      <c r="CO72" s="1281"/>
      <c r="CP72" s="1281"/>
      <c r="CQ72" s="1281"/>
      <c r="CR72" s="1281"/>
      <c r="CS72" s="1281"/>
      <c r="CT72" s="1281"/>
      <c r="CU72" s="1281"/>
      <c r="CV72" s="1281" t="s">
        <v>582</v>
      </c>
      <c r="CW72" s="1281"/>
      <c r="CX72" s="1281"/>
      <c r="CY72" s="1281"/>
      <c r="CZ72" s="1281"/>
      <c r="DA72" s="1281"/>
      <c r="DB72" s="1281"/>
      <c r="DC72" s="1281"/>
    </row>
    <row r="73" spans="2:107" ht="13.5">
      <c r="B73" s="1272"/>
      <c r="G73" s="1288"/>
      <c r="H73" s="1288"/>
      <c r="I73" s="1288"/>
      <c r="J73" s="1288"/>
      <c r="K73" s="1285"/>
      <c r="L73" s="1285"/>
      <c r="M73" s="1285"/>
      <c r="N73" s="1285"/>
      <c r="AM73" s="1286"/>
      <c r="AN73" s="1280" t="s">
        <v>643</v>
      </c>
      <c r="AO73" s="1280"/>
      <c r="AP73" s="1280"/>
      <c r="AQ73" s="1280"/>
      <c r="AR73" s="1280"/>
      <c r="AS73" s="1280"/>
      <c r="AT73" s="1280"/>
      <c r="AU73" s="1280"/>
      <c r="AV73" s="1280"/>
      <c r="AW73" s="1280"/>
      <c r="AX73" s="1280"/>
      <c r="AY73" s="1280"/>
      <c r="AZ73" s="1280"/>
      <c r="BA73" s="1280"/>
      <c r="BB73" s="1280" t="s">
        <v>641</v>
      </c>
      <c r="BC73" s="1280"/>
      <c r="BD73" s="1280"/>
      <c r="BE73" s="1280"/>
      <c r="BF73" s="1280"/>
      <c r="BG73" s="1280"/>
      <c r="BH73" s="1280"/>
      <c r="BI73" s="1280"/>
      <c r="BJ73" s="1280"/>
      <c r="BK73" s="1280"/>
      <c r="BL73" s="1280"/>
      <c r="BM73" s="1280"/>
      <c r="BN73" s="1280"/>
      <c r="BO73" s="1280"/>
      <c r="BP73" s="1279">
        <v>38</v>
      </c>
      <c r="BQ73" s="1279"/>
      <c r="BR73" s="1279"/>
      <c r="BS73" s="1279"/>
      <c r="BT73" s="1279"/>
      <c r="BU73" s="1279"/>
      <c r="BV73" s="1279"/>
      <c r="BW73" s="1279"/>
      <c r="BX73" s="1279">
        <v>31.4</v>
      </c>
      <c r="BY73" s="1279"/>
      <c r="BZ73" s="1279"/>
      <c r="CA73" s="1279"/>
      <c r="CB73" s="1279"/>
      <c r="CC73" s="1279"/>
      <c r="CD73" s="1279"/>
      <c r="CE73" s="1279"/>
      <c r="CF73" s="1279">
        <v>39.5</v>
      </c>
      <c r="CG73" s="1279"/>
      <c r="CH73" s="1279"/>
      <c r="CI73" s="1279"/>
      <c r="CJ73" s="1279"/>
      <c r="CK73" s="1279"/>
      <c r="CL73" s="1279"/>
      <c r="CM73" s="1279"/>
      <c r="CN73" s="1279">
        <v>36.5</v>
      </c>
      <c r="CO73" s="1279"/>
      <c r="CP73" s="1279"/>
      <c r="CQ73" s="1279"/>
      <c r="CR73" s="1279"/>
      <c r="CS73" s="1279"/>
      <c r="CT73" s="1279"/>
      <c r="CU73" s="1279"/>
      <c r="CV73" s="1279">
        <v>42.9</v>
      </c>
      <c r="CW73" s="1279"/>
      <c r="CX73" s="1279"/>
      <c r="CY73" s="1279"/>
      <c r="CZ73" s="1279"/>
      <c r="DA73" s="1279"/>
      <c r="DB73" s="1279"/>
      <c r="DC73" s="1279"/>
    </row>
    <row r="74" spans="2:107" ht="13.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640</v>
      </c>
      <c r="BC75" s="1280"/>
      <c r="BD75" s="1280"/>
      <c r="BE75" s="1280"/>
      <c r="BF75" s="1280"/>
      <c r="BG75" s="1280"/>
      <c r="BH75" s="1280"/>
      <c r="BI75" s="1280"/>
      <c r="BJ75" s="1280"/>
      <c r="BK75" s="1280"/>
      <c r="BL75" s="1280"/>
      <c r="BM75" s="1280"/>
      <c r="BN75" s="1280"/>
      <c r="BO75" s="1280"/>
      <c r="BP75" s="1279">
        <v>10</v>
      </c>
      <c r="BQ75" s="1279"/>
      <c r="BR75" s="1279"/>
      <c r="BS75" s="1279"/>
      <c r="BT75" s="1279"/>
      <c r="BU75" s="1279"/>
      <c r="BV75" s="1279"/>
      <c r="BW75" s="1279"/>
      <c r="BX75" s="1279">
        <v>9</v>
      </c>
      <c r="BY75" s="1279"/>
      <c r="BZ75" s="1279"/>
      <c r="CA75" s="1279"/>
      <c r="CB75" s="1279"/>
      <c r="CC75" s="1279"/>
      <c r="CD75" s="1279"/>
      <c r="CE75" s="1279"/>
      <c r="CF75" s="1279">
        <v>8.5</v>
      </c>
      <c r="CG75" s="1279"/>
      <c r="CH75" s="1279"/>
      <c r="CI75" s="1279"/>
      <c r="CJ75" s="1279"/>
      <c r="CK75" s="1279"/>
      <c r="CL75" s="1279"/>
      <c r="CM75" s="1279"/>
      <c r="CN75" s="1279">
        <v>8.1999999999999993</v>
      </c>
      <c r="CO75" s="1279"/>
      <c r="CP75" s="1279"/>
      <c r="CQ75" s="1279"/>
      <c r="CR75" s="1279"/>
      <c r="CS75" s="1279"/>
      <c r="CT75" s="1279"/>
      <c r="CU75" s="1279"/>
      <c r="CV75" s="1279">
        <v>7.4</v>
      </c>
      <c r="CW75" s="1279"/>
      <c r="CX75" s="1279"/>
      <c r="CY75" s="1279"/>
      <c r="CZ75" s="1279"/>
      <c r="DA75" s="1279"/>
      <c r="DB75" s="1279"/>
      <c r="DC75" s="1279"/>
    </row>
    <row r="76" spans="2:107" ht="13.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c r="B77" s="1272"/>
      <c r="G77" s="1284"/>
      <c r="H77" s="1284"/>
      <c r="I77" s="1284"/>
      <c r="J77" s="1284"/>
      <c r="K77" s="1285"/>
      <c r="L77" s="1285"/>
      <c r="M77" s="1285"/>
      <c r="N77" s="1285"/>
      <c r="AN77" s="1281" t="s">
        <v>642</v>
      </c>
      <c r="AO77" s="1281"/>
      <c r="AP77" s="1281"/>
      <c r="AQ77" s="1281"/>
      <c r="AR77" s="1281"/>
      <c r="AS77" s="1281"/>
      <c r="AT77" s="1281"/>
      <c r="AU77" s="1281"/>
      <c r="AV77" s="1281"/>
      <c r="AW77" s="1281"/>
      <c r="AX77" s="1281"/>
      <c r="AY77" s="1281"/>
      <c r="AZ77" s="1281"/>
      <c r="BA77" s="1281"/>
      <c r="BB77" s="1280" t="s">
        <v>641</v>
      </c>
      <c r="BC77" s="1280"/>
      <c r="BD77" s="1280"/>
      <c r="BE77" s="1280"/>
      <c r="BF77" s="1280"/>
      <c r="BG77" s="1280"/>
      <c r="BH77" s="1280"/>
      <c r="BI77" s="1280"/>
      <c r="BJ77" s="1280"/>
      <c r="BK77" s="1280"/>
      <c r="BL77" s="1280"/>
      <c r="BM77" s="1280"/>
      <c r="BN77" s="1280"/>
      <c r="BO77" s="1280"/>
      <c r="BP77" s="1279">
        <v>58.5</v>
      </c>
      <c r="BQ77" s="1279"/>
      <c r="BR77" s="1279"/>
      <c r="BS77" s="1279"/>
      <c r="BT77" s="1279"/>
      <c r="BU77" s="1279"/>
      <c r="BV77" s="1279"/>
      <c r="BW77" s="1279"/>
      <c r="BX77" s="1279">
        <v>54.6</v>
      </c>
      <c r="BY77" s="1279"/>
      <c r="BZ77" s="1279"/>
      <c r="CA77" s="1279"/>
      <c r="CB77" s="1279"/>
      <c r="CC77" s="1279"/>
      <c r="CD77" s="1279"/>
      <c r="CE77" s="1279"/>
      <c r="CF77" s="1279">
        <v>53.2</v>
      </c>
      <c r="CG77" s="1279"/>
      <c r="CH77" s="1279"/>
      <c r="CI77" s="1279"/>
      <c r="CJ77" s="1279"/>
      <c r="CK77" s="1279"/>
      <c r="CL77" s="1279"/>
      <c r="CM77" s="1279"/>
      <c r="CN77" s="1279">
        <v>47.9</v>
      </c>
      <c r="CO77" s="1279"/>
      <c r="CP77" s="1279"/>
      <c r="CQ77" s="1279"/>
      <c r="CR77" s="1279"/>
      <c r="CS77" s="1279"/>
      <c r="CT77" s="1279"/>
      <c r="CU77" s="1279"/>
      <c r="CV77" s="1279">
        <v>49</v>
      </c>
      <c r="CW77" s="1279"/>
      <c r="CX77" s="1279"/>
      <c r="CY77" s="1279"/>
      <c r="CZ77" s="1279"/>
      <c r="DA77" s="1279"/>
      <c r="DB77" s="1279"/>
      <c r="DC77" s="1279"/>
    </row>
    <row r="78" spans="2:107" ht="13.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640</v>
      </c>
      <c r="BC79" s="1280"/>
      <c r="BD79" s="1280"/>
      <c r="BE79" s="1280"/>
      <c r="BF79" s="1280"/>
      <c r="BG79" s="1280"/>
      <c r="BH79" s="1280"/>
      <c r="BI79" s="1280"/>
      <c r="BJ79" s="1280"/>
      <c r="BK79" s="1280"/>
      <c r="BL79" s="1280"/>
      <c r="BM79" s="1280"/>
      <c r="BN79" s="1280"/>
      <c r="BO79" s="1280"/>
      <c r="BP79" s="1279">
        <v>10.7</v>
      </c>
      <c r="BQ79" s="1279"/>
      <c r="BR79" s="1279"/>
      <c r="BS79" s="1279"/>
      <c r="BT79" s="1279"/>
      <c r="BU79" s="1279"/>
      <c r="BV79" s="1279"/>
      <c r="BW79" s="1279"/>
      <c r="BX79" s="1279">
        <v>10</v>
      </c>
      <c r="BY79" s="1279"/>
      <c r="BZ79" s="1279"/>
      <c r="CA79" s="1279"/>
      <c r="CB79" s="1279"/>
      <c r="CC79" s="1279"/>
      <c r="CD79" s="1279"/>
      <c r="CE79" s="1279"/>
      <c r="CF79" s="1279">
        <v>9.8000000000000007</v>
      </c>
      <c r="CG79" s="1279"/>
      <c r="CH79" s="1279"/>
      <c r="CI79" s="1279"/>
      <c r="CJ79" s="1279"/>
      <c r="CK79" s="1279"/>
      <c r="CL79" s="1279"/>
      <c r="CM79" s="1279"/>
      <c r="CN79" s="1279">
        <v>9.6</v>
      </c>
      <c r="CO79" s="1279"/>
      <c r="CP79" s="1279"/>
      <c r="CQ79" s="1279"/>
      <c r="CR79" s="1279"/>
      <c r="CS79" s="1279"/>
      <c r="CT79" s="1279"/>
      <c r="CU79" s="1279"/>
      <c r="CV79" s="1279">
        <v>9.5</v>
      </c>
      <c r="CW79" s="1279"/>
      <c r="CX79" s="1279"/>
      <c r="CY79" s="1279"/>
      <c r="CZ79" s="1279"/>
      <c r="DA79" s="1279"/>
      <c r="DB79" s="1279"/>
      <c r="DC79" s="1279"/>
    </row>
    <row r="80" spans="2:107" ht="13.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c r="B81" s="1272"/>
    </row>
    <row r="82" spans="2:109" ht="17.2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c r="DD84" s="1271"/>
      <c r="DE84" s="1271"/>
    </row>
    <row r="85" spans="2:109" ht="13.5">
      <c r="DD85" s="1271"/>
      <c r="DE85" s="1271"/>
    </row>
    <row r="86" spans="2:109" ht="13.5" hidden="1">
      <c r="DD86" s="1271"/>
      <c r="DE86" s="1271"/>
    </row>
    <row r="87" spans="2:109" ht="13.5" hidden="1">
      <c r="K87" s="1274"/>
      <c r="AQ87" s="1274"/>
      <c r="BC87" s="1274"/>
      <c r="BO87" s="1274"/>
      <c r="CA87" s="1274"/>
      <c r="CM87" s="1274"/>
      <c r="CY87" s="1274"/>
      <c r="DD87" s="1271"/>
      <c r="DE87" s="1271"/>
    </row>
    <row r="88" spans="2:109" ht="13.5" hidden="1">
      <c r="DD88" s="1271"/>
      <c r="DE88" s="1271"/>
    </row>
    <row r="89" spans="2:109" ht="13.5" hidden="1">
      <c r="DD89" s="1271"/>
      <c r="DE89" s="1271"/>
    </row>
    <row r="90" spans="2:109" ht="13.5" hidden="1">
      <c r="DD90" s="1271"/>
      <c r="DE90" s="1271"/>
    </row>
    <row r="91" spans="2:109" ht="13.5" hidden="1">
      <c r="DD91" s="1271"/>
      <c r="DE91" s="1271"/>
    </row>
    <row r="92" spans="2:109" ht="13.5" hidden="1" customHeight="1">
      <c r="DD92" s="1271"/>
      <c r="DE92" s="1271"/>
    </row>
    <row r="93" spans="2:109" ht="13.5" hidden="1" customHeight="1">
      <c r="DD93" s="1271"/>
      <c r="DE93" s="1271"/>
    </row>
    <row r="94" spans="2:109" ht="13.5" hidden="1" customHeight="1">
      <c r="DD94" s="1271"/>
      <c r="DE94" s="1271"/>
    </row>
    <row r="95" spans="2:109" ht="13.5" hidden="1" customHeight="1">
      <c r="DD95" s="1271"/>
      <c r="DE95" s="1271"/>
    </row>
    <row r="96" spans="2:109" ht="13.5" hidden="1" customHeight="1">
      <c r="DD96" s="1271"/>
      <c r="DE96" s="1271"/>
    </row>
    <row r="97" s="1271" customFormat="1" ht="13.5" hidden="1" customHeight="1"/>
    <row r="98" s="1271" customFormat="1" ht="13.5" hidden="1" customHeight="1"/>
    <row r="99" s="1271" customFormat="1" ht="13.5" hidden="1" customHeight="1"/>
    <row r="100" s="1271" customFormat="1" ht="13.5" hidden="1" customHeight="1"/>
    <row r="101" s="1271" customFormat="1" ht="13.5" hidden="1" customHeight="1"/>
    <row r="102" s="1271" customFormat="1" ht="13.5" hidden="1" customHeight="1"/>
    <row r="103" s="1271" customFormat="1" ht="13.5" hidden="1" customHeight="1"/>
    <row r="104" s="1271" customFormat="1" ht="13.5" hidden="1" customHeight="1"/>
    <row r="105" s="1271" customFormat="1" ht="13.5" hidden="1" customHeight="1"/>
    <row r="106" s="1271" customFormat="1" ht="13.5" hidden="1" customHeight="1"/>
    <row r="107" s="1271" customFormat="1" ht="13.5" hidden="1" customHeight="1"/>
    <row r="108" s="1271" customFormat="1" ht="13.5" hidden="1" customHeight="1"/>
    <row r="109" s="1271" customFormat="1" ht="13.5" hidden="1" customHeight="1"/>
    <row r="110" s="1271" customFormat="1" ht="13.5" hidden="1" customHeight="1"/>
    <row r="111" s="1271" customFormat="1" ht="13.5" hidden="1" customHeight="1"/>
    <row r="112" s="1271" customFormat="1" ht="13.5" hidden="1" customHeight="1"/>
    <row r="113" s="1271" customFormat="1" ht="13.5" hidden="1" customHeight="1"/>
    <row r="114" s="1271" customFormat="1" ht="13.5" hidden="1" customHeight="1"/>
    <row r="115" s="1271" customFormat="1" ht="13.5" hidden="1" customHeight="1"/>
    <row r="116" s="1271" customFormat="1" ht="13.5" hidden="1" customHeight="1"/>
    <row r="117" s="1271" customFormat="1" ht="13.5" hidden="1" customHeight="1"/>
    <row r="118" s="1271" customFormat="1" ht="13.5" hidden="1" customHeight="1"/>
    <row r="119" s="1271" customFormat="1" ht="13.5" hidden="1" customHeight="1"/>
    <row r="120" s="1271" customFormat="1" ht="13.5" hidden="1" customHeight="1"/>
    <row r="121" s="1271" customFormat="1" ht="13.5" hidden="1" customHeight="1"/>
    <row r="122" s="1271" customFormat="1" ht="13.5" hidden="1" customHeight="1"/>
    <row r="123" s="1271" customFormat="1" ht="13.5" hidden="1" customHeight="1"/>
    <row r="124" s="1271" customFormat="1" ht="13.5" hidden="1" customHeight="1"/>
    <row r="125" s="1271" customFormat="1" ht="13.5" hidden="1" customHeight="1"/>
    <row r="126" s="1271" customFormat="1" ht="13.5" hidden="1" customHeight="1"/>
    <row r="127" s="1271" customFormat="1" ht="13.5" hidden="1" customHeight="1"/>
    <row r="128" s="1271" customFormat="1" ht="13.5" hidden="1" customHeight="1"/>
    <row r="129" s="1271" customFormat="1" ht="13.5" hidden="1" customHeight="1"/>
    <row r="130" s="1271" customFormat="1" ht="13.5" hidden="1" customHeight="1"/>
    <row r="131" s="1271" customFormat="1" ht="13.5" hidden="1" customHeight="1"/>
    <row r="132" s="1271" customFormat="1" ht="13.5" hidden="1" customHeight="1"/>
    <row r="133" s="1271" customFormat="1" ht="13.5" hidden="1" customHeight="1"/>
    <row r="134" s="1271" customFormat="1" ht="13.5" hidden="1" customHeight="1"/>
    <row r="135" s="1271" customFormat="1" ht="13.5" hidden="1" customHeight="1"/>
    <row r="136" s="1271" customFormat="1" ht="13.5" hidden="1" customHeight="1"/>
    <row r="137" s="1271" customFormat="1" ht="13.5" hidden="1" customHeight="1"/>
    <row r="138" s="1271" customFormat="1" ht="13.5" hidden="1" customHeight="1"/>
    <row r="139" s="1271" customFormat="1" ht="13.5" hidden="1" customHeight="1"/>
    <row r="140" s="1271" customFormat="1" ht="13.5" hidden="1" customHeight="1"/>
    <row r="141" s="1271" customFormat="1" ht="13.5" hidden="1" customHeight="1"/>
    <row r="142" s="1271" customFormat="1" ht="13.5" hidden="1" customHeight="1"/>
    <row r="143" s="1271" customFormat="1" ht="13.5" hidden="1" customHeight="1"/>
    <row r="144" s="1271" customFormat="1" ht="13.5" hidden="1" customHeight="1"/>
    <row r="145" s="1271" customFormat="1" ht="13.5" hidden="1" customHeight="1"/>
    <row r="146" s="1271" customFormat="1" ht="13.5" hidden="1" customHeight="1"/>
    <row r="147" s="1271" customFormat="1" ht="13.5" hidden="1" customHeight="1"/>
    <row r="148" s="1271" customFormat="1" ht="13.5" hidden="1" customHeight="1"/>
    <row r="149" s="1271" customFormat="1" ht="13.5" hidden="1" customHeight="1"/>
    <row r="150" s="1271" customFormat="1" ht="13.5" hidden="1" customHeight="1"/>
    <row r="151" s="1271" customFormat="1" ht="13.5" hidden="1" customHeight="1"/>
    <row r="152" s="1271" customFormat="1" ht="13.5" hidden="1" customHeight="1"/>
    <row r="153" s="1271" customFormat="1" ht="13.5" hidden="1" customHeight="1"/>
    <row r="154" s="1271" customFormat="1" ht="13.5" hidden="1" customHeight="1"/>
    <row r="155" s="1271" customFormat="1" ht="13.5" hidden="1" customHeight="1"/>
    <row r="156" s="1271" customFormat="1" ht="13.5" hidden="1" customHeight="1"/>
    <row r="157" s="1271" customFormat="1" ht="13.5" hidden="1" customHeight="1"/>
    <row r="158" s="1271" customFormat="1" ht="13.5" hidden="1" customHeight="1"/>
    <row r="159" s="1271" customFormat="1" ht="13.5" hidden="1" customHeight="1"/>
    <row r="160" s="1271" customFormat="1" ht="13.5" hidden="1" customHeight="1"/>
  </sheetData>
  <sheetProtection algorithmName="SHA-512" hashValue="gcfnZXHwKtgQI3V4EcVJ3tgihnoJ2kM33VnUTXlDcIKETJunqkKTWDk/vKhXprBLFCW6GRjQrgAy2WiaGgJH7w==" saltValue="qtaz1KA1+rfvrCIjoUyKw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375" style="292" customWidth="1"/>
    <col min="35" max="122" width="2.375" style="291" customWidth="1"/>
    <col min="123" max="16384" width="2.37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524</v>
      </c>
    </row>
  </sheetData>
  <sheetProtection algorithmName="SHA-512" hashValue="GmFy9vI5ZTAlfq7vz2CY+jr4BHo4p94xElH4OYDCGZfCXFscsdYMJMVbEiLE6hG3JtBPXOYkELp/kU9L9gr2rQ==" saltValue="y6Z+MRcNz0FDWxRNKdHeU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85" zoomScaleNormal="85" zoomScaleSheetLayoutView="55" workbookViewId="0">
      <selection activeCell="B1" sqref="B1"/>
    </sheetView>
  </sheetViews>
  <sheetFormatPr defaultColWidth="0" defaultRowHeight="13.5" customHeight="1" zeroHeight="1"/>
  <cols>
    <col min="1" max="34" width="2.375" style="292" customWidth="1"/>
    <col min="35" max="122" width="2.375" style="291" customWidth="1"/>
    <col min="123" max="16384" width="2.37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524</v>
      </c>
    </row>
  </sheetData>
  <sheetProtection algorithmName="SHA-512" hashValue="T0VCyE5e96jb5eUgFi5/uuYMlMK6AeKHzPFw4hc9Lbpt1/alpYNfHXLda4swEWmD7TBDP9Zq5PSJr2dGQ4hoKQ==" saltValue="1y142HhPNhHN089HQ5WM3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575</v>
      </c>
      <c r="G2" s="157"/>
      <c r="H2" s="158"/>
    </row>
    <row r="3" spans="1:8">
      <c r="A3" s="154" t="s">
        <v>568</v>
      </c>
      <c r="B3" s="159"/>
      <c r="C3" s="160"/>
      <c r="D3" s="161">
        <v>77484</v>
      </c>
      <c r="E3" s="162"/>
      <c r="F3" s="163">
        <v>85459</v>
      </c>
      <c r="G3" s="164"/>
      <c r="H3" s="165"/>
    </row>
    <row r="4" spans="1:8">
      <c r="A4" s="166"/>
      <c r="B4" s="167"/>
      <c r="C4" s="168"/>
      <c r="D4" s="169">
        <v>55975</v>
      </c>
      <c r="E4" s="170"/>
      <c r="F4" s="171">
        <v>44378</v>
      </c>
      <c r="G4" s="172"/>
      <c r="H4" s="173"/>
    </row>
    <row r="5" spans="1:8">
      <c r="A5" s="154" t="s">
        <v>570</v>
      </c>
      <c r="B5" s="159"/>
      <c r="C5" s="160"/>
      <c r="D5" s="161">
        <v>69744</v>
      </c>
      <c r="E5" s="162"/>
      <c r="F5" s="163">
        <v>83280</v>
      </c>
      <c r="G5" s="164"/>
      <c r="H5" s="165"/>
    </row>
    <row r="6" spans="1:8">
      <c r="A6" s="166"/>
      <c r="B6" s="167"/>
      <c r="C6" s="168"/>
      <c r="D6" s="169">
        <v>42586</v>
      </c>
      <c r="E6" s="170"/>
      <c r="F6" s="171">
        <v>43123</v>
      </c>
      <c r="G6" s="172"/>
      <c r="H6" s="173"/>
    </row>
    <row r="7" spans="1:8">
      <c r="A7" s="154" t="s">
        <v>571</v>
      </c>
      <c r="B7" s="159"/>
      <c r="C7" s="160"/>
      <c r="D7" s="161">
        <v>70762</v>
      </c>
      <c r="E7" s="162"/>
      <c r="F7" s="163">
        <v>88968</v>
      </c>
      <c r="G7" s="164"/>
      <c r="H7" s="165"/>
    </row>
    <row r="8" spans="1:8">
      <c r="A8" s="166"/>
      <c r="B8" s="167"/>
      <c r="C8" s="168"/>
      <c r="D8" s="169">
        <v>37255</v>
      </c>
      <c r="E8" s="170"/>
      <c r="F8" s="171">
        <v>45482</v>
      </c>
      <c r="G8" s="172"/>
      <c r="H8" s="173"/>
    </row>
    <row r="9" spans="1:8">
      <c r="A9" s="154" t="s">
        <v>572</v>
      </c>
      <c r="B9" s="159"/>
      <c r="C9" s="160"/>
      <c r="D9" s="161">
        <v>128480</v>
      </c>
      <c r="E9" s="162"/>
      <c r="F9" s="163">
        <v>85173</v>
      </c>
      <c r="G9" s="164"/>
      <c r="H9" s="165"/>
    </row>
    <row r="10" spans="1:8">
      <c r="A10" s="166"/>
      <c r="B10" s="167"/>
      <c r="C10" s="168"/>
      <c r="D10" s="169">
        <v>35227</v>
      </c>
      <c r="E10" s="170"/>
      <c r="F10" s="171">
        <v>43913</v>
      </c>
      <c r="G10" s="172"/>
      <c r="H10" s="173"/>
    </row>
    <row r="11" spans="1:8">
      <c r="A11" s="154" t="s">
        <v>573</v>
      </c>
      <c r="B11" s="159"/>
      <c r="C11" s="160"/>
      <c r="D11" s="161">
        <v>129518</v>
      </c>
      <c r="E11" s="162"/>
      <c r="F11" s="163">
        <v>94081</v>
      </c>
      <c r="G11" s="164"/>
      <c r="H11" s="165"/>
    </row>
    <row r="12" spans="1:8">
      <c r="A12" s="166"/>
      <c r="B12" s="167"/>
      <c r="C12" s="174"/>
      <c r="D12" s="169">
        <v>42497</v>
      </c>
      <c r="E12" s="170"/>
      <c r="F12" s="171">
        <v>48949</v>
      </c>
      <c r="G12" s="172"/>
      <c r="H12" s="173"/>
    </row>
    <row r="13" spans="1:8">
      <c r="A13" s="154"/>
      <c r="B13" s="159"/>
      <c r="C13" s="175"/>
      <c r="D13" s="176">
        <v>95198</v>
      </c>
      <c r="E13" s="177"/>
      <c r="F13" s="178">
        <v>87392</v>
      </c>
      <c r="G13" s="179"/>
      <c r="H13" s="165"/>
    </row>
    <row r="14" spans="1:8">
      <c r="A14" s="166"/>
      <c r="B14" s="167"/>
      <c r="C14" s="168"/>
      <c r="D14" s="169">
        <v>42708</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11.34</v>
      </c>
      <c r="C19" s="180">
        <f>ROUND(VALUE(SUBSTITUTE(実質収支比率等に係る経年分析!G$48,"▲","-")),2)</f>
        <v>11.92</v>
      </c>
      <c r="D19" s="180">
        <f>ROUND(VALUE(SUBSTITUTE(実質収支比率等に係る経年分析!H$48,"▲","-")),2)</f>
        <v>13.33</v>
      </c>
      <c r="E19" s="180">
        <f>ROUND(VALUE(SUBSTITUTE(実質収支比率等に係る経年分析!I$48,"▲","-")),2)</f>
        <v>13.58</v>
      </c>
      <c r="F19" s="180">
        <f>ROUND(VALUE(SUBSTITUTE(実質収支比率等に係る経年分析!J$48,"▲","-")),2)</f>
        <v>14.7</v>
      </c>
    </row>
    <row r="20" spans="1:11">
      <c r="A20" s="180" t="s">
        <v>55</v>
      </c>
      <c r="B20" s="180">
        <f>ROUND(VALUE(SUBSTITUTE(実質収支比率等に係る経年分析!F$47,"▲","-")),2)</f>
        <v>19.28</v>
      </c>
      <c r="C20" s="180">
        <f>ROUND(VALUE(SUBSTITUTE(実質収支比率等に係る経年分析!G$47,"▲","-")),2)</f>
        <v>19.850000000000001</v>
      </c>
      <c r="D20" s="180">
        <f>ROUND(VALUE(SUBSTITUTE(実質収支比率等に係る経年分析!H$47,"▲","-")),2)</f>
        <v>20.34</v>
      </c>
      <c r="E20" s="180">
        <f>ROUND(VALUE(SUBSTITUTE(実質収支比率等に係る経年分析!I$47,"▲","-")),2)</f>
        <v>17.23</v>
      </c>
      <c r="F20" s="180">
        <f>ROUND(VALUE(SUBSTITUTE(実質収支比率等に係る経年分析!J$47,"▲","-")),2)</f>
        <v>16.18</v>
      </c>
    </row>
    <row r="21" spans="1:11">
      <c r="A21" s="180" t="s">
        <v>56</v>
      </c>
      <c r="B21" s="180">
        <f>IF(ISNUMBER(VALUE(SUBSTITUTE(実質収支比率等に係る経年分析!F$49,"▲","-"))),ROUND(VALUE(SUBSTITUTE(実質収支比率等に係る経年分析!F$49,"▲","-")),2),NA())</f>
        <v>2.73</v>
      </c>
      <c r="C21" s="180">
        <f>IF(ISNUMBER(VALUE(SUBSTITUTE(実質収支比率等に係る経年分析!G$49,"▲","-"))),ROUND(VALUE(SUBSTITUTE(実質収支比率等に係る経年分析!G$49,"▲","-")),2),NA())</f>
        <v>0.25</v>
      </c>
      <c r="D21" s="180">
        <f>IF(ISNUMBER(VALUE(SUBSTITUTE(実質収支比率等に係る経年分析!H$49,"▲","-"))),ROUND(VALUE(SUBSTITUTE(実質収支比率等に係る経年分析!H$49,"▲","-")),2),NA())</f>
        <v>1.1200000000000001</v>
      </c>
      <c r="E21" s="180">
        <f>IF(ISNUMBER(VALUE(SUBSTITUTE(実質収支比率等に係る経年分析!I$49,"▲","-"))),ROUND(VALUE(SUBSTITUTE(実質収支比率等に係る経年分析!I$49,"▲","-")),2),NA())</f>
        <v>-3.36</v>
      </c>
      <c r="F21" s="180">
        <f>IF(ISNUMBER(VALUE(SUBSTITUTE(実質収支比率等に係る経年分析!J$49,"▲","-"))),ROUND(VALUE(SUBSTITUTE(実質収支比率等に係る経年分析!J$49,"▲","-")),2),NA())</f>
        <v>-0.59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0.14000000000000001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0.16</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v>
      </c>
    </row>
    <row r="30" spans="1:11">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0.28000000000000003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0.49</v>
      </c>
    </row>
    <row r="31" spans="1:11">
      <c r="A31" s="181" t="str">
        <f>IF(連結実質赤字比率に係る赤字・黒字の構成分析!C$39="",NA(),連結実質赤字比率に係る赤字・黒字の構成分析!C$39)</f>
        <v>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0.86</v>
      </c>
    </row>
    <row r="32" spans="1:11">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0.32</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1.1499999999999999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2.02</v>
      </c>
    </row>
    <row r="33" spans="1:16">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5.8</v>
      </c>
    </row>
    <row r="34" spans="1:16">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7.43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15.8</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1.07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1.08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1.1100000000000001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1.1100000000000001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1.1100000000000001</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2702</v>
      </c>
      <c r="E42" s="182"/>
      <c r="F42" s="182"/>
      <c r="G42" s="182">
        <f>'実質公債費比率（分子）の構造'!L$52</f>
        <v>2590</v>
      </c>
      <c r="H42" s="182"/>
      <c r="I42" s="182"/>
      <c r="J42" s="182">
        <f>'実質公債費比率（分子）の構造'!M$52</f>
        <v>2523</v>
      </c>
      <c r="K42" s="182"/>
      <c r="L42" s="182"/>
      <c r="M42" s="182">
        <f>'実質公債費比率（分子）の構造'!N$52</f>
        <v>2406</v>
      </c>
      <c r="N42" s="182"/>
      <c r="O42" s="182"/>
      <c r="P42" s="182">
        <f>'実質公債費比率（分子）の構造'!O$52</f>
        <v>2310</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45</v>
      </c>
      <c r="C44" s="182"/>
      <c r="D44" s="182"/>
      <c r="E44" s="182">
        <f>'実質公債費比率（分子）の構造'!L$50</f>
        <v>43</v>
      </c>
      <c r="F44" s="182"/>
      <c r="G44" s="182"/>
      <c r="H44" s="182">
        <f>'実質公債費比率（分子）の構造'!M$50</f>
        <v>40</v>
      </c>
      <c r="I44" s="182"/>
      <c r="J44" s="182"/>
      <c r="K44" s="182">
        <f>'実質公債費比率（分子）の構造'!N$50</f>
        <v>39</v>
      </c>
      <c r="L44" s="182"/>
      <c r="M44" s="182"/>
      <c r="N44" s="182">
        <f>'実質公債費比率（分子）の構造'!O$50</f>
        <v>56</v>
      </c>
      <c r="O44" s="182"/>
      <c r="P44" s="182"/>
    </row>
    <row r="45" spans="1:16">
      <c r="A45" s="182" t="s">
        <v>66</v>
      </c>
      <c r="B45" s="182">
        <f>'実質公債費比率（分子）の構造'!K$49</f>
        <v>67</v>
      </c>
      <c r="C45" s="182"/>
      <c r="D45" s="182"/>
      <c r="E45" s="182">
        <f>'実質公債費比率（分子）の構造'!L$49</f>
        <v>63</v>
      </c>
      <c r="F45" s="182"/>
      <c r="G45" s="182"/>
      <c r="H45" s="182">
        <f>'実質公債費比率（分子）の構造'!M$49</f>
        <v>98</v>
      </c>
      <c r="I45" s="182"/>
      <c r="J45" s="182"/>
      <c r="K45" s="182">
        <f>'実質公債費比率（分子）の構造'!N$49</f>
        <v>94</v>
      </c>
      <c r="L45" s="182"/>
      <c r="M45" s="182"/>
      <c r="N45" s="182">
        <f>'実質公債費比率（分子）の構造'!O$49</f>
        <v>65</v>
      </c>
      <c r="O45" s="182"/>
      <c r="P45" s="182"/>
    </row>
    <row r="46" spans="1:16">
      <c r="A46" s="182" t="s">
        <v>67</v>
      </c>
      <c r="B46" s="182">
        <f>'実質公債費比率（分子）の構造'!K$48</f>
        <v>717</v>
      </c>
      <c r="C46" s="182"/>
      <c r="D46" s="182"/>
      <c r="E46" s="182">
        <f>'実質公債費比率（分子）の構造'!L$48</f>
        <v>758</v>
      </c>
      <c r="F46" s="182"/>
      <c r="G46" s="182"/>
      <c r="H46" s="182">
        <f>'実質公債費比率（分子）の構造'!M$48</f>
        <v>770</v>
      </c>
      <c r="I46" s="182"/>
      <c r="J46" s="182"/>
      <c r="K46" s="182">
        <f>'実質公債費比率（分子）の構造'!N$48</f>
        <v>810</v>
      </c>
      <c r="L46" s="182"/>
      <c r="M46" s="182"/>
      <c r="N46" s="182">
        <f>'実質公債費比率（分子）の構造'!O$48</f>
        <v>719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2992</v>
      </c>
      <c r="C49" s="182"/>
      <c r="D49" s="182"/>
      <c r="E49" s="182">
        <f>'実質公債費比率（分子）の構造'!L$45</f>
        <v>2895</v>
      </c>
      <c r="F49" s="182"/>
      <c r="G49" s="182"/>
      <c r="H49" s="182">
        <f>'実質公債費比率（分子）の構造'!M$45</f>
        <v>2601</v>
      </c>
      <c r="I49" s="182"/>
      <c r="J49" s="182"/>
      <c r="K49" s="182">
        <f>'実質公債費比率（分子）の構造'!N$45</f>
        <v>2391</v>
      </c>
      <c r="L49" s="182"/>
      <c r="M49" s="182"/>
      <c r="N49" s="182">
        <f>'実質公債費比率（分子）の構造'!O$45</f>
        <v>2301</v>
      </c>
      <c r="O49" s="182"/>
      <c r="P49" s="182"/>
    </row>
    <row r="50" spans="1:16">
      <c r="A50" s="182" t="s">
        <v>71</v>
      </c>
      <c r="B50" s="182" t="e">
        <f>NA()</f>
        <v>#N/A</v>
      </c>
      <c r="C50" s="182">
        <f>IF(ISNUMBER('実質公債費比率（分子）の構造'!K$53),'実質公債費比率（分子）の構造'!K$53,NA())</f>
        <v>1119</v>
      </c>
      <c r="D50" s="182" t="e">
        <f>NA()</f>
        <v>#N/A</v>
      </c>
      <c r="E50" s="182" t="e">
        <f>NA()</f>
        <v>#N/A</v>
      </c>
      <c r="F50" s="182">
        <f>IF(ISNUMBER('実質公債費比率（分子）の構造'!L$53),'実質公債費比率（分子）の構造'!L$53,NA())</f>
        <v>1169</v>
      </c>
      <c r="G50" s="182" t="e">
        <f>NA()</f>
        <v>#N/A</v>
      </c>
      <c r="H50" s="182" t="e">
        <f>NA()</f>
        <v>#N/A</v>
      </c>
      <c r="I50" s="182">
        <f>IF(ISNUMBER('実質公債費比率（分子）の構造'!M$53),'実質公債費比率（分子）の構造'!M$53,NA())</f>
        <v>986</v>
      </c>
      <c r="J50" s="182" t="e">
        <f>NA()</f>
        <v>#N/A</v>
      </c>
      <c r="K50" s="182" t="e">
        <f>NA()</f>
        <v>#N/A</v>
      </c>
      <c r="L50" s="182">
        <f>IF(ISNUMBER('実質公債費比率（分子）の構造'!N$53),'実質公債費比率（分子）の構造'!N$53,NA())</f>
        <v>928</v>
      </c>
      <c r="M50" s="182" t="e">
        <f>NA()</f>
        <v>#N/A</v>
      </c>
      <c r="N50" s="182" t="e">
        <f>NA()</f>
        <v>#N/A</v>
      </c>
      <c r="O50" s="182">
        <f>IF(ISNUMBER('実質公債費比率（分子）の構造'!O$53),'実質公債費比率（分子）の構造'!O$53,NA())</f>
        <v>831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24575</v>
      </c>
      <c r="E56" s="181"/>
      <c r="F56" s="181"/>
      <c r="G56" s="181">
        <f>'将来負担比率（分子）の構造'!J$52</f>
        <v>24440</v>
      </c>
      <c r="H56" s="181"/>
      <c r="I56" s="181"/>
      <c r="J56" s="181">
        <f>'将来負担比率（分子）の構造'!K$52</f>
        <v>24079</v>
      </c>
      <c r="K56" s="181"/>
      <c r="L56" s="181"/>
      <c r="M56" s="181">
        <f>'将来負担比率（分子）の構造'!L$52</f>
        <v>27833</v>
      </c>
      <c r="N56" s="181"/>
      <c r="O56" s="181"/>
      <c r="P56" s="181">
        <f>'将来負担比率（分子）の構造'!M$52</f>
        <v>29165</v>
      </c>
    </row>
    <row r="57" spans="1:16">
      <c r="A57" s="181" t="s">
        <v>42</v>
      </c>
      <c r="B57" s="181"/>
      <c r="C57" s="181"/>
      <c r="D57" s="181">
        <f>'将来負担比率（分子）の構造'!I$51</f>
        <v>322</v>
      </c>
      <c r="E57" s="181"/>
      <c r="F57" s="181"/>
      <c r="G57" s="181">
        <f>'将来負担比率（分子）の構造'!J$51</f>
        <v>246</v>
      </c>
      <c r="H57" s="181"/>
      <c r="I57" s="181"/>
      <c r="J57" s="181">
        <f>'将来負担比率（分子）の構造'!K$51</f>
        <v>188</v>
      </c>
      <c r="K57" s="181"/>
      <c r="L57" s="181"/>
      <c r="M57" s="181">
        <f>'将来負担比率（分子）の構造'!L$51</f>
        <v>120</v>
      </c>
      <c r="N57" s="181"/>
      <c r="O57" s="181"/>
      <c r="P57" s="181">
        <f>'将来負担比率（分子）の構造'!M$51</f>
        <v>81</v>
      </c>
    </row>
    <row r="58" spans="1:16">
      <c r="A58" s="181" t="s">
        <v>41</v>
      </c>
      <c r="B58" s="181"/>
      <c r="C58" s="181"/>
      <c r="D58" s="181">
        <f>'将来負担比率（分子）の構造'!I$50</f>
        <v>7716</v>
      </c>
      <c r="E58" s="181"/>
      <c r="F58" s="181"/>
      <c r="G58" s="181">
        <f>'将来負担比率（分子）の構造'!J$50</f>
        <v>8104</v>
      </c>
      <c r="H58" s="181"/>
      <c r="I58" s="181"/>
      <c r="J58" s="181">
        <f>'将来負担比率（分子）の構造'!K$50</f>
        <v>8089</v>
      </c>
      <c r="K58" s="181"/>
      <c r="L58" s="181"/>
      <c r="M58" s="181">
        <f>'将来負担比率（分子）の構造'!L$50</f>
        <v>7686</v>
      </c>
      <c r="N58" s="181"/>
      <c r="O58" s="181"/>
      <c r="P58" s="181">
        <f>'将来負担比率（分子）の構造'!M$50</f>
        <v>7522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4369</v>
      </c>
      <c r="C62" s="181"/>
      <c r="D62" s="181"/>
      <c r="E62" s="181">
        <f>'将来負担比率（分子）の構造'!J$45</f>
        <v>4349</v>
      </c>
      <c r="F62" s="181"/>
      <c r="G62" s="181"/>
      <c r="H62" s="181">
        <f>'将来負担比率（分子）の構造'!K$45</f>
        <v>4370</v>
      </c>
      <c r="I62" s="181"/>
      <c r="J62" s="181"/>
      <c r="K62" s="181">
        <f>'将来負担比率（分子）の構造'!L$45</f>
        <v>3914</v>
      </c>
      <c r="L62" s="181"/>
      <c r="M62" s="181"/>
      <c r="N62" s="181">
        <f>'将来負担比率（分子）の構造'!M$45</f>
        <v>3778</v>
      </c>
      <c r="O62" s="181"/>
      <c r="P62" s="181"/>
    </row>
    <row r="63" spans="1:16">
      <c r="A63" s="181" t="s">
        <v>34</v>
      </c>
      <c r="B63" s="181">
        <f>'将来負担比率（分子）の構造'!I$44</f>
        <v>435</v>
      </c>
      <c r="C63" s="181"/>
      <c r="D63" s="181"/>
      <c r="E63" s="181">
        <f>'将来負担比率（分子）の構造'!J$44</f>
        <v>380</v>
      </c>
      <c r="F63" s="181"/>
      <c r="G63" s="181"/>
      <c r="H63" s="181">
        <f>'将来負担比率（分子）の構造'!K$44</f>
        <v>293</v>
      </c>
      <c r="I63" s="181"/>
      <c r="J63" s="181"/>
      <c r="K63" s="181">
        <f>'将来負担比率（分子）の構造'!L$44</f>
        <v>269</v>
      </c>
      <c r="L63" s="181"/>
      <c r="M63" s="181"/>
      <c r="N63" s="181">
        <f>'将来負担比率（分子）の構造'!M$44</f>
        <v>287</v>
      </c>
      <c r="O63" s="181"/>
      <c r="P63" s="181"/>
    </row>
    <row r="64" spans="1:16">
      <c r="A64" s="181" t="s">
        <v>33</v>
      </c>
      <c r="B64" s="181">
        <f>'将来負担比率（分子）の構造'!I$43</f>
        <v>7846</v>
      </c>
      <c r="C64" s="181"/>
      <c r="D64" s="181"/>
      <c r="E64" s="181">
        <f>'将来負担比率（分子）の構造'!J$43</f>
        <v>7797</v>
      </c>
      <c r="F64" s="181"/>
      <c r="G64" s="181"/>
      <c r="H64" s="181">
        <f>'将来負担比率（分子）の構造'!K$43</f>
        <v>8304</v>
      </c>
      <c r="I64" s="181"/>
      <c r="J64" s="181"/>
      <c r="K64" s="181">
        <f>'将来負担比率（分子）の構造'!L$43</f>
        <v>8368</v>
      </c>
      <c r="L64" s="181"/>
      <c r="M64" s="181"/>
      <c r="N64" s="181">
        <f>'将来負担比率（分子）の構造'!M$43</f>
        <v>8413</v>
      </c>
      <c r="O64" s="181"/>
      <c r="P64" s="181"/>
    </row>
    <row r="65" spans="1:16">
      <c r="A65" s="181" t="s">
        <v>32</v>
      </c>
      <c r="B65" s="181">
        <f>'将来負担比率（分子）の構造'!I$42</f>
        <v>308</v>
      </c>
      <c r="C65" s="181"/>
      <c r="D65" s="181"/>
      <c r="E65" s="181">
        <f>'将来負担比率（分子）の構造'!J$42</f>
        <v>271</v>
      </c>
      <c r="F65" s="181"/>
      <c r="G65" s="181"/>
      <c r="H65" s="181">
        <f>'将来負担比率（分子）の構造'!K$42</f>
        <v>235</v>
      </c>
      <c r="I65" s="181"/>
      <c r="J65" s="181"/>
      <c r="K65" s="181">
        <f>'将来負担比率（分子）の構造'!L$42</f>
        <v>200</v>
      </c>
      <c r="L65" s="181"/>
      <c r="M65" s="181"/>
      <c r="N65" s="181">
        <f>'将来負担比率（分子）の構造'!M$42</f>
        <v>171</v>
      </c>
      <c r="O65" s="181"/>
      <c r="P65" s="181"/>
    </row>
    <row r="66" spans="1:16">
      <c r="A66" s="181" t="s">
        <v>31</v>
      </c>
      <c r="B66" s="181">
        <f>'将来負担比率（分子）の構造'!I$41</f>
        <v>24621</v>
      </c>
      <c r="C66" s="181"/>
      <c r="D66" s="181"/>
      <c r="E66" s="181">
        <f>'将来負担比率（分子）の構造'!J$41</f>
        <v>23995</v>
      </c>
      <c r="F66" s="181"/>
      <c r="G66" s="181"/>
      <c r="H66" s="181">
        <f>'将来負担比率（分子）の構造'!K$41</f>
        <v>24059</v>
      </c>
      <c r="I66" s="181"/>
      <c r="J66" s="181"/>
      <c r="K66" s="181">
        <f>'将来負担比率（分子）の構造'!L$41</f>
        <v>27388</v>
      </c>
      <c r="L66" s="181"/>
      <c r="M66" s="181"/>
      <c r="N66" s="181">
        <f>'将来負担比率（分子）の構造'!M$41</f>
        <v>29307</v>
      </c>
      <c r="O66" s="181"/>
      <c r="P66" s="181"/>
    </row>
    <row r="67" spans="1:16">
      <c r="A67" s="181" t="s">
        <v>75</v>
      </c>
      <c r="B67" s="181" t="e">
        <f>NA()</f>
        <v>#N/A</v>
      </c>
      <c r="C67" s="181">
        <f>IF(ISNUMBER('将来負担比率（分子）の構造'!I$53), IF('将来負担比率（分子）の構造'!I$53 &lt; 0, 0, '将来負担比率（分子）の構造'!I$53), NA())</f>
        <v>4965</v>
      </c>
      <c r="D67" s="181" t="e">
        <f>NA()</f>
        <v>#N/A</v>
      </c>
      <c r="E67" s="181" t="e">
        <f>NA()</f>
        <v>#N/A</v>
      </c>
      <c r="F67" s="181">
        <f>IF(ISNUMBER('将来負担比率（分子）の構造'!J$53), IF('将来負担比率（分子）の構造'!J$53 &lt; 0, 0, '将来負担比率（分子）の構造'!J$53), NA())</f>
        <v>4002</v>
      </c>
      <c r="G67" s="181" t="e">
        <f>NA()</f>
        <v>#N/A</v>
      </c>
      <c r="H67" s="181" t="e">
        <f>NA()</f>
        <v>#N/A</v>
      </c>
      <c r="I67" s="181">
        <f>IF(ISNUMBER('将来負担比率（分子）の構造'!K$53), IF('将来負担比率（分子）の構造'!K$53 &lt; 0, 0, '将来負担比率（分子）の構造'!K$53), NA())</f>
        <v>4905</v>
      </c>
      <c r="J67" s="181" t="e">
        <f>NA()</f>
        <v>#N/A</v>
      </c>
      <c r="K67" s="181" t="e">
        <f>NA()</f>
        <v>#N/A</v>
      </c>
      <c r="L67" s="181">
        <f>IF(ISNUMBER('将来負担比率（分子）の構造'!L$53), IF('将来負担比率（分子）の構造'!L$53 &lt; 0, 0, '将来負担比率（分子）の構造'!L$53), NA())</f>
        <v>4499</v>
      </c>
      <c r="M67" s="181" t="e">
        <f>NA()</f>
        <v>#N/A</v>
      </c>
      <c r="N67" s="181" t="e">
        <f>NA()</f>
        <v>#N/A</v>
      </c>
      <c r="O67" s="181">
        <f>IF(ISNUMBER('将来負担比率（分子）の構造'!M$53), IF('将来負担比率（分子）の構造'!M$53 &lt; 0, 0, '将来負担比率（分子）の構造'!M$53), NA())</f>
        <v>5189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3023</v>
      </c>
      <c r="C72" s="185">
        <f>基金残高に係る経年分析!G55</f>
        <v>2523</v>
      </c>
      <c r="D72" s="185">
        <f>基金残高に係る経年分析!H55</f>
        <v>2319</v>
      </c>
    </row>
    <row r="73" spans="1:16">
      <c r="A73" s="184" t="s">
        <v>78</v>
      </c>
      <c r="B73" s="185">
        <f>基金残高に係る経年分析!F56</f>
        <v>1051</v>
      </c>
      <c r="C73" s="185">
        <f>基金残高に係る経年分析!G56</f>
        <v>1051</v>
      </c>
      <c r="D73" s="185">
        <f>基金残高に係る経年分析!H56</f>
        <v>1051</v>
      </c>
    </row>
    <row r="74" spans="1:16">
      <c r="A74" s="184" t="s">
        <v>79</v>
      </c>
      <c r="B74" s="185">
        <f>基金残高に係る経年分析!F57</f>
        <v>4055</v>
      </c>
      <c r="C74" s="185">
        <f>基金残高に係る経年分析!G57</f>
        <v>4135</v>
      </c>
      <c r="D74" s="185">
        <f>基金残高に係る経年分析!H57</f>
        <v>4201</v>
      </c>
    </row>
  </sheetData>
  <sheetProtection algorithmName="SHA-512" hashValue="+PgK69qW20CMhL+1NTdNcJ/VSCBOR8n6Yw5d/MoD8kwTn5hi/q41mXjzCXJ1wUVGGj4KUap946/IbsmLbyw8Ug==" saltValue="HmnL0wMcyGxFPboZ6ZUO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I1" workbookViewId="0">
      <selection activeCell="CR27" sqref="CR27:CY27"/>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207</v>
      </c>
      <c r="DI1" s="622"/>
      <c r="DJ1" s="622"/>
      <c r="DK1" s="622"/>
      <c r="DL1" s="622"/>
      <c r="DM1" s="622"/>
      <c r="DN1" s="623"/>
      <c r="DO1" s="226"/>
      <c r="DP1" s="621" t="s">
        <v>208</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210</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211</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212</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213</v>
      </c>
      <c r="S4" s="625"/>
      <c r="T4" s="625"/>
      <c r="U4" s="625"/>
      <c r="V4" s="625"/>
      <c r="W4" s="625"/>
      <c r="X4" s="625"/>
      <c r="Y4" s="626"/>
      <c r="Z4" s="624" t="s">
        <v>214</v>
      </c>
      <c r="AA4" s="625"/>
      <c r="AB4" s="625"/>
      <c r="AC4" s="626"/>
      <c r="AD4" s="624" t="s">
        <v>215</v>
      </c>
      <c r="AE4" s="625"/>
      <c r="AF4" s="625"/>
      <c r="AG4" s="625"/>
      <c r="AH4" s="625"/>
      <c r="AI4" s="625"/>
      <c r="AJ4" s="625"/>
      <c r="AK4" s="626"/>
      <c r="AL4" s="624" t="s">
        <v>214</v>
      </c>
      <c r="AM4" s="625"/>
      <c r="AN4" s="625"/>
      <c r="AO4" s="626"/>
      <c r="AP4" s="630" t="s">
        <v>216</v>
      </c>
      <c r="AQ4" s="630"/>
      <c r="AR4" s="630"/>
      <c r="AS4" s="630"/>
      <c r="AT4" s="630"/>
      <c r="AU4" s="630"/>
      <c r="AV4" s="630"/>
      <c r="AW4" s="630"/>
      <c r="AX4" s="630"/>
      <c r="AY4" s="630"/>
      <c r="AZ4" s="630"/>
      <c r="BA4" s="630"/>
      <c r="BB4" s="630"/>
      <c r="BC4" s="630"/>
      <c r="BD4" s="630"/>
      <c r="BE4" s="630"/>
      <c r="BF4" s="630"/>
      <c r="BG4" s="630" t="s">
        <v>217</v>
      </c>
      <c r="BH4" s="630"/>
      <c r="BI4" s="630"/>
      <c r="BJ4" s="630"/>
      <c r="BK4" s="630"/>
      <c r="BL4" s="630"/>
      <c r="BM4" s="630"/>
      <c r="BN4" s="630"/>
      <c r="BO4" s="630" t="s">
        <v>214</v>
      </c>
      <c r="BP4" s="630"/>
      <c r="BQ4" s="630"/>
      <c r="BR4" s="630"/>
      <c r="BS4" s="630" t="s">
        <v>218</v>
      </c>
      <c r="BT4" s="630"/>
      <c r="BU4" s="630"/>
      <c r="BV4" s="630"/>
      <c r="BW4" s="630"/>
      <c r="BX4" s="630"/>
      <c r="BY4" s="630"/>
      <c r="BZ4" s="630"/>
      <c r="CA4" s="630"/>
      <c r="CB4" s="630"/>
      <c r="CD4" s="627" t="s">
        <v>219</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220</v>
      </c>
      <c r="C5" s="632"/>
      <c r="D5" s="632"/>
      <c r="E5" s="632"/>
      <c r="F5" s="632"/>
      <c r="G5" s="632"/>
      <c r="H5" s="632"/>
      <c r="I5" s="632"/>
      <c r="J5" s="632"/>
      <c r="K5" s="632"/>
      <c r="L5" s="632"/>
      <c r="M5" s="632"/>
      <c r="N5" s="632"/>
      <c r="O5" s="632"/>
      <c r="P5" s="632"/>
      <c r="Q5" s="633"/>
      <c r="R5" s="634">
        <v>4450610</v>
      </c>
      <c r="S5" s="635"/>
      <c r="T5" s="635"/>
      <c r="U5" s="635"/>
      <c r="V5" s="635"/>
      <c r="W5" s="635"/>
      <c r="X5" s="635"/>
      <c r="Y5" s="636"/>
      <c r="Z5" s="637">
        <v>14.5</v>
      </c>
      <c r="AA5" s="637"/>
      <c r="AB5" s="637"/>
      <c r="AC5" s="637"/>
      <c r="AD5" s="638">
        <v>4450610</v>
      </c>
      <c r="AE5" s="638"/>
      <c r="AF5" s="638"/>
      <c r="AG5" s="638"/>
      <c r="AH5" s="638"/>
      <c r="AI5" s="638"/>
      <c r="AJ5" s="638"/>
      <c r="AK5" s="638"/>
      <c r="AL5" s="639">
        <v>31.9</v>
      </c>
      <c r="AM5" s="640"/>
      <c r="AN5" s="640"/>
      <c r="AO5" s="641"/>
      <c r="AP5" s="631" t="s">
        <v>221</v>
      </c>
      <c r="AQ5" s="632"/>
      <c r="AR5" s="632"/>
      <c r="AS5" s="632"/>
      <c r="AT5" s="632"/>
      <c r="AU5" s="632"/>
      <c r="AV5" s="632"/>
      <c r="AW5" s="632"/>
      <c r="AX5" s="632"/>
      <c r="AY5" s="632"/>
      <c r="AZ5" s="632"/>
      <c r="BA5" s="632"/>
      <c r="BB5" s="632"/>
      <c r="BC5" s="632"/>
      <c r="BD5" s="632"/>
      <c r="BE5" s="632"/>
      <c r="BF5" s="633"/>
      <c r="BG5" s="645">
        <v>4449330</v>
      </c>
      <c r="BH5" s="646"/>
      <c r="BI5" s="646"/>
      <c r="BJ5" s="646"/>
      <c r="BK5" s="646"/>
      <c r="BL5" s="646"/>
      <c r="BM5" s="646"/>
      <c r="BN5" s="647"/>
      <c r="BO5" s="648">
        <v>100</v>
      </c>
      <c r="BP5" s="648"/>
      <c r="BQ5" s="648"/>
      <c r="BR5" s="648"/>
      <c r="BS5" s="649" t="s">
        <v>222</v>
      </c>
      <c r="BT5" s="649"/>
      <c r="BU5" s="649"/>
      <c r="BV5" s="649"/>
      <c r="BW5" s="649"/>
      <c r="BX5" s="649"/>
      <c r="BY5" s="649"/>
      <c r="BZ5" s="649"/>
      <c r="CA5" s="649"/>
      <c r="CB5" s="653"/>
      <c r="CD5" s="627" t="s">
        <v>216</v>
      </c>
      <c r="CE5" s="628"/>
      <c r="CF5" s="628"/>
      <c r="CG5" s="628"/>
      <c r="CH5" s="628"/>
      <c r="CI5" s="628"/>
      <c r="CJ5" s="628"/>
      <c r="CK5" s="628"/>
      <c r="CL5" s="628"/>
      <c r="CM5" s="628"/>
      <c r="CN5" s="628"/>
      <c r="CO5" s="628"/>
      <c r="CP5" s="628"/>
      <c r="CQ5" s="629"/>
      <c r="CR5" s="627" t="s">
        <v>223</v>
      </c>
      <c r="CS5" s="628"/>
      <c r="CT5" s="628"/>
      <c r="CU5" s="628"/>
      <c r="CV5" s="628"/>
      <c r="CW5" s="628"/>
      <c r="CX5" s="628"/>
      <c r="CY5" s="629"/>
      <c r="CZ5" s="627" t="s">
        <v>214</v>
      </c>
      <c r="DA5" s="628"/>
      <c r="DB5" s="628"/>
      <c r="DC5" s="629"/>
      <c r="DD5" s="627" t="s">
        <v>224</v>
      </c>
      <c r="DE5" s="628"/>
      <c r="DF5" s="628"/>
      <c r="DG5" s="628"/>
      <c r="DH5" s="628"/>
      <c r="DI5" s="628"/>
      <c r="DJ5" s="628"/>
      <c r="DK5" s="628"/>
      <c r="DL5" s="628"/>
      <c r="DM5" s="628"/>
      <c r="DN5" s="628"/>
      <c r="DO5" s="628"/>
      <c r="DP5" s="629"/>
      <c r="DQ5" s="627" t="s">
        <v>225</v>
      </c>
      <c r="DR5" s="628"/>
      <c r="DS5" s="628"/>
      <c r="DT5" s="628"/>
      <c r="DU5" s="628"/>
      <c r="DV5" s="628"/>
      <c r="DW5" s="628"/>
      <c r="DX5" s="628"/>
      <c r="DY5" s="628"/>
      <c r="DZ5" s="628"/>
      <c r="EA5" s="628"/>
      <c r="EB5" s="628"/>
      <c r="EC5" s="629"/>
    </row>
    <row r="6" spans="2:143" ht="11.25" customHeight="1">
      <c r="B6" s="642" t="s">
        <v>226</v>
      </c>
      <c r="C6" s="643"/>
      <c r="D6" s="643"/>
      <c r="E6" s="643"/>
      <c r="F6" s="643"/>
      <c r="G6" s="643"/>
      <c r="H6" s="643"/>
      <c r="I6" s="643"/>
      <c r="J6" s="643"/>
      <c r="K6" s="643"/>
      <c r="L6" s="643"/>
      <c r="M6" s="643"/>
      <c r="N6" s="643"/>
      <c r="O6" s="643"/>
      <c r="P6" s="643"/>
      <c r="Q6" s="644"/>
      <c r="R6" s="645">
        <v>414660</v>
      </c>
      <c r="S6" s="646"/>
      <c r="T6" s="646"/>
      <c r="U6" s="646"/>
      <c r="V6" s="646"/>
      <c r="W6" s="646"/>
      <c r="X6" s="646"/>
      <c r="Y6" s="647"/>
      <c r="Z6" s="648">
        <v>1.3</v>
      </c>
      <c r="AA6" s="648"/>
      <c r="AB6" s="648"/>
      <c r="AC6" s="648"/>
      <c r="AD6" s="649">
        <v>414660</v>
      </c>
      <c r="AE6" s="649"/>
      <c r="AF6" s="649"/>
      <c r="AG6" s="649"/>
      <c r="AH6" s="649"/>
      <c r="AI6" s="649"/>
      <c r="AJ6" s="649"/>
      <c r="AK6" s="649"/>
      <c r="AL6" s="650">
        <v>3</v>
      </c>
      <c r="AM6" s="651"/>
      <c r="AN6" s="651"/>
      <c r="AO6" s="652"/>
      <c r="AP6" s="642" t="s">
        <v>227</v>
      </c>
      <c r="AQ6" s="643"/>
      <c r="AR6" s="643"/>
      <c r="AS6" s="643"/>
      <c r="AT6" s="643"/>
      <c r="AU6" s="643"/>
      <c r="AV6" s="643"/>
      <c r="AW6" s="643"/>
      <c r="AX6" s="643"/>
      <c r="AY6" s="643"/>
      <c r="AZ6" s="643"/>
      <c r="BA6" s="643"/>
      <c r="BB6" s="643"/>
      <c r="BC6" s="643"/>
      <c r="BD6" s="643"/>
      <c r="BE6" s="643"/>
      <c r="BF6" s="644"/>
      <c r="BG6" s="645">
        <v>4449330</v>
      </c>
      <c r="BH6" s="646"/>
      <c r="BI6" s="646"/>
      <c r="BJ6" s="646"/>
      <c r="BK6" s="646"/>
      <c r="BL6" s="646"/>
      <c r="BM6" s="646"/>
      <c r="BN6" s="647"/>
      <c r="BO6" s="648">
        <v>100</v>
      </c>
      <c r="BP6" s="648"/>
      <c r="BQ6" s="648"/>
      <c r="BR6" s="648"/>
      <c r="BS6" s="649" t="s">
        <v>127</v>
      </c>
      <c r="BT6" s="649"/>
      <c r="BU6" s="649"/>
      <c r="BV6" s="649"/>
      <c r="BW6" s="649"/>
      <c r="BX6" s="649"/>
      <c r="BY6" s="649"/>
      <c r="BZ6" s="649"/>
      <c r="CA6" s="649"/>
      <c r="CB6" s="653"/>
      <c r="CD6" s="656" t="s">
        <v>228</v>
      </c>
      <c r="CE6" s="657"/>
      <c r="CF6" s="657"/>
      <c r="CG6" s="657"/>
      <c r="CH6" s="657"/>
      <c r="CI6" s="657"/>
      <c r="CJ6" s="657"/>
      <c r="CK6" s="657"/>
      <c r="CL6" s="657"/>
      <c r="CM6" s="657"/>
      <c r="CN6" s="657"/>
      <c r="CO6" s="657"/>
      <c r="CP6" s="657"/>
      <c r="CQ6" s="658"/>
      <c r="CR6" s="645">
        <v>196439</v>
      </c>
      <c r="CS6" s="646"/>
      <c r="CT6" s="646"/>
      <c r="CU6" s="646"/>
      <c r="CV6" s="646"/>
      <c r="CW6" s="646"/>
      <c r="CX6" s="646"/>
      <c r="CY6" s="647"/>
      <c r="CZ6" s="639">
        <v>0.7</v>
      </c>
      <c r="DA6" s="640"/>
      <c r="DB6" s="640"/>
      <c r="DC6" s="659"/>
      <c r="DD6" s="654" t="s">
        <v>127</v>
      </c>
      <c r="DE6" s="646"/>
      <c r="DF6" s="646"/>
      <c r="DG6" s="646"/>
      <c r="DH6" s="646"/>
      <c r="DI6" s="646"/>
      <c r="DJ6" s="646"/>
      <c r="DK6" s="646"/>
      <c r="DL6" s="646"/>
      <c r="DM6" s="646"/>
      <c r="DN6" s="646"/>
      <c r="DO6" s="646"/>
      <c r="DP6" s="647"/>
      <c r="DQ6" s="654">
        <v>196439</v>
      </c>
      <c r="DR6" s="646"/>
      <c r="DS6" s="646"/>
      <c r="DT6" s="646"/>
      <c r="DU6" s="646"/>
      <c r="DV6" s="646"/>
      <c r="DW6" s="646"/>
      <c r="DX6" s="646"/>
      <c r="DY6" s="646"/>
      <c r="DZ6" s="646"/>
      <c r="EA6" s="646"/>
      <c r="EB6" s="646"/>
      <c r="EC6" s="655"/>
    </row>
    <row r="7" spans="2:143" ht="11.25" customHeight="1">
      <c r="B7" s="642" t="s">
        <v>229</v>
      </c>
      <c r="C7" s="643"/>
      <c r="D7" s="643"/>
      <c r="E7" s="643"/>
      <c r="F7" s="643"/>
      <c r="G7" s="643"/>
      <c r="H7" s="643"/>
      <c r="I7" s="643"/>
      <c r="J7" s="643"/>
      <c r="K7" s="643"/>
      <c r="L7" s="643"/>
      <c r="M7" s="643"/>
      <c r="N7" s="643"/>
      <c r="O7" s="643"/>
      <c r="P7" s="643"/>
      <c r="Q7" s="644"/>
      <c r="R7" s="645">
        <v>5870</v>
      </c>
      <c r="S7" s="646"/>
      <c r="T7" s="646"/>
      <c r="U7" s="646"/>
      <c r="V7" s="646"/>
      <c r="W7" s="646"/>
      <c r="X7" s="646"/>
      <c r="Y7" s="647"/>
      <c r="Z7" s="648">
        <v>0</v>
      </c>
      <c r="AA7" s="648"/>
      <c r="AB7" s="648"/>
      <c r="AC7" s="648"/>
      <c r="AD7" s="649">
        <v>5870</v>
      </c>
      <c r="AE7" s="649"/>
      <c r="AF7" s="649"/>
      <c r="AG7" s="649"/>
      <c r="AH7" s="649"/>
      <c r="AI7" s="649"/>
      <c r="AJ7" s="649"/>
      <c r="AK7" s="649"/>
      <c r="AL7" s="650">
        <v>0</v>
      </c>
      <c r="AM7" s="651"/>
      <c r="AN7" s="651"/>
      <c r="AO7" s="652"/>
      <c r="AP7" s="642" t="s">
        <v>230</v>
      </c>
      <c r="AQ7" s="643"/>
      <c r="AR7" s="643"/>
      <c r="AS7" s="643"/>
      <c r="AT7" s="643"/>
      <c r="AU7" s="643"/>
      <c r="AV7" s="643"/>
      <c r="AW7" s="643"/>
      <c r="AX7" s="643"/>
      <c r="AY7" s="643"/>
      <c r="AZ7" s="643"/>
      <c r="BA7" s="643"/>
      <c r="BB7" s="643"/>
      <c r="BC7" s="643"/>
      <c r="BD7" s="643"/>
      <c r="BE7" s="643"/>
      <c r="BF7" s="644"/>
      <c r="BG7" s="645">
        <v>1828345</v>
      </c>
      <c r="BH7" s="646"/>
      <c r="BI7" s="646"/>
      <c r="BJ7" s="646"/>
      <c r="BK7" s="646"/>
      <c r="BL7" s="646"/>
      <c r="BM7" s="646"/>
      <c r="BN7" s="647"/>
      <c r="BO7" s="648">
        <v>41.1</v>
      </c>
      <c r="BP7" s="648"/>
      <c r="BQ7" s="648"/>
      <c r="BR7" s="648"/>
      <c r="BS7" s="649" t="s">
        <v>222</v>
      </c>
      <c r="BT7" s="649"/>
      <c r="BU7" s="649"/>
      <c r="BV7" s="649"/>
      <c r="BW7" s="649"/>
      <c r="BX7" s="649"/>
      <c r="BY7" s="649"/>
      <c r="BZ7" s="649"/>
      <c r="CA7" s="649"/>
      <c r="CB7" s="653"/>
      <c r="CD7" s="660" t="s">
        <v>231</v>
      </c>
      <c r="CE7" s="661"/>
      <c r="CF7" s="661"/>
      <c r="CG7" s="661"/>
      <c r="CH7" s="661"/>
      <c r="CI7" s="661"/>
      <c r="CJ7" s="661"/>
      <c r="CK7" s="661"/>
      <c r="CL7" s="661"/>
      <c r="CM7" s="661"/>
      <c r="CN7" s="661"/>
      <c r="CO7" s="661"/>
      <c r="CP7" s="661"/>
      <c r="CQ7" s="662"/>
      <c r="CR7" s="645">
        <v>2918840</v>
      </c>
      <c r="CS7" s="646"/>
      <c r="CT7" s="646"/>
      <c r="CU7" s="646"/>
      <c r="CV7" s="646"/>
      <c r="CW7" s="646"/>
      <c r="CX7" s="646"/>
      <c r="CY7" s="647"/>
      <c r="CZ7" s="648">
        <v>10.3</v>
      </c>
      <c r="DA7" s="648"/>
      <c r="DB7" s="648"/>
      <c r="DC7" s="648"/>
      <c r="DD7" s="654">
        <v>82789</v>
      </c>
      <c r="DE7" s="646"/>
      <c r="DF7" s="646"/>
      <c r="DG7" s="646"/>
      <c r="DH7" s="646"/>
      <c r="DI7" s="646"/>
      <c r="DJ7" s="646"/>
      <c r="DK7" s="646"/>
      <c r="DL7" s="646"/>
      <c r="DM7" s="646"/>
      <c r="DN7" s="646"/>
      <c r="DO7" s="646"/>
      <c r="DP7" s="647"/>
      <c r="DQ7" s="654">
        <v>2408322</v>
      </c>
      <c r="DR7" s="646"/>
      <c r="DS7" s="646"/>
      <c r="DT7" s="646"/>
      <c r="DU7" s="646"/>
      <c r="DV7" s="646"/>
      <c r="DW7" s="646"/>
      <c r="DX7" s="646"/>
      <c r="DY7" s="646"/>
      <c r="DZ7" s="646"/>
      <c r="EA7" s="646"/>
      <c r="EB7" s="646"/>
      <c r="EC7" s="655"/>
    </row>
    <row r="8" spans="2:143" ht="11.25" customHeight="1">
      <c r="B8" s="642" t="s">
        <v>232</v>
      </c>
      <c r="C8" s="643"/>
      <c r="D8" s="643"/>
      <c r="E8" s="643"/>
      <c r="F8" s="643"/>
      <c r="G8" s="643"/>
      <c r="H8" s="643"/>
      <c r="I8" s="643"/>
      <c r="J8" s="643"/>
      <c r="K8" s="643"/>
      <c r="L8" s="643"/>
      <c r="M8" s="643"/>
      <c r="N8" s="643"/>
      <c r="O8" s="643"/>
      <c r="P8" s="643"/>
      <c r="Q8" s="644"/>
      <c r="R8" s="645">
        <v>18049</v>
      </c>
      <c r="S8" s="646"/>
      <c r="T8" s="646"/>
      <c r="U8" s="646"/>
      <c r="V8" s="646"/>
      <c r="W8" s="646"/>
      <c r="X8" s="646"/>
      <c r="Y8" s="647"/>
      <c r="Z8" s="648">
        <v>0.1</v>
      </c>
      <c r="AA8" s="648"/>
      <c r="AB8" s="648"/>
      <c r="AC8" s="648"/>
      <c r="AD8" s="649">
        <v>18049</v>
      </c>
      <c r="AE8" s="649"/>
      <c r="AF8" s="649"/>
      <c r="AG8" s="649"/>
      <c r="AH8" s="649"/>
      <c r="AI8" s="649"/>
      <c r="AJ8" s="649"/>
      <c r="AK8" s="649"/>
      <c r="AL8" s="650">
        <v>0.1</v>
      </c>
      <c r="AM8" s="651"/>
      <c r="AN8" s="651"/>
      <c r="AO8" s="652"/>
      <c r="AP8" s="642" t="s">
        <v>233</v>
      </c>
      <c r="AQ8" s="643"/>
      <c r="AR8" s="643"/>
      <c r="AS8" s="643"/>
      <c r="AT8" s="643"/>
      <c r="AU8" s="643"/>
      <c r="AV8" s="643"/>
      <c r="AW8" s="643"/>
      <c r="AX8" s="643"/>
      <c r="AY8" s="643"/>
      <c r="AZ8" s="643"/>
      <c r="BA8" s="643"/>
      <c r="BB8" s="643"/>
      <c r="BC8" s="643"/>
      <c r="BD8" s="643"/>
      <c r="BE8" s="643"/>
      <c r="BF8" s="644"/>
      <c r="BG8" s="645">
        <v>67311</v>
      </c>
      <c r="BH8" s="646"/>
      <c r="BI8" s="646"/>
      <c r="BJ8" s="646"/>
      <c r="BK8" s="646"/>
      <c r="BL8" s="646"/>
      <c r="BM8" s="646"/>
      <c r="BN8" s="647"/>
      <c r="BO8" s="648">
        <v>1.5</v>
      </c>
      <c r="BP8" s="648"/>
      <c r="BQ8" s="648"/>
      <c r="BR8" s="648"/>
      <c r="BS8" s="654" t="s">
        <v>127</v>
      </c>
      <c r="BT8" s="646"/>
      <c r="BU8" s="646"/>
      <c r="BV8" s="646"/>
      <c r="BW8" s="646"/>
      <c r="BX8" s="646"/>
      <c r="BY8" s="646"/>
      <c r="BZ8" s="646"/>
      <c r="CA8" s="646"/>
      <c r="CB8" s="655"/>
      <c r="CD8" s="660" t="s">
        <v>234</v>
      </c>
      <c r="CE8" s="661"/>
      <c r="CF8" s="661"/>
      <c r="CG8" s="661"/>
      <c r="CH8" s="661"/>
      <c r="CI8" s="661"/>
      <c r="CJ8" s="661"/>
      <c r="CK8" s="661"/>
      <c r="CL8" s="661"/>
      <c r="CM8" s="661"/>
      <c r="CN8" s="661"/>
      <c r="CO8" s="661"/>
      <c r="CP8" s="661"/>
      <c r="CQ8" s="662"/>
      <c r="CR8" s="645">
        <v>8110037</v>
      </c>
      <c r="CS8" s="646"/>
      <c r="CT8" s="646"/>
      <c r="CU8" s="646"/>
      <c r="CV8" s="646"/>
      <c r="CW8" s="646"/>
      <c r="CX8" s="646"/>
      <c r="CY8" s="647"/>
      <c r="CZ8" s="648">
        <v>28.6</v>
      </c>
      <c r="DA8" s="648"/>
      <c r="DB8" s="648"/>
      <c r="DC8" s="648"/>
      <c r="DD8" s="654">
        <v>202857</v>
      </c>
      <c r="DE8" s="646"/>
      <c r="DF8" s="646"/>
      <c r="DG8" s="646"/>
      <c r="DH8" s="646"/>
      <c r="DI8" s="646"/>
      <c r="DJ8" s="646"/>
      <c r="DK8" s="646"/>
      <c r="DL8" s="646"/>
      <c r="DM8" s="646"/>
      <c r="DN8" s="646"/>
      <c r="DO8" s="646"/>
      <c r="DP8" s="647"/>
      <c r="DQ8" s="654">
        <v>4477493</v>
      </c>
      <c r="DR8" s="646"/>
      <c r="DS8" s="646"/>
      <c r="DT8" s="646"/>
      <c r="DU8" s="646"/>
      <c r="DV8" s="646"/>
      <c r="DW8" s="646"/>
      <c r="DX8" s="646"/>
      <c r="DY8" s="646"/>
      <c r="DZ8" s="646"/>
      <c r="EA8" s="646"/>
      <c r="EB8" s="646"/>
      <c r="EC8" s="655"/>
    </row>
    <row r="9" spans="2:143" ht="11.25" customHeight="1">
      <c r="B9" s="642" t="s">
        <v>235</v>
      </c>
      <c r="C9" s="643"/>
      <c r="D9" s="643"/>
      <c r="E9" s="643"/>
      <c r="F9" s="643"/>
      <c r="G9" s="643"/>
      <c r="H9" s="643"/>
      <c r="I9" s="643"/>
      <c r="J9" s="643"/>
      <c r="K9" s="643"/>
      <c r="L9" s="643"/>
      <c r="M9" s="643"/>
      <c r="N9" s="643"/>
      <c r="O9" s="643"/>
      <c r="P9" s="643"/>
      <c r="Q9" s="644"/>
      <c r="R9" s="645">
        <v>10549</v>
      </c>
      <c r="S9" s="646"/>
      <c r="T9" s="646"/>
      <c r="U9" s="646"/>
      <c r="V9" s="646"/>
      <c r="W9" s="646"/>
      <c r="X9" s="646"/>
      <c r="Y9" s="647"/>
      <c r="Z9" s="648">
        <v>0</v>
      </c>
      <c r="AA9" s="648"/>
      <c r="AB9" s="648"/>
      <c r="AC9" s="648"/>
      <c r="AD9" s="649">
        <v>10549</v>
      </c>
      <c r="AE9" s="649"/>
      <c r="AF9" s="649"/>
      <c r="AG9" s="649"/>
      <c r="AH9" s="649"/>
      <c r="AI9" s="649"/>
      <c r="AJ9" s="649"/>
      <c r="AK9" s="649"/>
      <c r="AL9" s="650">
        <v>0.1</v>
      </c>
      <c r="AM9" s="651"/>
      <c r="AN9" s="651"/>
      <c r="AO9" s="652"/>
      <c r="AP9" s="642" t="s">
        <v>236</v>
      </c>
      <c r="AQ9" s="643"/>
      <c r="AR9" s="643"/>
      <c r="AS9" s="643"/>
      <c r="AT9" s="643"/>
      <c r="AU9" s="643"/>
      <c r="AV9" s="643"/>
      <c r="AW9" s="643"/>
      <c r="AX9" s="643"/>
      <c r="AY9" s="643"/>
      <c r="AZ9" s="643"/>
      <c r="BA9" s="643"/>
      <c r="BB9" s="643"/>
      <c r="BC9" s="643"/>
      <c r="BD9" s="643"/>
      <c r="BE9" s="643"/>
      <c r="BF9" s="644"/>
      <c r="BG9" s="645">
        <v>1409565</v>
      </c>
      <c r="BH9" s="646"/>
      <c r="BI9" s="646"/>
      <c r="BJ9" s="646"/>
      <c r="BK9" s="646"/>
      <c r="BL9" s="646"/>
      <c r="BM9" s="646"/>
      <c r="BN9" s="647"/>
      <c r="BO9" s="648">
        <v>31.7</v>
      </c>
      <c r="BP9" s="648"/>
      <c r="BQ9" s="648"/>
      <c r="BR9" s="648"/>
      <c r="BS9" s="654" t="s">
        <v>222</v>
      </c>
      <c r="BT9" s="646"/>
      <c r="BU9" s="646"/>
      <c r="BV9" s="646"/>
      <c r="BW9" s="646"/>
      <c r="BX9" s="646"/>
      <c r="BY9" s="646"/>
      <c r="BZ9" s="646"/>
      <c r="CA9" s="646"/>
      <c r="CB9" s="655"/>
      <c r="CD9" s="660" t="s">
        <v>237</v>
      </c>
      <c r="CE9" s="661"/>
      <c r="CF9" s="661"/>
      <c r="CG9" s="661"/>
      <c r="CH9" s="661"/>
      <c r="CI9" s="661"/>
      <c r="CJ9" s="661"/>
      <c r="CK9" s="661"/>
      <c r="CL9" s="661"/>
      <c r="CM9" s="661"/>
      <c r="CN9" s="661"/>
      <c r="CO9" s="661"/>
      <c r="CP9" s="661"/>
      <c r="CQ9" s="662"/>
      <c r="CR9" s="645">
        <v>2994882</v>
      </c>
      <c r="CS9" s="646"/>
      <c r="CT9" s="646"/>
      <c r="CU9" s="646"/>
      <c r="CV9" s="646"/>
      <c r="CW9" s="646"/>
      <c r="CX9" s="646"/>
      <c r="CY9" s="647"/>
      <c r="CZ9" s="648">
        <v>10.6</v>
      </c>
      <c r="DA9" s="648"/>
      <c r="DB9" s="648"/>
      <c r="DC9" s="648"/>
      <c r="DD9" s="654">
        <v>441327</v>
      </c>
      <c r="DE9" s="646"/>
      <c r="DF9" s="646"/>
      <c r="DG9" s="646"/>
      <c r="DH9" s="646"/>
      <c r="DI9" s="646"/>
      <c r="DJ9" s="646"/>
      <c r="DK9" s="646"/>
      <c r="DL9" s="646"/>
      <c r="DM9" s="646"/>
      <c r="DN9" s="646"/>
      <c r="DO9" s="646"/>
      <c r="DP9" s="647"/>
      <c r="DQ9" s="654">
        <v>1912425</v>
      </c>
      <c r="DR9" s="646"/>
      <c r="DS9" s="646"/>
      <c r="DT9" s="646"/>
      <c r="DU9" s="646"/>
      <c r="DV9" s="646"/>
      <c r="DW9" s="646"/>
      <c r="DX9" s="646"/>
      <c r="DY9" s="646"/>
      <c r="DZ9" s="646"/>
      <c r="EA9" s="646"/>
      <c r="EB9" s="646"/>
      <c r="EC9" s="655"/>
    </row>
    <row r="10" spans="2:143" ht="11.25" customHeight="1">
      <c r="B10" s="642" t="s">
        <v>238</v>
      </c>
      <c r="C10" s="643"/>
      <c r="D10" s="643"/>
      <c r="E10" s="643"/>
      <c r="F10" s="643"/>
      <c r="G10" s="643"/>
      <c r="H10" s="643"/>
      <c r="I10" s="643"/>
      <c r="J10" s="643"/>
      <c r="K10" s="643"/>
      <c r="L10" s="643"/>
      <c r="M10" s="643"/>
      <c r="N10" s="643"/>
      <c r="O10" s="643"/>
      <c r="P10" s="643"/>
      <c r="Q10" s="644"/>
      <c r="R10" s="645" t="s">
        <v>222</v>
      </c>
      <c r="S10" s="646"/>
      <c r="T10" s="646"/>
      <c r="U10" s="646"/>
      <c r="V10" s="646"/>
      <c r="W10" s="646"/>
      <c r="X10" s="646"/>
      <c r="Y10" s="647"/>
      <c r="Z10" s="648" t="s">
        <v>127</v>
      </c>
      <c r="AA10" s="648"/>
      <c r="AB10" s="648"/>
      <c r="AC10" s="648"/>
      <c r="AD10" s="649" t="s">
        <v>222</v>
      </c>
      <c r="AE10" s="649"/>
      <c r="AF10" s="649"/>
      <c r="AG10" s="649"/>
      <c r="AH10" s="649"/>
      <c r="AI10" s="649"/>
      <c r="AJ10" s="649"/>
      <c r="AK10" s="649"/>
      <c r="AL10" s="650" t="s">
        <v>222</v>
      </c>
      <c r="AM10" s="651"/>
      <c r="AN10" s="651"/>
      <c r="AO10" s="652"/>
      <c r="AP10" s="642" t="s">
        <v>239</v>
      </c>
      <c r="AQ10" s="643"/>
      <c r="AR10" s="643"/>
      <c r="AS10" s="643"/>
      <c r="AT10" s="643"/>
      <c r="AU10" s="643"/>
      <c r="AV10" s="643"/>
      <c r="AW10" s="643"/>
      <c r="AX10" s="643"/>
      <c r="AY10" s="643"/>
      <c r="AZ10" s="643"/>
      <c r="BA10" s="643"/>
      <c r="BB10" s="643"/>
      <c r="BC10" s="643"/>
      <c r="BD10" s="643"/>
      <c r="BE10" s="643"/>
      <c r="BF10" s="644"/>
      <c r="BG10" s="645">
        <v>137099</v>
      </c>
      <c r="BH10" s="646"/>
      <c r="BI10" s="646"/>
      <c r="BJ10" s="646"/>
      <c r="BK10" s="646"/>
      <c r="BL10" s="646"/>
      <c r="BM10" s="646"/>
      <c r="BN10" s="647"/>
      <c r="BO10" s="648">
        <v>3.1</v>
      </c>
      <c r="BP10" s="648"/>
      <c r="BQ10" s="648"/>
      <c r="BR10" s="648"/>
      <c r="BS10" s="654" t="s">
        <v>127</v>
      </c>
      <c r="BT10" s="646"/>
      <c r="BU10" s="646"/>
      <c r="BV10" s="646"/>
      <c r="BW10" s="646"/>
      <c r="BX10" s="646"/>
      <c r="BY10" s="646"/>
      <c r="BZ10" s="646"/>
      <c r="CA10" s="646"/>
      <c r="CB10" s="655"/>
      <c r="CD10" s="660" t="s">
        <v>240</v>
      </c>
      <c r="CE10" s="661"/>
      <c r="CF10" s="661"/>
      <c r="CG10" s="661"/>
      <c r="CH10" s="661"/>
      <c r="CI10" s="661"/>
      <c r="CJ10" s="661"/>
      <c r="CK10" s="661"/>
      <c r="CL10" s="661"/>
      <c r="CM10" s="661"/>
      <c r="CN10" s="661"/>
      <c r="CO10" s="661"/>
      <c r="CP10" s="661"/>
      <c r="CQ10" s="662"/>
      <c r="CR10" s="645">
        <v>70000</v>
      </c>
      <c r="CS10" s="646"/>
      <c r="CT10" s="646"/>
      <c r="CU10" s="646"/>
      <c r="CV10" s="646"/>
      <c r="CW10" s="646"/>
      <c r="CX10" s="646"/>
      <c r="CY10" s="647"/>
      <c r="CZ10" s="648">
        <v>0.2</v>
      </c>
      <c r="DA10" s="648"/>
      <c r="DB10" s="648"/>
      <c r="DC10" s="648"/>
      <c r="DD10" s="654" t="s">
        <v>127</v>
      </c>
      <c r="DE10" s="646"/>
      <c r="DF10" s="646"/>
      <c r="DG10" s="646"/>
      <c r="DH10" s="646"/>
      <c r="DI10" s="646"/>
      <c r="DJ10" s="646"/>
      <c r="DK10" s="646"/>
      <c r="DL10" s="646"/>
      <c r="DM10" s="646"/>
      <c r="DN10" s="646"/>
      <c r="DO10" s="646"/>
      <c r="DP10" s="647"/>
      <c r="DQ10" s="654" t="s">
        <v>222</v>
      </c>
      <c r="DR10" s="646"/>
      <c r="DS10" s="646"/>
      <c r="DT10" s="646"/>
      <c r="DU10" s="646"/>
      <c r="DV10" s="646"/>
      <c r="DW10" s="646"/>
      <c r="DX10" s="646"/>
      <c r="DY10" s="646"/>
      <c r="DZ10" s="646"/>
      <c r="EA10" s="646"/>
      <c r="EB10" s="646"/>
      <c r="EC10" s="655"/>
    </row>
    <row r="11" spans="2:143" ht="11.25" customHeight="1">
      <c r="B11" s="642" t="s">
        <v>241</v>
      </c>
      <c r="C11" s="643"/>
      <c r="D11" s="643"/>
      <c r="E11" s="643"/>
      <c r="F11" s="643"/>
      <c r="G11" s="643"/>
      <c r="H11" s="643"/>
      <c r="I11" s="643"/>
      <c r="J11" s="643"/>
      <c r="K11" s="643"/>
      <c r="L11" s="643"/>
      <c r="M11" s="643"/>
      <c r="N11" s="643"/>
      <c r="O11" s="643"/>
      <c r="P11" s="643"/>
      <c r="Q11" s="644"/>
      <c r="R11" s="645">
        <v>774484</v>
      </c>
      <c r="S11" s="646"/>
      <c r="T11" s="646"/>
      <c r="U11" s="646"/>
      <c r="V11" s="646"/>
      <c r="W11" s="646"/>
      <c r="X11" s="646"/>
      <c r="Y11" s="647"/>
      <c r="Z11" s="650">
        <v>2.5</v>
      </c>
      <c r="AA11" s="651"/>
      <c r="AB11" s="651"/>
      <c r="AC11" s="663"/>
      <c r="AD11" s="654">
        <v>774484</v>
      </c>
      <c r="AE11" s="646"/>
      <c r="AF11" s="646"/>
      <c r="AG11" s="646"/>
      <c r="AH11" s="646"/>
      <c r="AI11" s="646"/>
      <c r="AJ11" s="646"/>
      <c r="AK11" s="647"/>
      <c r="AL11" s="650">
        <v>5.6</v>
      </c>
      <c r="AM11" s="651"/>
      <c r="AN11" s="651"/>
      <c r="AO11" s="652"/>
      <c r="AP11" s="642" t="s">
        <v>242</v>
      </c>
      <c r="AQ11" s="643"/>
      <c r="AR11" s="643"/>
      <c r="AS11" s="643"/>
      <c r="AT11" s="643"/>
      <c r="AU11" s="643"/>
      <c r="AV11" s="643"/>
      <c r="AW11" s="643"/>
      <c r="AX11" s="643"/>
      <c r="AY11" s="643"/>
      <c r="AZ11" s="643"/>
      <c r="BA11" s="643"/>
      <c r="BB11" s="643"/>
      <c r="BC11" s="643"/>
      <c r="BD11" s="643"/>
      <c r="BE11" s="643"/>
      <c r="BF11" s="644"/>
      <c r="BG11" s="645">
        <v>214370</v>
      </c>
      <c r="BH11" s="646"/>
      <c r="BI11" s="646"/>
      <c r="BJ11" s="646"/>
      <c r="BK11" s="646"/>
      <c r="BL11" s="646"/>
      <c r="BM11" s="646"/>
      <c r="BN11" s="647"/>
      <c r="BO11" s="648">
        <v>4.8</v>
      </c>
      <c r="BP11" s="648"/>
      <c r="BQ11" s="648"/>
      <c r="BR11" s="648"/>
      <c r="BS11" s="654" t="s">
        <v>222</v>
      </c>
      <c r="BT11" s="646"/>
      <c r="BU11" s="646"/>
      <c r="BV11" s="646"/>
      <c r="BW11" s="646"/>
      <c r="BX11" s="646"/>
      <c r="BY11" s="646"/>
      <c r="BZ11" s="646"/>
      <c r="CA11" s="646"/>
      <c r="CB11" s="655"/>
      <c r="CD11" s="660" t="s">
        <v>243</v>
      </c>
      <c r="CE11" s="661"/>
      <c r="CF11" s="661"/>
      <c r="CG11" s="661"/>
      <c r="CH11" s="661"/>
      <c r="CI11" s="661"/>
      <c r="CJ11" s="661"/>
      <c r="CK11" s="661"/>
      <c r="CL11" s="661"/>
      <c r="CM11" s="661"/>
      <c r="CN11" s="661"/>
      <c r="CO11" s="661"/>
      <c r="CP11" s="661"/>
      <c r="CQ11" s="662"/>
      <c r="CR11" s="645">
        <v>1163942</v>
      </c>
      <c r="CS11" s="646"/>
      <c r="CT11" s="646"/>
      <c r="CU11" s="646"/>
      <c r="CV11" s="646"/>
      <c r="CW11" s="646"/>
      <c r="CX11" s="646"/>
      <c r="CY11" s="647"/>
      <c r="CZ11" s="648">
        <v>4.0999999999999996</v>
      </c>
      <c r="DA11" s="648"/>
      <c r="DB11" s="648"/>
      <c r="DC11" s="648"/>
      <c r="DD11" s="654">
        <v>438585</v>
      </c>
      <c r="DE11" s="646"/>
      <c r="DF11" s="646"/>
      <c r="DG11" s="646"/>
      <c r="DH11" s="646"/>
      <c r="DI11" s="646"/>
      <c r="DJ11" s="646"/>
      <c r="DK11" s="646"/>
      <c r="DL11" s="646"/>
      <c r="DM11" s="646"/>
      <c r="DN11" s="646"/>
      <c r="DO11" s="646"/>
      <c r="DP11" s="647"/>
      <c r="DQ11" s="654">
        <v>640889</v>
      </c>
      <c r="DR11" s="646"/>
      <c r="DS11" s="646"/>
      <c r="DT11" s="646"/>
      <c r="DU11" s="646"/>
      <c r="DV11" s="646"/>
      <c r="DW11" s="646"/>
      <c r="DX11" s="646"/>
      <c r="DY11" s="646"/>
      <c r="DZ11" s="646"/>
      <c r="EA11" s="646"/>
      <c r="EB11" s="646"/>
      <c r="EC11" s="655"/>
    </row>
    <row r="12" spans="2:143" ht="11.25" customHeight="1">
      <c r="B12" s="642" t="s">
        <v>244</v>
      </c>
      <c r="C12" s="643"/>
      <c r="D12" s="643"/>
      <c r="E12" s="643"/>
      <c r="F12" s="643"/>
      <c r="G12" s="643"/>
      <c r="H12" s="643"/>
      <c r="I12" s="643"/>
      <c r="J12" s="643"/>
      <c r="K12" s="643"/>
      <c r="L12" s="643"/>
      <c r="M12" s="643"/>
      <c r="N12" s="643"/>
      <c r="O12" s="643"/>
      <c r="P12" s="643"/>
      <c r="Q12" s="644"/>
      <c r="R12" s="645">
        <v>8182</v>
      </c>
      <c r="S12" s="646"/>
      <c r="T12" s="646"/>
      <c r="U12" s="646"/>
      <c r="V12" s="646"/>
      <c r="W12" s="646"/>
      <c r="X12" s="646"/>
      <c r="Y12" s="647"/>
      <c r="Z12" s="648">
        <v>0</v>
      </c>
      <c r="AA12" s="648"/>
      <c r="AB12" s="648"/>
      <c r="AC12" s="648"/>
      <c r="AD12" s="649">
        <v>8182</v>
      </c>
      <c r="AE12" s="649"/>
      <c r="AF12" s="649"/>
      <c r="AG12" s="649"/>
      <c r="AH12" s="649"/>
      <c r="AI12" s="649"/>
      <c r="AJ12" s="649"/>
      <c r="AK12" s="649"/>
      <c r="AL12" s="650">
        <v>0.1</v>
      </c>
      <c r="AM12" s="651"/>
      <c r="AN12" s="651"/>
      <c r="AO12" s="652"/>
      <c r="AP12" s="642" t="s">
        <v>245</v>
      </c>
      <c r="AQ12" s="643"/>
      <c r="AR12" s="643"/>
      <c r="AS12" s="643"/>
      <c r="AT12" s="643"/>
      <c r="AU12" s="643"/>
      <c r="AV12" s="643"/>
      <c r="AW12" s="643"/>
      <c r="AX12" s="643"/>
      <c r="AY12" s="643"/>
      <c r="AZ12" s="643"/>
      <c r="BA12" s="643"/>
      <c r="BB12" s="643"/>
      <c r="BC12" s="643"/>
      <c r="BD12" s="643"/>
      <c r="BE12" s="643"/>
      <c r="BF12" s="644"/>
      <c r="BG12" s="645">
        <v>2142859</v>
      </c>
      <c r="BH12" s="646"/>
      <c r="BI12" s="646"/>
      <c r="BJ12" s="646"/>
      <c r="BK12" s="646"/>
      <c r="BL12" s="646"/>
      <c r="BM12" s="646"/>
      <c r="BN12" s="647"/>
      <c r="BO12" s="648">
        <v>48.1</v>
      </c>
      <c r="BP12" s="648"/>
      <c r="BQ12" s="648"/>
      <c r="BR12" s="648"/>
      <c r="BS12" s="654" t="s">
        <v>127</v>
      </c>
      <c r="BT12" s="646"/>
      <c r="BU12" s="646"/>
      <c r="BV12" s="646"/>
      <c r="BW12" s="646"/>
      <c r="BX12" s="646"/>
      <c r="BY12" s="646"/>
      <c r="BZ12" s="646"/>
      <c r="CA12" s="646"/>
      <c r="CB12" s="655"/>
      <c r="CD12" s="660" t="s">
        <v>246</v>
      </c>
      <c r="CE12" s="661"/>
      <c r="CF12" s="661"/>
      <c r="CG12" s="661"/>
      <c r="CH12" s="661"/>
      <c r="CI12" s="661"/>
      <c r="CJ12" s="661"/>
      <c r="CK12" s="661"/>
      <c r="CL12" s="661"/>
      <c r="CM12" s="661"/>
      <c r="CN12" s="661"/>
      <c r="CO12" s="661"/>
      <c r="CP12" s="661"/>
      <c r="CQ12" s="662"/>
      <c r="CR12" s="645">
        <v>1000027</v>
      </c>
      <c r="CS12" s="646"/>
      <c r="CT12" s="646"/>
      <c r="CU12" s="646"/>
      <c r="CV12" s="646"/>
      <c r="CW12" s="646"/>
      <c r="CX12" s="646"/>
      <c r="CY12" s="647"/>
      <c r="CZ12" s="648">
        <v>3.5</v>
      </c>
      <c r="DA12" s="648"/>
      <c r="DB12" s="648"/>
      <c r="DC12" s="648"/>
      <c r="DD12" s="654">
        <v>119519</v>
      </c>
      <c r="DE12" s="646"/>
      <c r="DF12" s="646"/>
      <c r="DG12" s="646"/>
      <c r="DH12" s="646"/>
      <c r="DI12" s="646"/>
      <c r="DJ12" s="646"/>
      <c r="DK12" s="646"/>
      <c r="DL12" s="646"/>
      <c r="DM12" s="646"/>
      <c r="DN12" s="646"/>
      <c r="DO12" s="646"/>
      <c r="DP12" s="647"/>
      <c r="DQ12" s="654">
        <v>788907</v>
      </c>
      <c r="DR12" s="646"/>
      <c r="DS12" s="646"/>
      <c r="DT12" s="646"/>
      <c r="DU12" s="646"/>
      <c r="DV12" s="646"/>
      <c r="DW12" s="646"/>
      <c r="DX12" s="646"/>
      <c r="DY12" s="646"/>
      <c r="DZ12" s="646"/>
      <c r="EA12" s="646"/>
      <c r="EB12" s="646"/>
      <c r="EC12" s="655"/>
    </row>
    <row r="13" spans="2:143" ht="11.25" customHeight="1">
      <c r="B13" s="642" t="s">
        <v>247</v>
      </c>
      <c r="C13" s="643"/>
      <c r="D13" s="643"/>
      <c r="E13" s="643"/>
      <c r="F13" s="643"/>
      <c r="G13" s="643"/>
      <c r="H13" s="643"/>
      <c r="I13" s="643"/>
      <c r="J13" s="643"/>
      <c r="K13" s="643"/>
      <c r="L13" s="643"/>
      <c r="M13" s="643"/>
      <c r="N13" s="643"/>
      <c r="O13" s="643"/>
      <c r="P13" s="643"/>
      <c r="Q13" s="644"/>
      <c r="R13" s="645" t="s">
        <v>222</v>
      </c>
      <c r="S13" s="646"/>
      <c r="T13" s="646"/>
      <c r="U13" s="646"/>
      <c r="V13" s="646"/>
      <c r="W13" s="646"/>
      <c r="X13" s="646"/>
      <c r="Y13" s="647"/>
      <c r="Z13" s="648" t="s">
        <v>127</v>
      </c>
      <c r="AA13" s="648"/>
      <c r="AB13" s="648"/>
      <c r="AC13" s="648"/>
      <c r="AD13" s="649" t="s">
        <v>222</v>
      </c>
      <c r="AE13" s="649"/>
      <c r="AF13" s="649"/>
      <c r="AG13" s="649"/>
      <c r="AH13" s="649"/>
      <c r="AI13" s="649"/>
      <c r="AJ13" s="649"/>
      <c r="AK13" s="649"/>
      <c r="AL13" s="650" t="s">
        <v>222</v>
      </c>
      <c r="AM13" s="651"/>
      <c r="AN13" s="651"/>
      <c r="AO13" s="652"/>
      <c r="AP13" s="642" t="s">
        <v>248</v>
      </c>
      <c r="AQ13" s="643"/>
      <c r="AR13" s="643"/>
      <c r="AS13" s="643"/>
      <c r="AT13" s="643"/>
      <c r="AU13" s="643"/>
      <c r="AV13" s="643"/>
      <c r="AW13" s="643"/>
      <c r="AX13" s="643"/>
      <c r="AY13" s="643"/>
      <c r="AZ13" s="643"/>
      <c r="BA13" s="643"/>
      <c r="BB13" s="643"/>
      <c r="BC13" s="643"/>
      <c r="BD13" s="643"/>
      <c r="BE13" s="643"/>
      <c r="BF13" s="644"/>
      <c r="BG13" s="645">
        <v>2135939</v>
      </c>
      <c r="BH13" s="646"/>
      <c r="BI13" s="646"/>
      <c r="BJ13" s="646"/>
      <c r="BK13" s="646"/>
      <c r="BL13" s="646"/>
      <c r="BM13" s="646"/>
      <c r="BN13" s="647"/>
      <c r="BO13" s="648">
        <v>48</v>
      </c>
      <c r="BP13" s="648"/>
      <c r="BQ13" s="648"/>
      <c r="BR13" s="648"/>
      <c r="BS13" s="654" t="s">
        <v>222</v>
      </c>
      <c r="BT13" s="646"/>
      <c r="BU13" s="646"/>
      <c r="BV13" s="646"/>
      <c r="BW13" s="646"/>
      <c r="BX13" s="646"/>
      <c r="BY13" s="646"/>
      <c r="BZ13" s="646"/>
      <c r="CA13" s="646"/>
      <c r="CB13" s="655"/>
      <c r="CD13" s="660" t="s">
        <v>249</v>
      </c>
      <c r="CE13" s="661"/>
      <c r="CF13" s="661"/>
      <c r="CG13" s="661"/>
      <c r="CH13" s="661"/>
      <c r="CI13" s="661"/>
      <c r="CJ13" s="661"/>
      <c r="CK13" s="661"/>
      <c r="CL13" s="661"/>
      <c r="CM13" s="661"/>
      <c r="CN13" s="661"/>
      <c r="CO13" s="661"/>
      <c r="CP13" s="661"/>
      <c r="CQ13" s="662"/>
      <c r="CR13" s="645">
        <v>2419113</v>
      </c>
      <c r="CS13" s="646"/>
      <c r="CT13" s="646"/>
      <c r="CU13" s="646"/>
      <c r="CV13" s="646"/>
      <c r="CW13" s="646"/>
      <c r="CX13" s="646"/>
      <c r="CY13" s="647"/>
      <c r="CZ13" s="648">
        <v>8.5</v>
      </c>
      <c r="DA13" s="648"/>
      <c r="DB13" s="648"/>
      <c r="DC13" s="648"/>
      <c r="DD13" s="654">
        <v>1360228</v>
      </c>
      <c r="DE13" s="646"/>
      <c r="DF13" s="646"/>
      <c r="DG13" s="646"/>
      <c r="DH13" s="646"/>
      <c r="DI13" s="646"/>
      <c r="DJ13" s="646"/>
      <c r="DK13" s="646"/>
      <c r="DL13" s="646"/>
      <c r="DM13" s="646"/>
      <c r="DN13" s="646"/>
      <c r="DO13" s="646"/>
      <c r="DP13" s="647"/>
      <c r="DQ13" s="654">
        <v>1268881</v>
      </c>
      <c r="DR13" s="646"/>
      <c r="DS13" s="646"/>
      <c r="DT13" s="646"/>
      <c r="DU13" s="646"/>
      <c r="DV13" s="646"/>
      <c r="DW13" s="646"/>
      <c r="DX13" s="646"/>
      <c r="DY13" s="646"/>
      <c r="DZ13" s="646"/>
      <c r="EA13" s="646"/>
      <c r="EB13" s="646"/>
      <c r="EC13" s="655"/>
    </row>
    <row r="14" spans="2:143" ht="11.25" customHeight="1">
      <c r="B14" s="642" t="s">
        <v>250</v>
      </c>
      <c r="C14" s="643"/>
      <c r="D14" s="643"/>
      <c r="E14" s="643"/>
      <c r="F14" s="643"/>
      <c r="G14" s="643"/>
      <c r="H14" s="643"/>
      <c r="I14" s="643"/>
      <c r="J14" s="643"/>
      <c r="K14" s="643"/>
      <c r="L14" s="643"/>
      <c r="M14" s="643"/>
      <c r="N14" s="643"/>
      <c r="O14" s="643"/>
      <c r="P14" s="643"/>
      <c r="Q14" s="644"/>
      <c r="R14" s="645">
        <v>51448</v>
      </c>
      <c r="S14" s="646"/>
      <c r="T14" s="646"/>
      <c r="U14" s="646"/>
      <c r="V14" s="646"/>
      <c r="W14" s="646"/>
      <c r="X14" s="646"/>
      <c r="Y14" s="647"/>
      <c r="Z14" s="648">
        <v>0.2</v>
      </c>
      <c r="AA14" s="648"/>
      <c r="AB14" s="648"/>
      <c r="AC14" s="648"/>
      <c r="AD14" s="649">
        <v>51448</v>
      </c>
      <c r="AE14" s="649"/>
      <c r="AF14" s="649"/>
      <c r="AG14" s="649"/>
      <c r="AH14" s="649"/>
      <c r="AI14" s="649"/>
      <c r="AJ14" s="649"/>
      <c r="AK14" s="649"/>
      <c r="AL14" s="650">
        <v>0.4</v>
      </c>
      <c r="AM14" s="651"/>
      <c r="AN14" s="651"/>
      <c r="AO14" s="652"/>
      <c r="AP14" s="642" t="s">
        <v>251</v>
      </c>
      <c r="AQ14" s="643"/>
      <c r="AR14" s="643"/>
      <c r="AS14" s="643"/>
      <c r="AT14" s="643"/>
      <c r="AU14" s="643"/>
      <c r="AV14" s="643"/>
      <c r="AW14" s="643"/>
      <c r="AX14" s="643"/>
      <c r="AY14" s="643"/>
      <c r="AZ14" s="643"/>
      <c r="BA14" s="643"/>
      <c r="BB14" s="643"/>
      <c r="BC14" s="643"/>
      <c r="BD14" s="643"/>
      <c r="BE14" s="643"/>
      <c r="BF14" s="644"/>
      <c r="BG14" s="645">
        <v>176584</v>
      </c>
      <c r="BH14" s="646"/>
      <c r="BI14" s="646"/>
      <c r="BJ14" s="646"/>
      <c r="BK14" s="646"/>
      <c r="BL14" s="646"/>
      <c r="BM14" s="646"/>
      <c r="BN14" s="647"/>
      <c r="BO14" s="648">
        <v>4</v>
      </c>
      <c r="BP14" s="648"/>
      <c r="BQ14" s="648"/>
      <c r="BR14" s="648"/>
      <c r="BS14" s="654" t="s">
        <v>222</v>
      </c>
      <c r="BT14" s="646"/>
      <c r="BU14" s="646"/>
      <c r="BV14" s="646"/>
      <c r="BW14" s="646"/>
      <c r="BX14" s="646"/>
      <c r="BY14" s="646"/>
      <c r="BZ14" s="646"/>
      <c r="CA14" s="646"/>
      <c r="CB14" s="655"/>
      <c r="CD14" s="660" t="s">
        <v>252</v>
      </c>
      <c r="CE14" s="661"/>
      <c r="CF14" s="661"/>
      <c r="CG14" s="661"/>
      <c r="CH14" s="661"/>
      <c r="CI14" s="661"/>
      <c r="CJ14" s="661"/>
      <c r="CK14" s="661"/>
      <c r="CL14" s="661"/>
      <c r="CM14" s="661"/>
      <c r="CN14" s="661"/>
      <c r="CO14" s="661"/>
      <c r="CP14" s="661"/>
      <c r="CQ14" s="662"/>
      <c r="CR14" s="645">
        <v>1146870</v>
      </c>
      <c r="CS14" s="646"/>
      <c r="CT14" s="646"/>
      <c r="CU14" s="646"/>
      <c r="CV14" s="646"/>
      <c r="CW14" s="646"/>
      <c r="CX14" s="646"/>
      <c r="CY14" s="647"/>
      <c r="CZ14" s="648">
        <v>4.0999999999999996</v>
      </c>
      <c r="DA14" s="648"/>
      <c r="DB14" s="648"/>
      <c r="DC14" s="648"/>
      <c r="DD14" s="654">
        <v>81108</v>
      </c>
      <c r="DE14" s="646"/>
      <c r="DF14" s="646"/>
      <c r="DG14" s="646"/>
      <c r="DH14" s="646"/>
      <c r="DI14" s="646"/>
      <c r="DJ14" s="646"/>
      <c r="DK14" s="646"/>
      <c r="DL14" s="646"/>
      <c r="DM14" s="646"/>
      <c r="DN14" s="646"/>
      <c r="DO14" s="646"/>
      <c r="DP14" s="647"/>
      <c r="DQ14" s="654">
        <v>852374</v>
      </c>
      <c r="DR14" s="646"/>
      <c r="DS14" s="646"/>
      <c r="DT14" s="646"/>
      <c r="DU14" s="646"/>
      <c r="DV14" s="646"/>
      <c r="DW14" s="646"/>
      <c r="DX14" s="646"/>
      <c r="DY14" s="646"/>
      <c r="DZ14" s="646"/>
      <c r="EA14" s="646"/>
      <c r="EB14" s="646"/>
      <c r="EC14" s="655"/>
    </row>
    <row r="15" spans="2:143" ht="11.25" customHeight="1">
      <c r="B15" s="642" t="s">
        <v>253</v>
      </c>
      <c r="C15" s="643"/>
      <c r="D15" s="643"/>
      <c r="E15" s="643"/>
      <c r="F15" s="643"/>
      <c r="G15" s="643"/>
      <c r="H15" s="643"/>
      <c r="I15" s="643"/>
      <c r="J15" s="643"/>
      <c r="K15" s="643"/>
      <c r="L15" s="643"/>
      <c r="M15" s="643"/>
      <c r="N15" s="643"/>
      <c r="O15" s="643"/>
      <c r="P15" s="643"/>
      <c r="Q15" s="644"/>
      <c r="R15" s="645" t="s">
        <v>127</v>
      </c>
      <c r="S15" s="646"/>
      <c r="T15" s="646"/>
      <c r="U15" s="646"/>
      <c r="V15" s="646"/>
      <c r="W15" s="646"/>
      <c r="X15" s="646"/>
      <c r="Y15" s="647"/>
      <c r="Z15" s="648" t="s">
        <v>127</v>
      </c>
      <c r="AA15" s="648"/>
      <c r="AB15" s="648"/>
      <c r="AC15" s="648"/>
      <c r="AD15" s="649" t="s">
        <v>127</v>
      </c>
      <c r="AE15" s="649"/>
      <c r="AF15" s="649"/>
      <c r="AG15" s="649"/>
      <c r="AH15" s="649"/>
      <c r="AI15" s="649"/>
      <c r="AJ15" s="649"/>
      <c r="AK15" s="649"/>
      <c r="AL15" s="650" t="s">
        <v>127</v>
      </c>
      <c r="AM15" s="651"/>
      <c r="AN15" s="651"/>
      <c r="AO15" s="652"/>
      <c r="AP15" s="642" t="s">
        <v>254</v>
      </c>
      <c r="AQ15" s="643"/>
      <c r="AR15" s="643"/>
      <c r="AS15" s="643"/>
      <c r="AT15" s="643"/>
      <c r="AU15" s="643"/>
      <c r="AV15" s="643"/>
      <c r="AW15" s="643"/>
      <c r="AX15" s="643"/>
      <c r="AY15" s="643"/>
      <c r="AZ15" s="643"/>
      <c r="BA15" s="643"/>
      <c r="BB15" s="643"/>
      <c r="BC15" s="643"/>
      <c r="BD15" s="643"/>
      <c r="BE15" s="643"/>
      <c r="BF15" s="644"/>
      <c r="BG15" s="645">
        <v>301542</v>
      </c>
      <c r="BH15" s="646"/>
      <c r="BI15" s="646"/>
      <c r="BJ15" s="646"/>
      <c r="BK15" s="646"/>
      <c r="BL15" s="646"/>
      <c r="BM15" s="646"/>
      <c r="BN15" s="647"/>
      <c r="BO15" s="648">
        <v>6.8</v>
      </c>
      <c r="BP15" s="648"/>
      <c r="BQ15" s="648"/>
      <c r="BR15" s="648"/>
      <c r="BS15" s="654" t="s">
        <v>127</v>
      </c>
      <c r="BT15" s="646"/>
      <c r="BU15" s="646"/>
      <c r="BV15" s="646"/>
      <c r="BW15" s="646"/>
      <c r="BX15" s="646"/>
      <c r="BY15" s="646"/>
      <c r="BZ15" s="646"/>
      <c r="CA15" s="646"/>
      <c r="CB15" s="655"/>
      <c r="CD15" s="660" t="s">
        <v>255</v>
      </c>
      <c r="CE15" s="661"/>
      <c r="CF15" s="661"/>
      <c r="CG15" s="661"/>
      <c r="CH15" s="661"/>
      <c r="CI15" s="661"/>
      <c r="CJ15" s="661"/>
      <c r="CK15" s="661"/>
      <c r="CL15" s="661"/>
      <c r="CM15" s="661"/>
      <c r="CN15" s="661"/>
      <c r="CO15" s="661"/>
      <c r="CP15" s="661"/>
      <c r="CQ15" s="662"/>
      <c r="CR15" s="645">
        <v>4496101</v>
      </c>
      <c r="CS15" s="646"/>
      <c r="CT15" s="646"/>
      <c r="CU15" s="646"/>
      <c r="CV15" s="646"/>
      <c r="CW15" s="646"/>
      <c r="CX15" s="646"/>
      <c r="CY15" s="647"/>
      <c r="CZ15" s="648">
        <v>15.9</v>
      </c>
      <c r="DA15" s="648"/>
      <c r="DB15" s="648"/>
      <c r="DC15" s="648"/>
      <c r="DD15" s="654">
        <v>2804789</v>
      </c>
      <c r="DE15" s="646"/>
      <c r="DF15" s="646"/>
      <c r="DG15" s="646"/>
      <c r="DH15" s="646"/>
      <c r="DI15" s="646"/>
      <c r="DJ15" s="646"/>
      <c r="DK15" s="646"/>
      <c r="DL15" s="646"/>
      <c r="DM15" s="646"/>
      <c r="DN15" s="646"/>
      <c r="DO15" s="646"/>
      <c r="DP15" s="647"/>
      <c r="DQ15" s="654">
        <v>1946963</v>
      </c>
      <c r="DR15" s="646"/>
      <c r="DS15" s="646"/>
      <c r="DT15" s="646"/>
      <c r="DU15" s="646"/>
      <c r="DV15" s="646"/>
      <c r="DW15" s="646"/>
      <c r="DX15" s="646"/>
      <c r="DY15" s="646"/>
      <c r="DZ15" s="646"/>
      <c r="EA15" s="646"/>
      <c r="EB15" s="646"/>
      <c r="EC15" s="655"/>
    </row>
    <row r="16" spans="2:143" ht="11.25" customHeight="1">
      <c r="B16" s="642" t="s">
        <v>256</v>
      </c>
      <c r="C16" s="643"/>
      <c r="D16" s="643"/>
      <c r="E16" s="643"/>
      <c r="F16" s="643"/>
      <c r="G16" s="643"/>
      <c r="H16" s="643"/>
      <c r="I16" s="643"/>
      <c r="J16" s="643"/>
      <c r="K16" s="643"/>
      <c r="L16" s="643"/>
      <c r="M16" s="643"/>
      <c r="N16" s="643"/>
      <c r="O16" s="643"/>
      <c r="P16" s="643"/>
      <c r="Q16" s="644"/>
      <c r="R16" s="645">
        <v>15793</v>
      </c>
      <c r="S16" s="646"/>
      <c r="T16" s="646"/>
      <c r="U16" s="646"/>
      <c r="V16" s="646"/>
      <c r="W16" s="646"/>
      <c r="X16" s="646"/>
      <c r="Y16" s="647"/>
      <c r="Z16" s="648">
        <v>0.1</v>
      </c>
      <c r="AA16" s="648"/>
      <c r="AB16" s="648"/>
      <c r="AC16" s="648"/>
      <c r="AD16" s="649">
        <v>15793</v>
      </c>
      <c r="AE16" s="649"/>
      <c r="AF16" s="649"/>
      <c r="AG16" s="649"/>
      <c r="AH16" s="649"/>
      <c r="AI16" s="649"/>
      <c r="AJ16" s="649"/>
      <c r="AK16" s="649"/>
      <c r="AL16" s="650">
        <v>0.1</v>
      </c>
      <c r="AM16" s="651"/>
      <c r="AN16" s="651"/>
      <c r="AO16" s="652"/>
      <c r="AP16" s="642" t="s">
        <v>257</v>
      </c>
      <c r="AQ16" s="643"/>
      <c r="AR16" s="643"/>
      <c r="AS16" s="643"/>
      <c r="AT16" s="643"/>
      <c r="AU16" s="643"/>
      <c r="AV16" s="643"/>
      <c r="AW16" s="643"/>
      <c r="AX16" s="643"/>
      <c r="AY16" s="643"/>
      <c r="AZ16" s="643"/>
      <c r="BA16" s="643"/>
      <c r="BB16" s="643"/>
      <c r="BC16" s="643"/>
      <c r="BD16" s="643"/>
      <c r="BE16" s="643"/>
      <c r="BF16" s="644"/>
      <c r="BG16" s="645" t="s">
        <v>127</v>
      </c>
      <c r="BH16" s="646"/>
      <c r="BI16" s="646"/>
      <c r="BJ16" s="646"/>
      <c r="BK16" s="646"/>
      <c r="BL16" s="646"/>
      <c r="BM16" s="646"/>
      <c r="BN16" s="647"/>
      <c r="BO16" s="648" t="s">
        <v>127</v>
      </c>
      <c r="BP16" s="648"/>
      <c r="BQ16" s="648"/>
      <c r="BR16" s="648"/>
      <c r="BS16" s="654" t="s">
        <v>127</v>
      </c>
      <c r="BT16" s="646"/>
      <c r="BU16" s="646"/>
      <c r="BV16" s="646"/>
      <c r="BW16" s="646"/>
      <c r="BX16" s="646"/>
      <c r="BY16" s="646"/>
      <c r="BZ16" s="646"/>
      <c r="CA16" s="646"/>
      <c r="CB16" s="655"/>
      <c r="CD16" s="660" t="s">
        <v>258</v>
      </c>
      <c r="CE16" s="661"/>
      <c r="CF16" s="661"/>
      <c r="CG16" s="661"/>
      <c r="CH16" s="661"/>
      <c r="CI16" s="661"/>
      <c r="CJ16" s="661"/>
      <c r="CK16" s="661"/>
      <c r="CL16" s="661"/>
      <c r="CM16" s="661"/>
      <c r="CN16" s="661"/>
      <c r="CO16" s="661"/>
      <c r="CP16" s="661"/>
      <c r="CQ16" s="662"/>
      <c r="CR16" s="645">
        <v>1496613</v>
      </c>
      <c r="CS16" s="646"/>
      <c r="CT16" s="646"/>
      <c r="CU16" s="646"/>
      <c r="CV16" s="646"/>
      <c r="CW16" s="646"/>
      <c r="CX16" s="646"/>
      <c r="CY16" s="647"/>
      <c r="CZ16" s="648">
        <v>5.3</v>
      </c>
      <c r="DA16" s="648"/>
      <c r="DB16" s="648"/>
      <c r="DC16" s="648"/>
      <c r="DD16" s="654" t="s">
        <v>222</v>
      </c>
      <c r="DE16" s="646"/>
      <c r="DF16" s="646"/>
      <c r="DG16" s="646"/>
      <c r="DH16" s="646"/>
      <c r="DI16" s="646"/>
      <c r="DJ16" s="646"/>
      <c r="DK16" s="646"/>
      <c r="DL16" s="646"/>
      <c r="DM16" s="646"/>
      <c r="DN16" s="646"/>
      <c r="DO16" s="646"/>
      <c r="DP16" s="647"/>
      <c r="DQ16" s="654">
        <v>78102</v>
      </c>
      <c r="DR16" s="646"/>
      <c r="DS16" s="646"/>
      <c r="DT16" s="646"/>
      <c r="DU16" s="646"/>
      <c r="DV16" s="646"/>
      <c r="DW16" s="646"/>
      <c r="DX16" s="646"/>
      <c r="DY16" s="646"/>
      <c r="DZ16" s="646"/>
      <c r="EA16" s="646"/>
      <c r="EB16" s="646"/>
      <c r="EC16" s="655"/>
    </row>
    <row r="17" spans="2:133" ht="11.25" customHeight="1">
      <c r="B17" s="642" t="s">
        <v>259</v>
      </c>
      <c r="C17" s="643"/>
      <c r="D17" s="643"/>
      <c r="E17" s="643"/>
      <c r="F17" s="643"/>
      <c r="G17" s="643"/>
      <c r="H17" s="643"/>
      <c r="I17" s="643"/>
      <c r="J17" s="643"/>
      <c r="K17" s="643"/>
      <c r="L17" s="643"/>
      <c r="M17" s="643"/>
      <c r="N17" s="643"/>
      <c r="O17" s="643"/>
      <c r="P17" s="643"/>
      <c r="Q17" s="644"/>
      <c r="R17" s="645">
        <v>112773</v>
      </c>
      <c r="S17" s="646"/>
      <c r="T17" s="646"/>
      <c r="U17" s="646"/>
      <c r="V17" s="646"/>
      <c r="W17" s="646"/>
      <c r="X17" s="646"/>
      <c r="Y17" s="647"/>
      <c r="Z17" s="648">
        <v>0.4</v>
      </c>
      <c r="AA17" s="648"/>
      <c r="AB17" s="648"/>
      <c r="AC17" s="648"/>
      <c r="AD17" s="649">
        <v>112773</v>
      </c>
      <c r="AE17" s="649"/>
      <c r="AF17" s="649"/>
      <c r="AG17" s="649"/>
      <c r="AH17" s="649"/>
      <c r="AI17" s="649"/>
      <c r="AJ17" s="649"/>
      <c r="AK17" s="649"/>
      <c r="AL17" s="650">
        <v>0.8</v>
      </c>
      <c r="AM17" s="651"/>
      <c r="AN17" s="651"/>
      <c r="AO17" s="652"/>
      <c r="AP17" s="642" t="s">
        <v>260</v>
      </c>
      <c r="AQ17" s="643"/>
      <c r="AR17" s="643"/>
      <c r="AS17" s="643"/>
      <c r="AT17" s="643"/>
      <c r="AU17" s="643"/>
      <c r="AV17" s="643"/>
      <c r="AW17" s="643"/>
      <c r="AX17" s="643"/>
      <c r="AY17" s="643"/>
      <c r="AZ17" s="643"/>
      <c r="BA17" s="643"/>
      <c r="BB17" s="643"/>
      <c r="BC17" s="643"/>
      <c r="BD17" s="643"/>
      <c r="BE17" s="643"/>
      <c r="BF17" s="644"/>
      <c r="BG17" s="645" t="s">
        <v>127</v>
      </c>
      <c r="BH17" s="646"/>
      <c r="BI17" s="646"/>
      <c r="BJ17" s="646"/>
      <c r="BK17" s="646"/>
      <c r="BL17" s="646"/>
      <c r="BM17" s="646"/>
      <c r="BN17" s="647"/>
      <c r="BO17" s="648" t="s">
        <v>127</v>
      </c>
      <c r="BP17" s="648"/>
      <c r="BQ17" s="648"/>
      <c r="BR17" s="648"/>
      <c r="BS17" s="654" t="s">
        <v>222</v>
      </c>
      <c r="BT17" s="646"/>
      <c r="BU17" s="646"/>
      <c r="BV17" s="646"/>
      <c r="BW17" s="646"/>
      <c r="BX17" s="646"/>
      <c r="BY17" s="646"/>
      <c r="BZ17" s="646"/>
      <c r="CA17" s="646"/>
      <c r="CB17" s="655"/>
      <c r="CD17" s="660" t="s">
        <v>261</v>
      </c>
      <c r="CE17" s="661"/>
      <c r="CF17" s="661"/>
      <c r="CG17" s="661"/>
      <c r="CH17" s="661"/>
      <c r="CI17" s="661"/>
      <c r="CJ17" s="661"/>
      <c r="CK17" s="661"/>
      <c r="CL17" s="661"/>
      <c r="CM17" s="661"/>
      <c r="CN17" s="661"/>
      <c r="CO17" s="661"/>
      <c r="CP17" s="661"/>
      <c r="CQ17" s="662"/>
      <c r="CR17" s="645">
        <v>2300893</v>
      </c>
      <c r="CS17" s="646"/>
      <c r="CT17" s="646"/>
      <c r="CU17" s="646"/>
      <c r="CV17" s="646"/>
      <c r="CW17" s="646"/>
      <c r="CX17" s="646"/>
      <c r="CY17" s="647"/>
      <c r="CZ17" s="648">
        <v>8.1</v>
      </c>
      <c r="DA17" s="648"/>
      <c r="DB17" s="648"/>
      <c r="DC17" s="648"/>
      <c r="DD17" s="654" t="s">
        <v>127</v>
      </c>
      <c r="DE17" s="646"/>
      <c r="DF17" s="646"/>
      <c r="DG17" s="646"/>
      <c r="DH17" s="646"/>
      <c r="DI17" s="646"/>
      <c r="DJ17" s="646"/>
      <c r="DK17" s="646"/>
      <c r="DL17" s="646"/>
      <c r="DM17" s="646"/>
      <c r="DN17" s="646"/>
      <c r="DO17" s="646"/>
      <c r="DP17" s="647"/>
      <c r="DQ17" s="654">
        <v>2254967</v>
      </c>
      <c r="DR17" s="646"/>
      <c r="DS17" s="646"/>
      <c r="DT17" s="646"/>
      <c r="DU17" s="646"/>
      <c r="DV17" s="646"/>
      <c r="DW17" s="646"/>
      <c r="DX17" s="646"/>
      <c r="DY17" s="646"/>
      <c r="DZ17" s="646"/>
      <c r="EA17" s="646"/>
      <c r="EB17" s="646"/>
      <c r="EC17" s="655"/>
    </row>
    <row r="18" spans="2:133" ht="11.25" customHeight="1">
      <c r="B18" s="642" t="s">
        <v>262</v>
      </c>
      <c r="C18" s="643"/>
      <c r="D18" s="643"/>
      <c r="E18" s="643"/>
      <c r="F18" s="643"/>
      <c r="G18" s="643"/>
      <c r="H18" s="643"/>
      <c r="I18" s="643"/>
      <c r="J18" s="643"/>
      <c r="K18" s="643"/>
      <c r="L18" s="643"/>
      <c r="M18" s="643"/>
      <c r="N18" s="643"/>
      <c r="O18" s="643"/>
      <c r="P18" s="643"/>
      <c r="Q18" s="644"/>
      <c r="R18" s="645">
        <v>17779</v>
      </c>
      <c r="S18" s="646"/>
      <c r="T18" s="646"/>
      <c r="U18" s="646"/>
      <c r="V18" s="646"/>
      <c r="W18" s="646"/>
      <c r="X18" s="646"/>
      <c r="Y18" s="647"/>
      <c r="Z18" s="648">
        <v>0.1</v>
      </c>
      <c r="AA18" s="648"/>
      <c r="AB18" s="648"/>
      <c r="AC18" s="648"/>
      <c r="AD18" s="649">
        <v>17779</v>
      </c>
      <c r="AE18" s="649"/>
      <c r="AF18" s="649"/>
      <c r="AG18" s="649"/>
      <c r="AH18" s="649"/>
      <c r="AI18" s="649"/>
      <c r="AJ18" s="649"/>
      <c r="AK18" s="649"/>
      <c r="AL18" s="650">
        <v>0.1</v>
      </c>
      <c r="AM18" s="651"/>
      <c r="AN18" s="651"/>
      <c r="AO18" s="652"/>
      <c r="AP18" s="642" t="s">
        <v>263</v>
      </c>
      <c r="AQ18" s="643"/>
      <c r="AR18" s="643"/>
      <c r="AS18" s="643"/>
      <c r="AT18" s="643"/>
      <c r="AU18" s="643"/>
      <c r="AV18" s="643"/>
      <c r="AW18" s="643"/>
      <c r="AX18" s="643"/>
      <c r="AY18" s="643"/>
      <c r="AZ18" s="643"/>
      <c r="BA18" s="643"/>
      <c r="BB18" s="643"/>
      <c r="BC18" s="643"/>
      <c r="BD18" s="643"/>
      <c r="BE18" s="643"/>
      <c r="BF18" s="644"/>
      <c r="BG18" s="645" t="s">
        <v>222</v>
      </c>
      <c r="BH18" s="646"/>
      <c r="BI18" s="646"/>
      <c r="BJ18" s="646"/>
      <c r="BK18" s="646"/>
      <c r="BL18" s="646"/>
      <c r="BM18" s="646"/>
      <c r="BN18" s="647"/>
      <c r="BO18" s="648" t="s">
        <v>222</v>
      </c>
      <c r="BP18" s="648"/>
      <c r="BQ18" s="648"/>
      <c r="BR18" s="648"/>
      <c r="BS18" s="654" t="s">
        <v>127</v>
      </c>
      <c r="BT18" s="646"/>
      <c r="BU18" s="646"/>
      <c r="BV18" s="646"/>
      <c r="BW18" s="646"/>
      <c r="BX18" s="646"/>
      <c r="BY18" s="646"/>
      <c r="BZ18" s="646"/>
      <c r="CA18" s="646"/>
      <c r="CB18" s="655"/>
      <c r="CD18" s="660" t="s">
        <v>264</v>
      </c>
      <c r="CE18" s="661"/>
      <c r="CF18" s="661"/>
      <c r="CG18" s="661"/>
      <c r="CH18" s="661"/>
      <c r="CI18" s="661"/>
      <c r="CJ18" s="661"/>
      <c r="CK18" s="661"/>
      <c r="CL18" s="661"/>
      <c r="CM18" s="661"/>
      <c r="CN18" s="661"/>
      <c r="CO18" s="661"/>
      <c r="CP18" s="661"/>
      <c r="CQ18" s="662"/>
      <c r="CR18" s="645" t="s">
        <v>222</v>
      </c>
      <c r="CS18" s="646"/>
      <c r="CT18" s="646"/>
      <c r="CU18" s="646"/>
      <c r="CV18" s="646"/>
      <c r="CW18" s="646"/>
      <c r="CX18" s="646"/>
      <c r="CY18" s="647"/>
      <c r="CZ18" s="648" t="s">
        <v>127</v>
      </c>
      <c r="DA18" s="648"/>
      <c r="DB18" s="648"/>
      <c r="DC18" s="648"/>
      <c r="DD18" s="654" t="s">
        <v>127</v>
      </c>
      <c r="DE18" s="646"/>
      <c r="DF18" s="646"/>
      <c r="DG18" s="646"/>
      <c r="DH18" s="646"/>
      <c r="DI18" s="646"/>
      <c r="DJ18" s="646"/>
      <c r="DK18" s="646"/>
      <c r="DL18" s="646"/>
      <c r="DM18" s="646"/>
      <c r="DN18" s="646"/>
      <c r="DO18" s="646"/>
      <c r="DP18" s="647"/>
      <c r="DQ18" s="654" t="s">
        <v>127</v>
      </c>
      <c r="DR18" s="646"/>
      <c r="DS18" s="646"/>
      <c r="DT18" s="646"/>
      <c r="DU18" s="646"/>
      <c r="DV18" s="646"/>
      <c r="DW18" s="646"/>
      <c r="DX18" s="646"/>
      <c r="DY18" s="646"/>
      <c r="DZ18" s="646"/>
      <c r="EA18" s="646"/>
      <c r="EB18" s="646"/>
      <c r="EC18" s="655"/>
    </row>
    <row r="19" spans="2:133" ht="11.25" customHeight="1">
      <c r="B19" s="642" t="s">
        <v>265</v>
      </c>
      <c r="C19" s="643"/>
      <c r="D19" s="643"/>
      <c r="E19" s="643"/>
      <c r="F19" s="643"/>
      <c r="G19" s="643"/>
      <c r="H19" s="643"/>
      <c r="I19" s="643"/>
      <c r="J19" s="643"/>
      <c r="K19" s="643"/>
      <c r="L19" s="643"/>
      <c r="M19" s="643"/>
      <c r="N19" s="643"/>
      <c r="O19" s="643"/>
      <c r="P19" s="643"/>
      <c r="Q19" s="644"/>
      <c r="R19" s="645">
        <v>6637</v>
      </c>
      <c r="S19" s="646"/>
      <c r="T19" s="646"/>
      <c r="U19" s="646"/>
      <c r="V19" s="646"/>
      <c r="W19" s="646"/>
      <c r="X19" s="646"/>
      <c r="Y19" s="647"/>
      <c r="Z19" s="648">
        <v>0</v>
      </c>
      <c r="AA19" s="648"/>
      <c r="AB19" s="648"/>
      <c r="AC19" s="648"/>
      <c r="AD19" s="649">
        <v>6637</v>
      </c>
      <c r="AE19" s="649"/>
      <c r="AF19" s="649"/>
      <c r="AG19" s="649"/>
      <c r="AH19" s="649"/>
      <c r="AI19" s="649"/>
      <c r="AJ19" s="649"/>
      <c r="AK19" s="649"/>
      <c r="AL19" s="650">
        <v>0</v>
      </c>
      <c r="AM19" s="651"/>
      <c r="AN19" s="651"/>
      <c r="AO19" s="652"/>
      <c r="AP19" s="642" t="s">
        <v>266</v>
      </c>
      <c r="AQ19" s="643"/>
      <c r="AR19" s="643"/>
      <c r="AS19" s="643"/>
      <c r="AT19" s="643"/>
      <c r="AU19" s="643"/>
      <c r="AV19" s="643"/>
      <c r="AW19" s="643"/>
      <c r="AX19" s="643"/>
      <c r="AY19" s="643"/>
      <c r="AZ19" s="643"/>
      <c r="BA19" s="643"/>
      <c r="BB19" s="643"/>
      <c r="BC19" s="643"/>
      <c r="BD19" s="643"/>
      <c r="BE19" s="643"/>
      <c r="BF19" s="644"/>
      <c r="BG19" s="645">
        <v>1280</v>
      </c>
      <c r="BH19" s="646"/>
      <c r="BI19" s="646"/>
      <c r="BJ19" s="646"/>
      <c r="BK19" s="646"/>
      <c r="BL19" s="646"/>
      <c r="BM19" s="646"/>
      <c r="BN19" s="647"/>
      <c r="BO19" s="648">
        <v>0</v>
      </c>
      <c r="BP19" s="648"/>
      <c r="BQ19" s="648"/>
      <c r="BR19" s="648"/>
      <c r="BS19" s="654" t="s">
        <v>127</v>
      </c>
      <c r="BT19" s="646"/>
      <c r="BU19" s="646"/>
      <c r="BV19" s="646"/>
      <c r="BW19" s="646"/>
      <c r="BX19" s="646"/>
      <c r="BY19" s="646"/>
      <c r="BZ19" s="646"/>
      <c r="CA19" s="646"/>
      <c r="CB19" s="655"/>
      <c r="CD19" s="660" t="s">
        <v>267</v>
      </c>
      <c r="CE19" s="661"/>
      <c r="CF19" s="661"/>
      <c r="CG19" s="661"/>
      <c r="CH19" s="661"/>
      <c r="CI19" s="661"/>
      <c r="CJ19" s="661"/>
      <c r="CK19" s="661"/>
      <c r="CL19" s="661"/>
      <c r="CM19" s="661"/>
      <c r="CN19" s="661"/>
      <c r="CO19" s="661"/>
      <c r="CP19" s="661"/>
      <c r="CQ19" s="662"/>
      <c r="CR19" s="645" t="s">
        <v>222</v>
      </c>
      <c r="CS19" s="646"/>
      <c r="CT19" s="646"/>
      <c r="CU19" s="646"/>
      <c r="CV19" s="646"/>
      <c r="CW19" s="646"/>
      <c r="CX19" s="646"/>
      <c r="CY19" s="647"/>
      <c r="CZ19" s="648" t="s">
        <v>222</v>
      </c>
      <c r="DA19" s="648"/>
      <c r="DB19" s="648"/>
      <c r="DC19" s="648"/>
      <c r="DD19" s="654" t="s">
        <v>127</v>
      </c>
      <c r="DE19" s="646"/>
      <c r="DF19" s="646"/>
      <c r="DG19" s="646"/>
      <c r="DH19" s="646"/>
      <c r="DI19" s="646"/>
      <c r="DJ19" s="646"/>
      <c r="DK19" s="646"/>
      <c r="DL19" s="646"/>
      <c r="DM19" s="646"/>
      <c r="DN19" s="646"/>
      <c r="DO19" s="646"/>
      <c r="DP19" s="647"/>
      <c r="DQ19" s="654" t="s">
        <v>222</v>
      </c>
      <c r="DR19" s="646"/>
      <c r="DS19" s="646"/>
      <c r="DT19" s="646"/>
      <c r="DU19" s="646"/>
      <c r="DV19" s="646"/>
      <c r="DW19" s="646"/>
      <c r="DX19" s="646"/>
      <c r="DY19" s="646"/>
      <c r="DZ19" s="646"/>
      <c r="EA19" s="646"/>
      <c r="EB19" s="646"/>
      <c r="EC19" s="655"/>
    </row>
    <row r="20" spans="2:133" ht="11.25" customHeight="1">
      <c r="B20" s="642" t="s">
        <v>268</v>
      </c>
      <c r="C20" s="643"/>
      <c r="D20" s="643"/>
      <c r="E20" s="643"/>
      <c r="F20" s="643"/>
      <c r="G20" s="643"/>
      <c r="H20" s="643"/>
      <c r="I20" s="643"/>
      <c r="J20" s="643"/>
      <c r="K20" s="643"/>
      <c r="L20" s="643"/>
      <c r="M20" s="643"/>
      <c r="N20" s="643"/>
      <c r="O20" s="643"/>
      <c r="P20" s="643"/>
      <c r="Q20" s="644"/>
      <c r="R20" s="645">
        <v>1027</v>
      </c>
      <c r="S20" s="646"/>
      <c r="T20" s="646"/>
      <c r="U20" s="646"/>
      <c r="V20" s="646"/>
      <c r="W20" s="646"/>
      <c r="X20" s="646"/>
      <c r="Y20" s="647"/>
      <c r="Z20" s="648">
        <v>0</v>
      </c>
      <c r="AA20" s="648"/>
      <c r="AB20" s="648"/>
      <c r="AC20" s="648"/>
      <c r="AD20" s="649">
        <v>1027</v>
      </c>
      <c r="AE20" s="649"/>
      <c r="AF20" s="649"/>
      <c r="AG20" s="649"/>
      <c r="AH20" s="649"/>
      <c r="AI20" s="649"/>
      <c r="AJ20" s="649"/>
      <c r="AK20" s="649"/>
      <c r="AL20" s="650">
        <v>0</v>
      </c>
      <c r="AM20" s="651"/>
      <c r="AN20" s="651"/>
      <c r="AO20" s="652"/>
      <c r="AP20" s="642" t="s">
        <v>269</v>
      </c>
      <c r="AQ20" s="643"/>
      <c r="AR20" s="643"/>
      <c r="AS20" s="643"/>
      <c r="AT20" s="643"/>
      <c r="AU20" s="643"/>
      <c r="AV20" s="643"/>
      <c r="AW20" s="643"/>
      <c r="AX20" s="643"/>
      <c r="AY20" s="643"/>
      <c r="AZ20" s="643"/>
      <c r="BA20" s="643"/>
      <c r="BB20" s="643"/>
      <c r="BC20" s="643"/>
      <c r="BD20" s="643"/>
      <c r="BE20" s="643"/>
      <c r="BF20" s="644"/>
      <c r="BG20" s="645">
        <v>1280</v>
      </c>
      <c r="BH20" s="646"/>
      <c r="BI20" s="646"/>
      <c r="BJ20" s="646"/>
      <c r="BK20" s="646"/>
      <c r="BL20" s="646"/>
      <c r="BM20" s="646"/>
      <c r="BN20" s="647"/>
      <c r="BO20" s="648">
        <v>0</v>
      </c>
      <c r="BP20" s="648"/>
      <c r="BQ20" s="648"/>
      <c r="BR20" s="648"/>
      <c r="BS20" s="654" t="s">
        <v>222</v>
      </c>
      <c r="BT20" s="646"/>
      <c r="BU20" s="646"/>
      <c r="BV20" s="646"/>
      <c r="BW20" s="646"/>
      <c r="BX20" s="646"/>
      <c r="BY20" s="646"/>
      <c r="BZ20" s="646"/>
      <c r="CA20" s="646"/>
      <c r="CB20" s="655"/>
      <c r="CD20" s="660" t="s">
        <v>270</v>
      </c>
      <c r="CE20" s="661"/>
      <c r="CF20" s="661"/>
      <c r="CG20" s="661"/>
      <c r="CH20" s="661"/>
      <c r="CI20" s="661"/>
      <c r="CJ20" s="661"/>
      <c r="CK20" s="661"/>
      <c r="CL20" s="661"/>
      <c r="CM20" s="661"/>
      <c r="CN20" s="661"/>
      <c r="CO20" s="661"/>
      <c r="CP20" s="661"/>
      <c r="CQ20" s="662"/>
      <c r="CR20" s="645">
        <v>28313757</v>
      </c>
      <c r="CS20" s="646"/>
      <c r="CT20" s="646"/>
      <c r="CU20" s="646"/>
      <c r="CV20" s="646"/>
      <c r="CW20" s="646"/>
      <c r="CX20" s="646"/>
      <c r="CY20" s="647"/>
      <c r="CZ20" s="648">
        <v>100</v>
      </c>
      <c r="DA20" s="648"/>
      <c r="DB20" s="648"/>
      <c r="DC20" s="648"/>
      <c r="DD20" s="654">
        <v>5531202</v>
      </c>
      <c r="DE20" s="646"/>
      <c r="DF20" s="646"/>
      <c r="DG20" s="646"/>
      <c r="DH20" s="646"/>
      <c r="DI20" s="646"/>
      <c r="DJ20" s="646"/>
      <c r="DK20" s="646"/>
      <c r="DL20" s="646"/>
      <c r="DM20" s="646"/>
      <c r="DN20" s="646"/>
      <c r="DO20" s="646"/>
      <c r="DP20" s="647"/>
      <c r="DQ20" s="654">
        <v>16825762</v>
      </c>
      <c r="DR20" s="646"/>
      <c r="DS20" s="646"/>
      <c r="DT20" s="646"/>
      <c r="DU20" s="646"/>
      <c r="DV20" s="646"/>
      <c r="DW20" s="646"/>
      <c r="DX20" s="646"/>
      <c r="DY20" s="646"/>
      <c r="DZ20" s="646"/>
      <c r="EA20" s="646"/>
      <c r="EB20" s="646"/>
      <c r="EC20" s="655"/>
    </row>
    <row r="21" spans="2:133" ht="11.25" customHeight="1">
      <c r="B21" s="642" t="s">
        <v>271</v>
      </c>
      <c r="C21" s="643"/>
      <c r="D21" s="643"/>
      <c r="E21" s="643"/>
      <c r="F21" s="643"/>
      <c r="G21" s="643"/>
      <c r="H21" s="643"/>
      <c r="I21" s="643"/>
      <c r="J21" s="643"/>
      <c r="K21" s="643"/>
      <c r="L21" s="643"/>
      <c r="M21" s="643"/>
      <c r="N21" s="643"/>
      <c r="O21" s="643"/>
      <c r="P21" s="643"/>
      <c r="Q21" s="644"/>
      <c r="R21" s="645">
        <v>87330</v>
      </c>
      <c r="S21" s="646"/>
      <c r="T21" s="646"/>
      <c r="U21" s="646"/>
      <c r="V21" s="646"/>
      <c r="W21" s="646"/>
      <c r="X21" s="646"/>
      <c r="Y21" s="647"/>
      <c r="Z21" s="648">
        <v>0.3</v>
      </c>
      <c r="AA21" s="648"/>
      <c r="AB21" s="648"/>
      <c r="AC21" s="648"/>
      <c r="AD21" s="649">
        <v>87330</v>
      </c>
      <c r="AE21" s="649"/>
      <c r="AF21" s="649"/>
      <c r="AG21" s="649"/>
      <c r="AH21" s="649"/>
      <c r="AI21" s="649"/>
      <c r="AJ21" s="649"/>
      <c r="AK21" s="649"/>
      <c r="AL21" s="650">
        <v>0.6</v>
      </c>
      <c r="AM21" s="651"/>
      <c r="AN21" s="651"/>
      <c r="AO21" s="652"/>
      <c r="AP21" s="664" t="s">
        <v>272</v>
      </c>
      <c r="AQ21" s="665"/>
      <c r="AR21" s="665"/>
      <c r="AS21" s="665"/>
      <c r="AT21" s="665"/>
      <c r="AU21" s="665"/>
      <c r="AV21" s="665"/>
      <c r="AW21" s="665"/>
      <c r="AX21" s="665"/>
      <c r="AY21" s="665"/>
      <c r="AZ21" s="665"/>
      <c r="BA21" s="665"/>
      <c r="BB21" s="665"/>
      <c r="BC21" s="665"/>
      <c r="BD21" s="665"/>
      <c r="BE21" s="665"/>
      <c r="BF21" s="666"/>
      <c r="BG21" s="645">
        <v>1280</v>
      </c>
      <c r="BH21" s="646"/>
      <c r="BI21" s="646"/>
      <c r="BJ21" s="646"/>
      <c r="BK21" s="646"/>
      <c r="BL21" s="646"/>
      <c r="BM21" s="646"/>
      <c r="BN21" s="647"/>
      <c r="BO21" s="648">
        <v>0</v>
      </c>
      <c r="BP21" s="648"/>
      <c r="BQ21" s="648"/>
      <c r="BR21" s="648"/>
      <c r="BS21" s="654" t="s">
        <v>222</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273</v>
      </c>
      <c r="C22" s="643"/>
      <c r="D22" s="643"/>
      <c r="E22" s="643"/>
      <c r="F22" s="643"/>
      <c r="G22" s="643"/>
      <c r="H22" s="643"/>
      <c r="I22" s="643"/>
      <c r="J22" s="643"/>
      <c r="K22" s="643"/>
      <c r="L22" s="643"/>
      <c r="M22" s="643"/>
      <c r="N22" s="643"/>
      <c r="O22" s="643"/>
      <c r="P22" s="643"/>
      <c r="Q22" s="644"/>
      <c r="R22" s="645">
        <v>9775018</v>
      </c>
      <c r="S22" s="646"/>
      <c r="T22" s="646"/>
      <c r="U22" s="646"/>
      <c r="V22" s="646"/>
      <c r="W22" s="646"/>
      <c r="X22" s="646"/>
      <c r="Y22" s="647"/>
      <c r="Z22" s="648">
        <v>31.8</v>
      </c>
      <c r="AA22" s="648"/>
      <c r="AB22" s="648"/>
      <c r="AC22" s="648"/>
      <c r="AD22" s="649">
        <v>8065820</v>
      </c>
      <c r="AE22" s="649"/>
      <c r="AF22" s="649"/>
      <c r="AG22" s="649"/>
      <c r="AH22" s="649"/>
      <c r="AI22" s="649"/>
      <c r="AJ22" s="649"/>
      <c r="AK22" s="649"/>
      <c r="AL22" s="650">
        <v>57.9</v>
      </c>
      <c r="AM22" s="651"/>
      <c r="AN22" s="651"/>
      <c r="AO22" s="652"/>
      <c r="AP22" s="664" t="s">
        <v>274</v>
      </c>
      <c r="AQ22" s="665"/>
      <c r="AR22" s="665"/>
      <c r="AS22" s="665"/>
      <c r="AT22" s="665"/>
      <c r="AU22" s="665"/>
      <c r="AV22" s="665"/>
      <c r="AW22" s="665"/>
      <c r="AX22" s="665"/>
      <c r="AY22" s="665"/>
      <c r="AZ22" s="665"/>
      <c r="BA22" s="665"/>
      <c r="BB22" s="665"/>
      <c r="BC22" s="665"/>
      <c r="BD22" s="665"/>
      <c r="BE22" s="665"/>
      <c r="BF22" s="666"/>
      <c r="BG22" s="645" t="s">
        <v>127</v>
      </c>
      <c r="BH22" s="646"/>
      <c r="BI22" s="646"/>
      <c r="BJ22" s="646"/>
      <c r="BK22" s="646"/>
      <c r="BL22" s="646"/>
      <c r="BM22" s="646"/>
      <c r="BN22" s="647"/>
      <c r="BO22" s="648" t="s">
        <v>222</v>
      </c>
      <c r="BP22" s="648"/>
      <c r="BQ22" s="648"/>
      <c r="BR22" s="648"/>
      <c r="BS22" s="654" t="s">
        <v>127</v>
      </c>
      <c r="BT22" s="646"/>
      <c r="BU22" s="646"/>
      <c r="BV22" s="646"/>
      <c r="BW22" s="646"/>
      <c r="BX22" s="646"/>
      <c r="BY22" s="646"/>
      <c r="BZ22" s="646"/>
      <c r="CA22" s="646"/>
      <c r="CB22" s="655"/>
      <c r="CD22" s="627" t="s">
        <v>275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276</v>
      </c>
      <c r="C23" s="643"/>
      <c r="D23" s="643"/>
      <c r="E23" s="643"/>
      <c r="F23" s="643"/>
      <c r="G23" s="643"/>
      <c r="H23" s="643"/>
      <c r="I23" s="643"/>
      <c r="J23" s="643"/>
      <c r="K23" s="643"/>
      <c r="L23" s="643"/>
      <c r="M23" s="643"/>
      <c r="N23" s="643"/>
      <c r="O23" s="643"/>
      <c r="P23" s="643"/>
      <c r="Q23" s="644"/>
      <c r="R23" s="645">
        <v>8065820</v>
      </c>
      <c r="S23" s="646"/>
      <c r="T23" s="646"/>
      <c r="U23" s="646"/>
      <c r="V23" s="646"/>
      <c r="W23" s="646"/>
      <c r="X23" s="646"/>
      <c r="Y23" s="647"/>
      <c r="Z23" s="648">
        <v>26.2</v>
      </c>
      <c r="AA23" s="648"/>
      <c r="AB23" s="648"/>
      <c r="AC23" s="648"/>
      <c r="AD23" s="649">
        <v>8065820</v>
      </c>
      <c r="AE23" s="649"/>
      <c r="AF23" s="649"/>
      <c r="AG23" s="649"/>
      <c r="AH23" s="649"/>
      <c r="AI23" s="649"/>
      <c r="AJ23" s="649"/>
      <c r="AK23" s="649"/>
      <c r="AL23" s="650">
        <v>57.9</v>
      </c>
      <c r="AM23" s="651"/>
      <c r="AN23" s="651"/>
      <c r="AO23" s="652"/>
      <c r="AP23" s="664" t="s">
        <v>277</v>
      </c>
      <c r="AQ23" s="665"/>
      <c r="AR23" s="665"/>
      <c r="AS23" s="665"/>
      <c r="AT23" s="665"/>
      <c r="AU23" s="665"/>
      <c r="AV23" s="665"/>
      <c r="AW23" s="665"/>
      <c r="AX23" s="665"/>
      <c r="AY23" s="665"/>
      <c r="AZ23" s="665"/>
      <c r="BA23" s="665"/>
      <c r="BB23" s="665"/>
      <c r="BC23" s="665"/>
      <c r="BD23" s="665"/>
      <c r="BE23" s="665"/>
      <c r="BF23" s="666"/>
      <c r="BG23" s="645" t="s">
        <v>127</v>
      </c>
      <c r="BH23" s="646"/>
      <c r="BI23" s="646"/>
      <c r="BJ23" s="646"/>
      <c r="BK23" s="646"/>
      <c r="BL23" s="646"/>
      <c r="BM23" s="646"/>
      <c r="BN23" s="647"/>
      <c r="BO23" s="648" t="s">
        <v>222</v>
      </c>
      <c r="BP23" s="648"/>
      <c r="BQ23" s="648"/>
      <c r="BR23" s="648"/>
      <c r="BS23" s="654" t="s">
        <v>127</v>
      </c>
      <c r="BT23" s="646"/>
      <c r="BU23" s="646"/>
      <c r="BV23" s="646"/>
      <c r="BW23" s="646"/>
      <c r="BX23" s="646"/>
      <c r="BY23" s="646"/>
      <c r="BZ23" s="646"/>
      <c r="CA23" s="646"/>
      <c r="CB23" s="655"/>
      <c r="CD23" s="627" t="s">
        <v>216</v>
      </c>
      <c r="CE23" s="628"/>
      <c r="CF23" s="628"/>
      <c r="CG23" s="628"/>
      <c r="CH23" s="628"/>
      <c r="CI23" s="628"/>
      <c r="CJ23" s="628"/>
      <c r="CK23" s="628"/>
      <c r="CL23" s="628"/>
      <c r="CM23" s="628"/>
      <c r="CN23" s="628"/>
      <c r="CO23" s="628"/>
      <c r="CP23" s="628"/>
      <c r="CQ23" s="629"/>
      <c r="CR23" s="627" t="s">
        <v>278</v>
      </c>
      <c r="CS23" s="628"/>
      <c r="CT23" s="628"/>
      <c r="CU23" s="628"/>
      <c r="CV23" s="628"/>
      <c r="CW23" s="628"/>
      <c r="CX23" s="628"/>
      <c r="CY23" s="629"/>
      <c r="CZ23" s="627" t="s">
        <v>279</v>
      </c>
      <c r="DA23" s="628"/>
      <c r="DB23" s="628"/>
      <c r="DC23" s="629"/>
      <c r="DD23" s="627" t="s">
        <v>280</v>
      </c>
      <c r="DE23" s="628"/>
      <c r="DF23" s="628"/>
      <c r="DG23" s="628"/>
      <c r="DH23" s="628"/>
      <c r="DI23" s="628"/>
      <c r="DJ23" s="628"/>
      <c r="DK23" s="629"/>
      <c r="DL23" s="676" t="s">
        <v>281</v>
      </c>
      <c r="DM23" s="677"/>
      <c r="DN23" s="677"/>
      <c r="DO23" s="677"/>
      <c r="DP23" s="677"/>
      <c r="DQ23" s="677"/>
      <c r="DR23" s="677"/>
      <c r="DS23" s="677"/>
      <c r="DT23" s="677"/>
      <c r="DU23" s="677"/>
      <c r="DV23" s="678"/>
      <c r="DW23" s="627" t="s">
        <v>282</v>
      </c>
      <c r="DX23" s="628"/>
      <c r="DY23" s="628"/>
      <c r="DZ23" s="628"/>
      <c r="EA23" s="628"/>
      <c r="EB23" s="628"/>
      <c r="EC23" s="629"/>
    </row>
    <row r="24" spans="2:133" ht="11.25" customHeight="1">
      <c r="B24" s="642" t="s">
        <v>283</v>
      </c>
      <c r="C24" s="643"/>
      <c r="D24" s="643"/>
      <c r="E24" s="643"/>
      <c r="F24" s="643"/>
      <c r="G24" s="643"/>
      <c r="H24" s="643"/>
      <c r="I24" s="643"/>
      <c r="J24" s="643"/>
      <c r="K24" s="643"/>
      <c r="L24" s="643"/>
      <c r="M24" s="643"/>
      <c r="N24" s="643"/>
      <c r="O24" s="643"/>
      <c r="P24" s="643"/>
      <c r="Q24" s="644"/>
      <c r="R24" s="645">
        <v>1709198</v>
      </c>
      <c r="S24" s="646"/>
      <c r="T24" s="646"/>
      <c r="U24" s="646"/>
      <c r="V24" s="646"/>
      <c r="W24" s="646"/>
      <c r="X24" s="646"/>
      <c r="Y24" s="647"/>
      <c r="Z24" s="648">
        <v>5.6</v>
      </c>
      <c r="AA24" s="648"/>
      <c r="AB24" s="648"/>
      <c r="AC24" s="648"/>
      <c r="AD24" s="649" t="s">
        <v>127</v>
      </c>
      <c r="AE24" s="649"/>
      <c r="AF24" s="649"/>
      <c r="AG24" s="649"/>
      <c r="AH24" s="649"/>
      <c r="AI24" s="649"/>
      <c r="AJ24" s="649"/>
      <c r="AK24" s="649"/>
      <c r="AL24" s="650" t="s">
        <v>222</v>
      </c>
      <c r="AM24" s="651"/>
      <c r="AN24" s="651"/>
      <c r="AO24" s="652"/>
      <c r="AP24" s="664" t="s">
        <v>284</v>
      </c>
      <c r="AQ24" s="665"/>
      <c r="AR24" s="665"/>
      <c r="AS24" s="665"/>
      <c r="AT24" s="665"/>
      <c r="AU24" s="665"/>
      <c r="AV24" s="665"/>
      <c r="AW24" s="665"/>
      <c r="AX24" s="665"/>
      <c r="AY24" s="665"/>
      <c r="AZ24" s="665"/>
      <c r="BA24" s="665"/>
      <c r="BB24" s="665"/>
      <c r="BC24" s="665"/>
      <c r="BD24" s="665"/>
      <c r="BE24" s="665"/>
      <c r="BF24" s="666"/>
      <c r="BG24" s="645" t="s">
        <v>222</v>
      </c>
      <c r="BH24" s="646"/>
      <c r="BI24" s="646"/>
      <c r="BJ24" s="646"/>
      <c r="BK24" s="646"/>
      <c r="BL24" s="646"/>
      <c r="BM24" s="646"/>
      <c r="BN24" s="647"/>
      <c r="BO24" s="648" t="s">
        <v>222</v>
      </c>
      <c r="BP24" s="648"/>
      <c r="BQ24" s="648"/>
      <c r="BR24" s="648"/>
      <c r="BS24" s="654" t="s">
        <v>127</v>
      </c>
      <c r="BT24" s="646"/>
      <c r="BU24" s="646"/>
      <c r="BV24" s="646"/>
      <c r="BW24" s="646"/>
      <c r="BX24" s="646"/>
      <c r="BY24" s="646"/>
      <c r="BZ24" s="646"/>
      <c r="CA24" s="646"/>
      <c r="CB24" s="655"/>
      <c r="CD24" s="656" t="s">
        <v>285</v>
      </c>
      <c r="CE24" s="657"/>
      <c r="CF24" s="657"/>
      <c r="CG24" s="657"/>
      <c r="CH24" s="657"/>
      <c r="CI24" s="657"/>
      <c r="CJ24" s="657"/>
      <c r="CK24" s="657"/>
      <c r="CL24" s="657"/>
      <c r="CM24" s="657"/>
      <c r="CN24" s="657"/>
      <c r="CO24" s="657"/>
      <c r="CP24" s="657"/>
      <c r="CQ24" s="658"/>
      <c r="CR24" s="634">
        <v>10095685</v>
      </c>
      <c r="CS24" s="635"/>
      <c r="CT24" s="635"/>
      <c r="CU24" s="635"/>
      <c r="CV24" s="635"/>
      <c r="CW24" s="635"/>
      <c r="CX24" s="635"/>
      <c r="CY24" s="636"/>
      <c r="CZ24" s="639">
        <v>35.700000000000003</v>
      </c>
      <c r="DA24" s="640"/>
      <c r="DB24" s="640"/>
      <c r="DC24" s="659"/>
      <c r="DD24" s="684">
        <v>7081322</v>
      </c>
      <c r="DE24" s="635"/>
      <c r="DF24" s="635"/>
      <c r="DG24" s="635"/>
      <c r="DH24" s="635"/>
      <c r="DI24" s="635"/>
      <c r="DJ24" s="635"/>
      <c r="DK24" s="636"/>
      <c r="DL24" s="684">
        <v>6999307</v>
      </c>
      <c r="DM24" s="635"/>
      <c r="DN24" s="635"/>
      <c r="DO24" s="635"/>
      <c r="DP24" s="635"/>
      <c r="DQ24" s="635"/>
      <c r="DR24" s="635"/>
      <c r="DS24" s="635"/>
      <c r="DT24" s="635"/>
      <c r="DU24" s="635"/>
      <c r="DV24" s="636"/>
      <c r="DW24" s="639">
        <v>48.4</v>
      </c>
      <c r="DX24" s="640"/>
      <c r="DY24" s="640"/>
      <c r="DZ24" s="640"/>
      <c r="EA24" s="640"/>
      <c r="EB24" s="640"/>
      <c r="EC24" s="641"/>
    </row>
    <row r="25" spans="2:133" ht="11.25" customHeight="1">
      <c r="B25" s="642" t="s">
        <v>286</v>
      </c>
      <c r="C25" s="643"/>
      <c r="D25" s="643"/>
      <c r="E25" s="643"/>
      <c r="F25" s="643"/>
      <c r="G25" s="643"/>
      <c r="H25" s="643"/>
      <c r="I25" s="643"/>
      <c r="J25" s="643"/>
      <c r="K25" s="643"/>
      <c r="L25" s="643"/>
      <c r="M25" s="643"/>
      <c r="N25" s="643"/>
      <c r="O25" s="643"/>
      <c r="P25" s="643"/>
      <c r="Q25" s="644"/>
      <c r="R25" s="645" t="s">
        <v>127</v>
      </c>
      <c r="S25" s="646"/>
      <c r="T25" s="646"/>
      <c r="U25" s="646"/>
      <c r="V25" s="646"/>
      <c r="W25" s="646"/>
      <c r="X25" s="646"/>
      <c r="Y25" s="647"/>
      <c r="Z25" s="648" t="s">
        <v>222</v>
      </c>
      <c r="AA25" s="648"/>
      <c r="AB25" s="648"/>
      <c r="AC25" s="648"/>
      <c r="AD25" s="649" t="s">
        <v>127</v>
      </c>
      <c r="AE25" s="649"/>
      <c r="AF25" s="649"/>
      <c r="AG25" s="649"/>
      <c r="AH25" s="649"/>
      <c r="AI25" s="649"/>
      <c r="AJ25" s="649"/>
      <c r="AK25" s="649"/>
      <c r="AL25" s="650" t="s">
        <v>222</v>
      </c>
      <c r="AM25" s="651"/>
      <c r="AN25" s="651"/>
      <c r="AO25" s="652"/>
      <c r="AP25" s="664" t="s">
        <v>287</v>
      </c>
      <c r="AQ25" s="665"/>
      <c r="AR25" s="665"/>
      <c r="AS25" s="665"/>
      <c r="AT25" s="665"/>
      <c r="AU25" s="665"/>
      <c r="AV25" s="665"/>
      <c r="AW25" s="665"/>
      <c r="AX25" s="665"/>
      <c r="AY25" s="665"/>
      <c r="AZ25" s="665"/>
      <c r="BA25" s="665"/>
      <c r="BB25" s="665"/>
      <c r="BC25" s="665"/>
      <c r="BD25" s="665"/>
      <c r="BE25" s="665"/>
      <c r="BF25" s="666"/>
      <c r="BG25" s="645" t="s">
        <v>127</v>
      </c>
      <c r="BH25" s="646"/>
      <c r="BI25" s="646"/>
      <c r="BJ25" s="646"/>
      <c r="BK25" s="646"/>
      <c r="BL25" s="646"/>
      <c r="BM25" s="646"/>
      <c r="BN25" s="647"/>
      <c r="BO25" s="648" t="s">
        <v>127</v>
      </c>
      <c r="BP25" s="648"/>
      <c r="BQ25" s="648"/>
      <c r="BR25" s="648"/>
      <c r="BS25" s="654" t="s">
        <v>222</v>
      </c>
      <c r="BT25" s="646"/>
      <c r="BU25" s="646"/>
      <c r="BV25" s="646"/>
      <c r="BW25" s="646"/>
      <c r="BX25" s="646"/>
      <c r="BY25" s="646"/>
      <c r="BZ25" s="646"/>
      <c r="CA25" s="646"/>
      <c r="CB25" s="655"/>
      <c r="CD25" s="660" t="s">
        <v>288</v>
      </c>
      <c r="CE25" s="661"/>
      <c r="CF25" s="661"/>
      <c r="CG25" s="661"/>
      <c r="CH25" s="661"/>
      <c r="CI25" s="661"/>
      <c r="CJ25" s="661"/>
      <c r="CK25" s="661"/>
      <c r="CL25" s="661"/>
      <c r="CM25" s="661"/>
      <c r="CN25" s="661"/>
      <c r="CO25" s="661"/>
      <c r="CP25" s="661"/>
      <c r="CQ25" s="662"/>
      <c r="CR25" s="645">
        <v>3962456</v>
      </c>
      <c r="CS25" s="681"/>
      <c r="CT25" s="681"/>
      <c r="CU25" s="681"/>
      <c r="CV25" s="681"/>
      <c r="CW25" s="681"/>
      <c r="CX25" s="681"/>
      <c r="CY25" s="682"/>
      <c r="CZ25" s="650">
        <v>14</v>
      </c>
      <c r="DA25" s="679"/>
      <c r="DB25" s="679"/>
      <c r="DC25" s="683"/>
      <c r="DD25" s="654">
        <v>3514089</v>
      </c>
      <c r="DE25" s="681"/>
      <c r="DF25" s="681"/>
      <c r="DG25" s="681"/>
      <c r="DH25" s="681"/>
      <c r="DI25" s="681"/>
      <c r="DJ25" s="681"/>
      <c r="DK25" s="682"/>
      <c r="DL25" s="654">
        <v>3439485</v>
      </c>
      <c r="DM25" s="681"/>
      <c r="DN25" s="681"/>
      <c r="DO25" s="681"/>
      <c r="DP25" s="681"/>
      <c r="DQ25" s="681"/>
      <c r="DR25" s="681"/>
      <c r="DS25" s="681"/>
      <c r="DT25" s="681"/>
      <c r="DU25" s="681"/>
      <c r="DV25" s="682"/>
      <c r="DW25" s="650">
        <v>23.8</v>
      </c>
      <c r="DX25" s="679"/>
      <c r="DY25" s="679"/>
      <c r="DZ25" s="679"/>
      <c r="EA25" s="679"/>
      <c r="EB25" s="679"/>
      <c r="EC25" s="680"/>
    </row>
    <row r="26" spans="2:133" ht="11.25" customHeight="1">
      <c r="B26" s="642" t="s">
        <v>289</v>
      </c>
      <c r="C26" s="643"/>
      <c r="D26" s="643"/>
      <c r="E26" s="643"/>
      <c r="F26" s="643"/>
      <c r="G26" s="643"/>
      <c r="H26" s="643"/>
      <c r="I26" s="643"/>
      <c r="J26" s="643"/>
      <c r="K26" s="643"/>
      <c r="L26" s="643"/>
      <c r="M26" s="643"/>
      <c r="N26" s="643"/>
      <c r="O26" s="643"/>
      <c r="P26" s="643"/>
      <c r="Q26" s="644"/>
      <c r="R26" s="645">
        <v>15637436</v>
      </c>
      <c r="S26" s="646"/>
      <c r="T26" s="646"/>
      <c r="U26" s="646"/>
      <c r="V26" s="646"/>
      <c r="W26" s="646"/>
      <c r="X26" s="646"/>
      <c r="Y26" s="647"/>
      <c r="Z26" s="648">
        <v>50.8</v>
      </c>
      <c r="AA26" s="648"/>
      <c r="AB26" s="648"/>
      <c r="AC26" s="648"/>
      <c r="AD26" s="649">
        <v>13928238</v>
      </c>
      <c r="AE26" s="649"/>
      <c r="AF26" s="649"/>
      <c r="AG26" s="649"/>
      <c r="AH26" s="649"/>
      <c r="AI26" s="649"/>
      <c r="AJ26" s="649"/>
      <c r="AK26" s="649"/>
      <c r="AL26" s="650">
        <v>99.9</v>
      </c>
      <c r="AM26" s="651"/>
      <c r="AN26" s="651"/>
      <c r="AO26" s="652"/>
      <c r="AP26" s="664" t="s">
        <v>290</v>
      </c>
      <c r="AQ26" s="694"/>
      <c r="AR26" s="694"/>
      <c r="AS26" s="694"/>
      <c r="AT26" s="694"/>
      <c r="AU26" s="694"/>
      <c r="AV26" s="694"/>
      <c r="AW26" s="694"/>
      <c r="AX26" s="694"/>
      <c r="AY26" s="694"/>
      <c r="AZ26" s="694"/>
      <c r="BA26" s="694"/>
      <c r="BB26" s="694"/>
      <c r="BC26" s="694"/>
      <c r="BD26" s="694"/>
      <c r="BE26" s="694"/>
      <c r="BF26" s="666"/>
      <c r="BG26" s="645" t="s">
        <v>222</v>
      </c>
      <c r="BH26" s="646"/>
      <c r="BI26" s="646"/>
      <c r="BJ26" s="646"/>
      <c r="BK26" s="646"/>
      <c r="BL26" s="646"/>
      <c r="BM26" s="646"/>
      <c r="BN26" s="647"/>
      <c r="BO26" s="648" t="s">
        <v>222</v>
      </c>
      <c r="BP26" s="648"/>
      <c r="BQ26" s="648"/>
      <c r="BR26" s="648"/>
      <c r="BS26" s="654" t="s">
        <v>127</v>
      </c>
      <c r="BT26" s="646"/>
      <c r="BU26" s="646"/>
      <c r="BV26" s="646"/>
      <c r="BW26" s="646"/>
      <c r="BX26" s="646"/>
      <c r="BY26" s="646"/>
      <c r="BZ26" s="646"/>
      <c r="CA26" s="646"/>
      <c r="CB26" s="655"/>
      <c r="CD26" s="660" t="s">
        <v>291</v>
      </c>
      <c r="CE26" s="661"/>
      <c r="CF26" s="661"/>
      <c r="CG26" s="661"/>
      <c r="CH26" s="661"/>
      <c r="CI26" s="661"/>
      <c r="CJ26" s="661"/>
      <c r="CK26" s="661"/>
      <c r="CL26" s="661"/>
      <c r="CM26" s="661"/>
      <c r="CN26" s="661"/>
      <c r="CO26" s="661"/>
      <c r="CP26" s="661"/>
      <c r="CQ26" s="662"/>
      <c r="CR26" s="645">
        <v>2617278</v>
      </c>
      <c r="CS26" s="646"/>
      <c r="CT26" s="646"/>
      <c r="CU26" s="646"/>
      <c r="CV26" s="646"/>
      <c r="CW26" s="646"/>
      <c r="CX26" s="646"/>
      <c r="CY26" s="647"/>
      <c r="CZ26" s="650">
        <v>9.1999999999999993</v>
      </c>
      <c r="DA26" s="679"/>
      <c r="DB26" s="679"/>
      <c r="DC26" s="683"/>
      <c r="DD26" s="654">
        <v>2228458</v>
      </c>
      <c r="DE26" s="646"/>
      <c r="DF26" s="646"/>
      <c r="DG26" s="646"/>
      <c r="DH26" s="646"/>
      <c r="DI26" s="646"/>
      <c r="DJ26" s="646"/>
      <c r="DK26" s="647"/>
      <c r="DL26" s="654" t="s">
        <v>127</v>
      </c>
      <c r="DM26" s="646"/>
      <c r="DN26" s="646"/>
      <c r="DO26" s="646"/>
      <c r="DP26" s="646"/>
      <c r="DQ26" s="646"/>
      <c r="DR26" s="646"/>
      <c r="DS26" s="646"/>
      <c r="DT26" s="646"/>
      <c r="DU26" s="646"/>
      <c r="DV26" s="647"/>
      <c r="DW26" s="650" t="s">
        <v>127</v>
      </c>
      <c r="DX26" s="679"/>
      <c r="DY26" s="679"/>
      <c r="DZ26" s="679"/>
      <c r="EA26" s="679"/>
      <c r="EB26" s="679"/>
      <c r="EC26" s="680"/>
    </row>
    <row r="27" spans="2:133" ht="11.25" customHeight="1">
      <c r="B27" s="642" t="s">
        <v>292</v>
      </c>
      <c r="C27" s="643"/>
      <c r="D27" s="643"/>
      <c r="E27" s="643"/>
      <c r="F27" s="643"/>
      <c r="G27" s="643"/>
      <c r="H27" s="643"/>
      <c r="I27" s="643"/>
      <c r="J27" s="643"/>
      <c r="K27" s="643"/>
      <c r="L27" s="643"/>
      <c r="M27" s="643"/>
      <c r="N27" s="643"/>
      <c r="O27" s="643"/>
      <c r="P27" s="643"/>
      <c r="Q27" s="644"/>
      <c r="R27" s="645">
        <v>5572</v>
      </c>
      <c r="S27" s="646"/>
      <c r="T27" s="646"/>
      <c r="U27" s="646"/>
      <c r="V27" s="646"/>
      <c r="W27" s="646"/>
      <c r="X27" s="646"/>
      <c r="Y27" s="647"/>
      <c r="Z27" s="648">
        <v>0</v>
      </c>
      <c r="AA27" s="648"/>
      <c r="AB27" s="648"/>
      <c r="AC27" s="648"/>
      <c r="AD27" s="649">
        <v>5572</v>
      </c>
      <c r="AE27" s="649"/>
      <c r="AF27" s="649"/>
      <c r="AG27" s="649"/>
      <c r="AH27" s="649"/>
      <c r="AI27" s="649"/>
      <c r="AJ27" s="649"/>
      <c r="AK27" s="649"/>
      <c r="AL27" s="650">
        <v>0</v>
      </c>
      <c r="AM27" s="651"/>
      <c r="AN27" s="651"/>
      <c r="AO27" s="652"/>
      <c r="AP27" s="642" t="s">
        <v>293</v>
      </c>
      <c r="AQ27" s="643"/>
      <c r="AR27" s="643"/>
      <c r="AS27" s="643"/>
      <c r="AT27" s="643"/>
      <c r="AU27" s="643"/>
      <c r="AV27" s="643"/>
      <c r="AW27" s="643"/>
      <c r="AX27" s="643"/>
      <c r="AY27" s="643"/>
      <c r="AZ27" s="643"/>
      <c r="BA27" s="643"/>
      <c r="BB27" s="643"/>
      <c r="BC27" s="643"/>
      <c r="BD27" s="643"/>
      <c r="BE27" s="643"/>
      <c r="BF27" s="644"/>
      <c r="BG27" s="645">
        <v>4450610</v>
      </c>
      <c r="BH27" s="646"/>
      <c r="BI27" s="646"/>
      <c r="BJ27" s="646"/>
      <c r="BK27" s="646"/>
      <c r="BL27" s="646"/>
      <c r="BM27" s="646"/>
      <c r="BN27" s="647"/>
      <c r="BO27" s="648">
        <v>100</v>
      </c>
      <c r="BP27" s="648"/>
      <c r="BQ27" s="648"/>
      <c r="BR27" s="648"/>
      <c r="BS27" s="654" t="s">
        <v>222</v>
      </c>
      <c r="BT27" s="646"/>
      <c r="BU27" s="646"/>
      <c r="BV27" s="646"/>
      <c r="BW27" s="646"/>
      <c r="BX27" s="646"/>
      <c r="BY27" s="646"/>
      <c r="BZ27" s="646"/>
      <c r="CA27" s="646"/>
      <c r="CB27" s="655"/>
      <c r="CD27" s="660" t="s">
        <v>294</v>
      </c>
      <c r="CE27" s="661"/>
      <c r="CF27" s="661"/>
      <c r="CG27" s="661"/>
      <c r="CH27" s="661"/>
      <c r="CI27" s="661"/>
      <c r="CJ27" s="661"/>
      <c r="CK27" s="661"/>
      <c r="CL27" s="661"/>
      <c r="CM27" s="661"/>
      <c r="CN27" s="661"/>
      <c r="CO27" s="661"/>
      <c r="CP27" s="661"/>
      <c r="CQ27" s="662"/>
      <c r="CR27" s="645">
        <v>3832357</v>
      </c>
      <c r="CS27" s="681"/>
      <c r="CT27" s="681"/>
      <c r="CU27" s="681"/>
      <c r="CV27" s="681"/>
      <c r="CW27" s="681"/>
      <c r="CX27" s="681"/>
      <c r="CY27" s="682"/>
      <c r="CZ27" s="650">
        <v>13.5</v>
      </c>
      <c r="DA27" s="679"/>
      <c r="DB27" s="679"/>
      <c r="DC27" s="683"/>
      <c r="DD27" s="654">
        <v>1312287</v>
      </c>
      <c r="DE27" s="681"/>
      <c r="DF27" s="681"/>
      <c r="DG27" s="681"/>
      <c r="DH27" s="681"/>
      <c r="DI27" s="681"/>
      <c r="DJ27" s="681"/>
      <c r="DK27" s="682"/>
      <c r="DL27" s="654">
        <v>1304876</v>
      </c>
      <c r="DM27" s="681"/>
      <c r="DN27" s="681"/>
      <c r="DO27" s="681"/>
      <c r="DP27" s="681"/>
      <c r="DQ27" s="681"/>
      <c r="DR27" s="681"/>
      <c r="DS27" s="681"/>
      <c r="DT27" s="681"/>
      <c r="DU27" s="681"/>
      <c r="DV27" s="682"/>
      <c r="DW27" s="650">
        <v>9</v>
      </c>
      <c r="DX27" s="679"/>
      <c r="DY27" s="679"/>
      <c r="DZ27" s="679"/>
      <c r="EA27" s="679"/>
      <c r="EB27" s="679"/>
      <c r="EC27" s="680"/>
    </row>
    <row r="28" spans="2:133" ht="11.25" customHeight="1">
      <c r="B28" s="642" t="s">
        <v>295</v>
      </c>
      <c r="C28" s="643"/>
      <c r="D28" s="643"/>
      <c r="E28" s="643"/>
      <c r="F28" s="643"/>
      <c r="G28" s="643"/>
      <c r="H28" s="643"/>
      <c r="I28" s="643"/>
      <c r="J28" s="643"/>
      <c r="K28" s="643"/>
      <c r="L28" s="643"/>
      <c r="M28" s="643"/>
      <c r="N28" s="643"/>
      <c r="O28" s="643"/>
      <c r="P28" s="643"/>
      <c r="Q28" s="644"/>
      <c r="R28" s="645">
        <v>393766</v>
      </c>
      <c r="S28" s="646"/>
      <c r="T28" s="646"/>
      <c r="U28" s="646"/>
      <c r="V28" s="646"/>
      <c r="W28" s="646"/>
      <c r="X28" s="646"/>
      <c r="Y28" s="647"/>
      <c r="Z28" s="648">
        <v>1.3</v>
      </c>
      <c r="AA28" s="648"/>
      <c r="AB28" s="648"/>
      <c r="AC28" s="648"/>
      <c r="AD28" s="649">
        <v>301</v>
      </c>
      <c r="AE28" s="649"/>
      <c r="AF28" s="649"/>
      <c r="AG28" s="649"/>
      <c r="AH28" s="649"/>
      <c r="AI28" s="649"/>
      <c r="AJ28" s="649"/>
      <c r="AK28" s="649"/>
      <c r="AL28" s="650">
        <v>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296</v>
      </c>
      <c r="CE28" s="661"/>
      <c r="CF28" s="661"/>
      <c r="CG28" s="661"/>
      <c r="CH28" s="661"/>
      <c r="CI28" s="661"/>
      <c r="CJ28" s="661"/>
      <c r="CK28" s="661"/>
      <c r="CL28" s="661"/>
      <c r="CM28" s="661"/>
      <c r="CN28" s="661"/>
      <c r="CO28" s="661"/>
      <c r="CP28" s="661"/>
      <c r="CQ28" s="662"/>
      <c r="CR28" s="645">
        <v>2300872</v>
      </c>
      <c r="CS28" s="646"/>
      <c r="CT28" s="646"/>
      <c r="CU28" s="646"/>
      <c r="CV28" s="646"/>
      <c r="CW28" s="646"/>
      <c r="CX28" s="646"/>
      <c r="CY28" s="647"/>
      <c r="CZ28" s="650">
        <v>8.1</v>
      </c>
      <c r="DA28" s="679"/>
      <c r="DB28" s="679"/>
      <c r="DC28" s="683"/>
      <c r="DD28" s="654">
        <v>2254946</v>
      </c>
      <c r="DE28" s="646"/>
      <c r="DF28" s="646"/>
      <c r="DG28" s="646"/>
      <c r="DH28" s="646"/>
      <c r="DI28" s="646"/>
      <c r="DJ28" s="646"/>
      <c r="DK28" s="647"/>
      <c r="DL28" s="654">
        <v>2254946</v>
      </c>
      <c r="DM28" s="646"/>
      <c r="DN28" s="646"/>
      <c r="DO28" s="646"/>
      <c r="DP28" s="646"/>
      <c r="DQ28" s="646"/>
      <c r="DR28" s="646"/>
      <c r="DS28" s="646"/>
      <c r="DT28" s="646"/>
      <c r="DU28" s="646"/>
      <c r="DV28" s="647"/>
      <c r="DW28" s="650">
        <v>15.6</v>
      </c>
      <c r="DX28" s="679"/>
      <c r="DY28" s="679"/>
      <c r="DZ28" s="679"/>
      <c r="EA28" s="679"/>
      <c r="EB28" s="679"/>
      <c r="EC28" s="680"/>
    </row>
    <row r="29" spans="2:133" ht="11.25" customHeight="1">
      <c r="B29" s="642" t="s">
        <v>297</v>
      </c>
      <c r="C29" s="643"/>
      <c r="D29" s="643"/>
      <c r="E29" s="643"/>
      <c r="F29" s="643"/>
      <c r="G29" s="643"/>
      <c r="H29" s="643"/>
      <c r="I29" s="643"/>
      <c r="J29" s="643"/>
      <c r="K29" s="643"/>
      <c r="L29" s="643"/>
      <c r="M29" s="643"/>
      <c r="N29" s="643"/>
      <c r="O29" s="643"/>
      <c r="P29" s="643"/>
      <c r="Q29" s="644"/>
      <c r="R29" s="645">
        <v>342925</v>
      </c>
      <c r="S29" s="646"/>
      <c r="T29" s="646"/>
      <c r="U29" s="646"/>
      <c r="V29" s="646"/>
      <c r="W29" s="646"/>
      <c r="X29" s="646"/>
      <c r="Y29" s="647"/>
      <c r="Z29" s="648">
        <v>1.1000000000000001</v>
      </c>
      <c r="AA29" s="648"/>
      <c r="AB29" s="648"/>
      <c r="AC29" s="648"/>
      <c r="AD29" s="649">
        <v>955</v>
      </c>
      <c r="AE29" s="649"/>
      <c r="AF29" s="649"/>
      <c r="AG29" s="649"/>
      <c r="AH29" s="649"/>
      <c r="AI29" s="649"/>
      <c r="AJ29" s="649"/>
      <c r="AK29" s="649"/>
      <c r="AL29" s="650">
        <v>0</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298</v>
      </c>
      <c r="CE29" s="686"/>
      <c r="CF29" s="660" t="s">
        <v>70</v>
      </c>
      <c r="CG29" s="661"/>
      <c r="CH29" s="661"/>
      <c r="CI29" s="661"/>
      <c r="CJ29" s="661"/>
      <c r="CK29" s="661"/>
      <c r="CL29" s="661"/>
      <c r="CM29" s="661"/>
      <c r="CN29" s="661"/>
      <c r="CO29" s="661"/>
      <c r="CP29" s="661"/>
      <c r="CQ29" s="662"/>
      <c r="CR29" s="645">
        <v>2300872</v>
      </c>
      <c r="CS29" s="681"/>
      <c r="CT29" s="681"/>
      <c r="CU29" s="681"/>
      <c r="CV29" s="681"/>
      <c r="CW29" s="681"/>
      <c r="CX29" s="681"/>
      <c r="CY29" s="682"/>
      <c r="CZ29" s="650">
        <v>8.1</v>
      </c>
      <c r="DA29" s="679"/>
      <c r="DB29" s="679"/>
      <c r="DC29" s="683"/>
      <c r="DD29" s="654">
        <v>2254946</v>
      </c>
      <c r="DE29" s="681"/>
      <c r="DF29" s="681"/>
      <c r="DG29" s="681"/>
      <c r="DH29" s="681"/>
      <c r="DI29" s="681"/>
      <c r="DJ29" s="681"/>
      <c r="DK29" s="682"/>
      <c r="DL29" s="654">
        <v>2254946</v>
      </c>
      <c r="DM29" s="681"/>
      <c r="DN29" s="681"/>
      <c r="DO29" s="681"/>
      <c r="DP29" s="681"/>
      <c r="DQ29" s="681"/>
      <c r="DR29" s="681"/>
      <c r="DS29" s="681"/>
      <c r="DT29" s="681"/>
      <c r="DU29" s="681"/>
      <c r="DV29" s="682"/>
      <c r="DW29" s="650">
        <v>15.6</v>
      </c>
      <c r="DX29" s="679"/>
      <c r="DY29" s="679"/>
      <c r="DZ29" s="679"/>
      <c r="EA29" s="679"/>
      <c r="EB29" s="679"/>
      <c r="EC29" s="680"/>
    </row>
    <row r="30" spans="2:133" ht="11.25" customHeight="1">
      <c r="B30" s="642" t="s">
        <v>299</v>
      </c>
      <c r="C30" s="643"/>
      <c r="D30" s="643"/>
      <c r="E30" s="643"/>
      <c r="F30" s="643"/>
      <c r="G30" s="643"/>
      <c r="H30" s="643"/>
      <c r="I30" s="643"/>
      <c r="J30" s="643"/>
      <c r="K30" s="643"/>
      <c r="L30" s="643"/>
      <c r="M30" s="643"/>
      <c r="N30" s="643"/>
      <c r="O30" s="643"/>
      <c r="P30" s="643"/>
      <c r="Q30" s="644"/>
      <c r="R30" s="645">
        <v>148564</v>
      </c>
      <c r="S30" s="646"/>
      <c r="T30" s="646"/>
      <c r="U30" s="646"/>
      <c r="V30" s="646"/>
      <c r="W30" s="646"/>
      <c r="X30" s="646"/>
      <c r="Y30" s="647"/>
      <c r="Z30" s="648">
        <v>0.5</v>
      </c>
      <c r="AA30" s="648"/>
      <c r="AB30" s="648"/>
      <c r="AC30" s="648"/>
      <c r="AD30" s="649">
        <v>65</v>
      </c>
      <c r="AE30" s="649"/>
      <c r="AF30" s="649"/>
      <c r="AG30" s="649"/>
      <c r="AH30" s="649"/>
      <c r="AI30" s="649"/>
      <c r="AJ30" s="649"/>
      <c r="AK30" s="649"/>
      <c r="AL30" s="650">
        <v>0</v>
      </c>
      <c r="AM30" s="651"/>
      <c r="AN30" s="651"/>
      <c r="AO30" s="652"/>
      <c r="AP30" s="624" t="s">
        <v>216</v>
      </c>
      <c r="AQ30" s="625"/>
      <c r="AR30" s="625"/>
      <c r="AS30" s="625"/>
      <c r="AT30" s="625"/>
      <c r="AU30" s="625"/>
      <c r="AV30" s="625"/>
      <c r="AW30" s="625"/>
      <c r="AX30" s="625"/>
      <c r="AY30" s="625"/>
      <c r="AZ30" s="625"/>
      <c r="BA30" s="625"/>
      <c r="BB30" s="625"/>
      <c r="BC30" s="625"/>
      <c r="BD30" s="625"/>
      <c r="BE30" s="625"/>
      <c r="BF30" s="626"/>
      <c r="BG30" s="624" t="s">
        <v>300</v>
      </c>
      <c r="BH30" s="698"/>
      <c r="BI30" s="698"/>
      <c r="BJ30" s="698"/>
      <c r="BK30" s="698"/>
      <c r="BL30" s="698"/>
      <c r="BM30" s="698"/>
      <c r="BN30" s="698"/>
      <c r="BO30" s="698"/>
      <c r="BP30" s="698"/>
      <c r="BQ30" s="699"/>
      <c r="BR30" s="624" t="s">
        <v>301</v>
      </c>
      <c r="BS30" s="698"/>
      <c r="BT30" s="698"/>
      <c r="BU30" s="698"/>
      <c r="BV30" s="698"/>
      <c r="BW30" s="698"/>
      <c r="BX30" s="698"/>
      <c r="BY30" s="698"/>
      <c r="BZ30" s="698"/>
      <c r="CA30" s="698"/>
      <c r="CB30" s="699"/>
      <c r="CD30" s="687"/>
      <c r="CE30" s="688"/>
      <c r="CF30" s="660" t="s">
        <v>302</v>
      </c>
      <c r="CG30" s="661"/>
      <c r="CH30" s="661"/>
      <c r="CI30" s="661"/>
      <c r="CJ30" s="661"/>
      <c r="CK30" s="661"/>
      <c r="CL30" s="661"/>
      <c r="CM30" s="661"/>
      <c r="CN30" s="661"/>
      <c r="CO30" s="661"/>
      <c r="CP30" s="661"/>
      <c r="CQ30" s="662"/>
      <c r="CR30" s="645">
        <v>2192744</v>
      </c>
      <c r="CS30" s="646"/>
      <c r="CT30" s="646"/>
      <c r="CU30" s="646"/>
      <c r="CV30" s="646"/>
      <c r="CW30" s="646"/>
      <c r="CX30" s="646"/>
      <c r="CY30" s="647"/>
      <c r="CZ30" s="650">
        <v>7.7</v>
      </c>
      <c r="DA30" s="679"/>
      <c r="DB30" s="679"/>
      <c r="DC30" s="683"/>
      <c r="DD30" s="654">
        <v>2148735</v>
      </c>
      <c r="DE30" s="646"/>
      <c r="DF30" s="646"/>
      <c r="DG30" s="646"/>
      <c r="DH30" s="646"/>
      <c r="DI30" s="646"/>
      <c r="DJ30" s="646"/>
      <c r="DK30" s="647"/>
      <c r="DL30" s="654">
        <v>2148735</v>
      </c>
      <c r="DM30" s="646"/>
      <c r="DN30" s="646"/>
      <c r="DO30" s="646"/>
      <c r="DP30" s="646"/>
      <c r="DQ30" s="646"/>
      <c r="DR30" s="646"/>
      <c r="DS30" s="646"/>
      <c r="DT30" s="646"/>
      <c r="DU30" s="646"/>
      <c r="DV30" s="647"/>
      <c r="DW30" s="650">
        <v>14.9</v>
      </c>
      <c r="DX30" s="679"/>
      <c r="DY30" s="679"/>
      <c r="DZ30" s="679"/>
      <c r="EA30" s="679"/>
      <c r="EB30" s="679"/>
      <c r="EC30" s="680"/>
    </row>
    <row r="31" spans="2:133" ht="11.25" customHeight="1">
      <c r="B31" s="642" t="s">
        <v>303</v>
      </c>
      <c r="C31" s="643"/>
      <c r="D31" s="643"/>
      <c r="E31" s="643"/>
      <c r="F31" s="643"/>
      <c r="G31" s="643"/>
      <c r="H31" s="643"/>
      <c r="I31" s="643"/>
      <c r="J31" s="643"/>
      <c r="K31" s="643"/>
      <c r="L31" s="643"/>
      <c r="M31" s="643"/>
      <c r="N31" s="643"/>
      <c r="O31" s="643"/>
      <c r="P31" s="643"/>
      <c r="Q31" s="644"/>
      <c r="R31" s="645">
        <v>4560705</v>
      </c>
      <c r="S31" s="646"/>
      <c r="T31" s="646"/>
      <c r="U31" s="646"/>
      <c r="V31" s="646"/>
      <c r="W31" s="646"/>
      <c r="X31" s="646"/>
      <c r="Y31" s="647"/>
      <c r="Z31" s="648">
        <v>14.8</v>
      </c>
      <c r="AA31" s="648"/>
      <c r="AB31" s="648"/>
      <c r="AC31" s="648"/>
      <c r="AD31" s="649" t="s">
        <v>127</v>
      </c>
      <c r="AE31" s="649"/>
      <c r="AF31" s="649"/>
      <c r="AG31" s="649"/>
      <c r="AH31" s="649"/>
      <c r="AI31" s="649"/>
      <c r="AJ31" s="649"/>
      <c r="AK31" s="649"/>
      <c r="AL31" s="650" t="s">
        <v>222</v>
      </c>
      <c r="AM31" s="651"/>
      <c r="AN31" s="651"/>
      <c r="AO31" s="652"/>
      <c r="AP31" s="702" t="s">
        <v>304</v>
      </c>
      <c r="AQ31" s="703"/>
      <c r="AR31" s="703"/>
      <c r="AS31" s="703"/>
      <c r="AT31" s="708" t="s">
        <v>305</v>
      </c>
      <c r="AU31" s="231"/>
      <c r="AV31" s="231"/>
      <c r="AW31" s="231"/>
      <c r="AX31" s="631" t="s">
        <v>183</v>
      </c>
      <c r="AY31" s="632"/>
      <c r="AZ31" s="632"/>
      <c r="BA31" s="632"/>
      <c r="BB31" s="632"/>
      <c r="BC31" s="632"/>
      <c r="BD31" s="632"/>
      <c r="BE31" s="632"/>
      <c r="BF31" s="633"/>
      <c r="BG31" s="713">
        <v>99.1</v>
      </c>
      <c r="BH31" s="700"/>
      <c r="BI31" s="700"/>
      <c r="BJ31" s="700"/>
      <c r="BK31" s="700"/>
      <c r="BL31" s="700"/>
      <c r="BM31" s="640">
        <v>97.6</v>
      </c>
      <c r="BN31" s="700"/>
      <c r="BO31" s="700"/>
      <c r="BP31" s="700"/>
      <c r="BQ31" s="701"/>
      <c r="BR31" s="713">
        <v>99</v>
      </c>
      <c r="BS31" s="700"/>
      <c r="BT31" s="700"/>
      <c r="BU31" s="700"/>
      <c r="BV31" s="700"/>
      <c r="BW31" s="700"/>
      <c r="BX31" s="640">
        <v>96.7</v>
      </c>
      <c r="BY31" s="700"/>
      <c r="BZ31" s="700"/>
      <c r="CA31" s="700"/>
      <c r="CB31" s="701"/>
      <c r="CD31" s="687"/>
      <c r="CE31" s="688"/>
      <c r="CF31" s="660" t="s">
        <v>306</v>
      </c>
      <c r="CG31" s="661"/>
      <c r="CH31" s="661"/>
      <c r="CI31" s="661"/>
      <c r="CJ31" s="661"/>
      <c r="CK31" s="661"/>
      <c r="CL31" s="661"/>
      <c r="CM31" s="661"/>
      <c r="CN31" s="661"/>
      <c r="CO31" s="661"/>
      <c r="CP31" s="661"/>
      <c r="CQ31" s="662"/>
      <c r="CR31" s="645">
        <v>108128</v>
      </c>
      <c r="CS31" s="681"/>
      <c r="CT31" s="681"/>
      <c r="CU31" s="681"/>
      <c r="CV31" s="681"/>
      <c r="CW31" s="681"/>
      <c r="CX31" s="681"/>
      <c r="CY31" s="682"/>
      <c r="CZ31" s="650">
        <v>0.4</v>
      </c>
      <c r="DA31" s="679"/>
      <c r="DB31" s="679"/>
      <c r="DC31" s="683"/>
      <c r="DD31" s="654">
        <v>106211</v>
      </c>
      <c r="DE31" s="681"/>
      <c r="DF31" s="681"/>
      <c r="DG31" s="681"/>
      <c r="DH31" s="681"/>
      <c r="DI31" s="681"/>
      <c r="DJ31" s="681"/>
      <c r="DK31" s="682"/>
      <c r="DL31" s="654">
        <v>106211</v>
      </c>
      <c r="DM31" s="681"/>
      <c r="DN31" s="681"/>
      <c r="DO31" s="681"/>
      <c r="DP31" s="681"/>
      <c r="DQ31" s="681"/>
      <c r="DR31" s="681"/>
      <c r="DS31" s="681"/>
      <c r="DT31" s="681"/>
      <c r="DU31" s="681"/>
      <c r="DV31" s="682"/>
      <c r="DW31" s="650">
        <v>0.7</v>
      </c>
      <c r="DX31" s="679"/>
      <c r="DY31" s="679"/>
      <c r="DZ31" s="679"/>
      <c r="EA31" s="679"/>
      <c r="EB31" s="679"/>
      <c r="EC31" s="680"/>
    </row>
    <row r="32" spans="2:133" ht="11.25" customHeight="1">
      <c r="B32" s="691" t="s">
        <v>307</v>
      </c>
      <c r="C32" s="692"/>
      <c r="D32" s="692"/>
      <c r="E32" s="692"/>
      <c r="F32" s="692"/>
      <c r="G32" s="692"/>
      <c r="H32" s="692"/>
      <c r="I32" s="692"/>
      <c r="J32" s="692"/>
      <c r="K32" s="692"/>
      <c r="L32" s="692"/>
      <c r="M32" s="692"/>
      <c r="N32" s="692"/>
      <c r="O32" s="692"/>
      <c r="P32" s="692"/>
      <c r="Q32" s="693"/>
      <c r="R32" s="645" t="s">
        <v>127</v>
      </c>
      <c r="S32" s="646"/>
      <c r="T32" s="646"/>
      <c r="U32" s="646"/>
      <c r="V32" s="646"/>
      <c r="W32" s="646"/>
      <c r="X32" s="646"/>
      <c r="Y32" s="647"/>
      <c r="Z32" s="648" t="s">
        <v>222</v>
      </c>
      <c r="AA32" s="648"/>
      <c r="AB32" s="648"/>
      <c r="AC32" s="648"/>
      <c r="AD32" s="649" t="s">
        <v>222</v>
      </c>
      <c r="AE32" s="649"/>
      <c r="AF32" s="649"/>
      <c r="AG32" s="649"/>
      <c r="AH32" s="649"/>
      <c r="AI32" s="649"/>
      <c r="AJ32" s="649"/>
      <c r="AK32" s="649"/>
      <c r="AL32" s="650" t="s">
        <v>127</v>
      </c>
      <c r="AM32" s="651"/>
      <c r="AN32" s="651"/>
      <c r="AO32" s="652"/>
      <c r="AP32" s="704"/>
      <c r="AQ32" s="705"/>
      <c r="AR32" s="705"/>
      <c r="AS32" s="705"/>
      <c r="AT32" s="709"/>
      <c r="AU32" s="230" t="s">
        <v>308</v>
      </c>
      <c r="AV32" s="230"/>
      <c r="AW32" s="230"/>
      <c r="AX32" s="642" t="s">
        <v>309</v>
      </c>
      <c r="AY32" s="643"/>
      <c r="AZ32" s="643"/>
      <c r="BA32" s="643"/>
      <c r="BB32" s="643"/>
      <c r="BC32" s="643"/>
      <c r="BD32" s="643"/>
      <c r="BE32" s="643"/>
      <c r="BF32" s="644"/>
      <c r="BG32" s="714">
        <v>99.1</v>
      </c>
      <c r="BH32" s="681"/>
      <c r="BI32" s="681"/>
      <c r="BJ32" s="681"/>
      <c r="BK32" s="681"/>
      <c r="BL32" s="681"/>
      <c r="BM32" s="651">
        <v>97.9</v>
      </c>
      <c r="BN32" s="711"/>
      <c r="BO32" s="711"/>
      <c r="BP32" s="711"/>
      <c r="BQ32" s="712"/>
      <c r="BR32" s="714">
        <v>99</v>
      </c>
      <c r="BS32" s="681"/>
      <c r="BT32" s="681"/>
      <c r="BU32" s="681"/>
      <c r="BV32" s="681"/>
      <c r="BW32" s="681"/>
      <c r="BX32" s="651">
        <v>97.1</v>
      </c>
      <c r="BY32" s="711"/>
      <c r="BZ32" s="711"/>
      <c r="CA32" s="711"/>
      <c r="CB32" s="712"/>
      <c r="CD32" s="689"/>
      <c r="CE32" s="690"/>
      <c r="CF32" s="660" t="s">
        <v>310</v>
      </c>
      <c r="CG32" s="661"/>
      <c r="CH32" s="661"/>
      <c r="CI32" s="661"/>
      <c r="CJ32" s="661"/>
      <c r="CK32" s="661"/>
      <c r="CL32" s="661"/>
      <c r="CM32" s="661"/>
      <c r="CN32" s="661"/>
      <c r="CO32" s="661"/>
      <c r="CP32" s="661"/>
      <c r="CQ32" s="662"/>
      <c r="CR32" s="645" t="s">
        <v>127</v>
      </c>
      <c r="CS32" s="646"/>
      <c r="CT32" s="646"/>
      <c r="CU32" s="646"/>
      <c r="CV32" s="646"/>
      <c r="CW32" s="646"/>
      <c r="CX32" s="646"/>
      <c r="CY32" s="647"/>
      <c r="CZ32" s="650" t="s">
        <v>127</v>
      </c>
      <c r="DA32" s="679"/>
      <c r="DB32" s="679"/>
      <c r="DC32" s="683"/>
      <c r="DD32" s="654" t="s">
        <v>222</v>
      </c>
      <c r="DE32" s="646"/>
      <c r="DF32" s="646"/>
      <c r="DG32" s="646"/>
      <c r="DH32" s="646"/>
      <c r="DI32" s="646"/>
      <c r="DJ32" s="646"/>
      <c r="DK32" s="647"/>
      <c r="DL32" s="654" t="s">
        <v>222</v>
      </c>
      <c r="DM32" s="646"/>
      <c r="DN32" s="646"/>
      <c r="DO32" s="646"/>
      <c r="DP32" s="646"/>
      <c r="DQ32" s="646"/>
      <c r="DR32" s="646"/>
      <c r="DS32" s="646"/>
      <c r="DT32" s="646"/>
      <c r="DU32" s="646"/>
      <c r="DV32" s="647"/>
      <c r="DW32" s="650" t="s">
        <v>127</v>
      </c>
      <c r="DX32" s="679"/>
      <c r="DY32" s="679"/>
      <c r="DZ32" s="679"/>
      <c r="EA32" s="679"/>
      <c r="EB32" s="679"/>
      <c r="EC32" s="680"/>
    </row>
    <row r="33" spans="2:133" ht="11.25" customHeight="1">
      <c r="B33" s="642" t="s">
        <v>311</v>
      </c>
      <c r="C33" s="643"/>
      <c r="D33" s="643"/>
      <c r="E33" s="643"/>
      <c r="F33" s="643"/>
      <c r="G33" s="643"/>
      <c r="H33" s="643"/>
      <c r="I33" s="643"/>
      <c r="J33" s="643"/>
      <c r="K33" s="643"/>
      <c r="L33" s="643"/>
      <c r="M33" s="643"/>
      <c r="N33" s="643"/>
      <c r="O33" s="643"/>
      <c r="P33" s="643"/>
      <c r="Q33" s="644"/>
      <c r="R33" s="645">
        <v>1958443</v>
      </c>
      <c r="S33" s="646"/>
      <c r="T33" s="646"/>
      <c r="U33" s="646"/>
      <c r="V33" s="646"/>
      <c r="W33" s="646"/>
      <c r="X33" s="646"/>
      <c r="Y33" s="647"/>
      <c r="Z33" s="648">
        <v>6.4</v>
      </c>
      <c r="AA33" s="648"/>
      <c r="AB33" s="648"/>
      <c r="AC33" s="648"/>
      <c r="AD33" s="649" t="s">
        <v>222</v>
      </c>
      <c r="AE33" s="649"/>
      <c r="AF33" s="649"/>
      <c r="AG33" s="649"/>
      <c r="AH33" s="649"/>
      <c r="AI33" s="649"/>
      <c r="AJ33" s="649"/>
      <c r="AK33" s="649"/>
      <c r="AL33" s="650" t="s">
        <v>127</v>
      </c>
      <c r="AM33" s="651"/>
      <c r="AN33" s="651"/>
      <c r="AO33" s="652"/>
      <c r="AP33" s="706"/>
      <c r="AQ33" s="707"/>
      <c r="AR33" s="707"/>
      <c r="AS33" s="707"/>
      <c r="AT33" s="710"/>
      <c r="AU33" s="232"/>
      <c r="AV33" s="232"/>
      <c r="AW33" s="232"/>
      <c r="AX33" s="695" t="s">
        <v>312</v>
      </c>
      <c r="AY33" s="696"/>
      <c r="AZ33" s="696"/>
      <c r="BA33" s="696"/>
      <c r="BB33" s="696"/>
      <c r="BC33" s="696"/>
      <c r="BD33" s="696"/>
      <c r="BE33" s="696"/>
      <c r="BF33" s="697"/>
      <c r="BG33" s="715">
        <v>99</v>
      </c>
      <c r="BH33" s="716"/>
      <c r="BI33" s="716"/>
      <c r="BJ33" s="716"/>
      <c r="BK33" s="716"/>
      <c r="BL33" s="716"/>
      <c r="BM33" s="717">
        <v>97.3</v>
      </c>
      <c r="BN33" s="716"/>
      <c r="BO33" s="716"/>
      <c r="BP33" s="716"/>
      <c r="BQ33" s="718"/>
      <c r="BR33" s="715">
        <v>99</v>
      </c>
      <c r="BS33" s="716"/>
      <c r="BT33" s="716"/>
      <c r="BU33" s="716"/>
      <c r="BV33" s="716"/>
      <c r="BW33" s="716"/>
      <c r="BX33" s="717">
        <v>96.3</v>
      </c>
      <c r="BY33" s="716"/>
      <c r="BZ33" s="716"/>
      <c r="CA33" s="716"/>
      <c r="CB33" s="718"/>
      <c r="CD33" s="660" t="s">
        <v>313</v>
      </c>
      <c r="CE33" s="661"/>
      <c r="CF33" s="661"/>
      <c r="CG33" s="661"/>
      <c r="CH33" s="661"/>
      <c r="CI33" s="661"/>
      <c r="CJ33" s="661"/>
      <c r="CK33" s="661"/>
      <c r="CL33" s="661"/>
      <c r="CM33" s="661"/>
      <c r="CN33" s="661"/>
      <c r="CO33" s="661"/>
      <c r="CP33" s="661"/>
      <c r="CQ33" s="662"/>
      <c r="CR33" s="645">
        <v>11190257</v>
      </c>
      <c r="CS33" s="681"/>
      <c r="CT33" s="681"/>
      <c r="CU33" s="681"/>
      <c r="CV33" s="681"/>
      <c r="CW33" s="681"/>
      <c r="CX33" s="681"/>
      <c r="CY33" s="682"/>
      <c r="CZ33" s="650">
        <v>39.5</v>
      </c>
      <c r="DA33" s="679"/>
      <c r="DB33" s="679"/>
      <c r="DC33" s="683"/>
      <c r="DD33" s="654">
        <v>8524019</v>
      </c>
      <c r="DE33" s="681"/>
      <c r="DF33" s="681"/>
      <c r="DG33" s="681"/>
      <c r="DH33" s="681"/>
      <c r="DI33" s="681"/>
      <c r="DJ33" s="681"/>
      <c r="DK33" s="682"/>
      <c r="DL33" s="654">
        <v>6421390</v>
      </c>
      <c r="DM33" s="681"/>
      <c r="DN33" s="681"/>
      <c r="DO33" s="681"/>
      <c r="DP33" s="681"/>
      <c r="DQ33" s="681"/>
      <c r="DR33" s="681"/>
      <c r="DS33" s="681"/>
      <c r="DT33" s="681"/>
      <c r="DU33" s="681"/>
      <c r="DV33" s="682"/>
      <c r="DW33" s="650">
        <v>44.4</v>
      </c>
      <c r="DX33" s="679"/>
      <c r="DY33" s="679"/>
      <c r="DZ33" s="679"/>
      <c r="EA33" s="679"/>
      <c r="EB33" s="679"/>
      <c r="EC33" s="680"/>
    </row>
    <row r="34" spans="2:133" ht="11.25" customHeight="1">
      <c r="B34" s="642" t="s">
        <v>314</v>
      </c>
      <c r="C34" s="643"/>
      <c r="D34" s="643"/>
      <c r="E34" s="643"/>
      <c r="F34" s="643"/>
      <c r="G34" s="643"/>
      <c r="H34" s="643"/>
      <c r="I34" s="643"/>
      <c r="J34" s="643"/>
      <c r="K34" s="643"/>
      <c r="L34" s="643"/>
      <c r="M34" s="643"/>
      <c r="N34" s="643"/>
      <c r="O34" s="643"/>
      <c r="P34" s="643"/>
      <c r="Q34" s="644"/>
      <c r="R34" s="645">
        <v>28177</v>
      </c>
      <c r="S34" s="646"/>
      <c r="T34" s="646"/>
      <c r="U34" s="646"/>
      <c r="V34" s="646"/>
      <c r="W34" s="646"/>
      <c r="X34" s="646"/>
      <c r="Y34" s="647"/>
      <c r="Z34" s="648">
        <v>0.1</v>
      </c>
      <c r="AA34" s="648"/>
      <c r="AB34" s="648"/>
      <c r="AC34" s="648"/>
      <c r="AD34" s="649">
        <v>2145</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315</v>
      </c>
      <c r="CE34" s="661"/>
      <c r="CF34" s="661"/>
      <c r="CG34" s="661"/>
      <c r="CH34" s="661"/>
      <c r="CI34" s="661"/>
      <c r="CJ34" s="661"/>
      <c r="CK34" s="661"/>
      <c r="CL34" s="661"/>
      <c r="CM34" s="661"/>
      <c r="CN34" s="661"/>
      <c r="CO34" s="661"/>
      <c r="CP34" s="661"/>
      <c r="CQ34" s="662"/>
      <c r="CR34" s="645">
        <v>4482005</v>
      </c>
      <c r="CS34" s="646"/>
      <c r="CT34" s="646"/>
      <c r="CU34" s="646"/>
      <c r="CV34" s="646"/>
      <c r="CW34" s="646"/>
      <c r="CX34" s="646"/>
      <c r="CY34" s="647"/>
      <c r="CZ34" s="650">
        <v>15.8</v>
      </c>
      <c r="DA34" s="679"/>
      <c r="DB34" s="679"/>
      <c r="DC34" s="683"/>
      <c r="DD34" s="654">
        <v>3183837</v>
      </c>
      <c r="DE34" s="646"/>
      <c r="DF34" s="646"/>
      <c r="DG34" s="646"/>
      <c r="DH34" s="646"/>
      <c r="DI34" s="646"/>
      <c r="DJ34" s="646"/>
      <c r="DK34" s="647"/>
      <c r="DL34" s="654">
        <v>2584427</v>
      </c>
      <c r="DM34" s="646"/>
      <c r="DN34" s="646"/>
      <c r="DO34" s="646"/>
      <c r="DP34" s="646"/>
      <c r="DQ34" s="646"/>
      <c r="DR34" s="646"/>
      <c r="DS34" s="646"/>
      <c r="DT34" s="646"/>
      <c r="DU34" s="646"/>
      <c r="DV34" s="647"/>
      <c r="DW34" s="650">
        <v>17.899999999999999</v>
      </c>
      <c r="DX34" s="679"/>
      <c r="DY34" s="679"/>
      <c r="DZ34" s="679"/>
      <c r="EA34" s="679"/>
      <c r="EB34" s="679"/>
      <c r="EC34" s="680"/>
    </row>
    <row r="35" spans="2:133" ht="11.25" customHeight="1">
      <c r="B35" s="642" t="s">
        <v>316</v>
      </c>
      <c r="C35" s="643"/>
      <c r="D35" s="643"/>
      <c r="E35" s="643"/>
      <c r="F35" s="643"/>
      <c r="G35" s="643"/>
      <c r="H35" s="643"/>
      <c r="I35" s="643"/>
      <c r="J35" s="643"/>
      <c r="K35" s="643"/>
      <c r="L35" s="643"/>
      <c r="M35" s="643"/>
      <c r="N35" s="643"/>
      <c r="O35" s="643"/>
      <c r="P35" s="643"/>
      <c r="Q35" s="644"/>
      <c r="R35" s="645">
        <v>95495</v>
      </c>
      <c r="S35" s="646"/>
      <c r="T35" s="646"/>
      <c r="U35" s="646"/>
      <c r="V35" s="646"/>
      <c r="W35" s="646"/>
      <c r="X35" s="646"/>
      <c r="Y35" s="647"/>
      <c r="Z35" s="648">
        <v>0.3</v>
      </c>
      <c r="AA35" s="648"/>
      <c r="AB35" s="648"/>
      <c r="AC35" s="648"/>
      <c r="AD35" s="649" t="s">
        <v>127</v>
      </c>
      <c r="AE35" s="649"/>
      <c r="AF35" s="649"/>
      <c r="AG35" s="649"/>
      <c r="AH35" s="649"/>
      <c r="AI35" s="649"/>
      <c r="AJ35" s="649"/>
      <c r="AK35" s="649"/>
      <c r="AL35" s="650" t="s">
        <v>127</v>
      </c>
      <c r="AM35" s="651"/>
      <c r="AN35" s="651"/>
      <c r="AO35" s="652"/>
      <c r="AP35" s="235"/>
      <c r="AQ35" s="624" t="s">
        <v>317</v>
      </c>
      <c r="AR35" s="625"/>
      <c r="AS35" s="625"/>
      <c r="AT35" s="625"/>
      <c r="AU35" s="625"/>
      <c r="AV35" s="625"/>
      <c r="AW35" s="625"/>
      <c r="AX35" s="625"/>
      <c r="AY35" s="625"/>
      <c r="AZ35" s="625"/>
      <c r="BA35" s="625"/>
      <c r="BB35" s="625"/>
      <c r="BC35" s="625"/>
      <c r="BD35" s="625"/>
      <c r="BE35" s="625"/>
      <c r="BF35" s="626"/>
      <c r="BG35" s="624" t="s">
        <v>318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319</v>
      </c>
      <c r="CE35" s="661"/>
      <c r="CF35" s="661"/>
      <c r="CG35" s="661"/>
      <c r="CH35" s="661"/>
      <c r="CI35" s="661"/>
      <c r="CJ35" s="661"/>
      <c r="CK35" s="661"/>
      <c r="CL35" s="661"/>
      <c r="CM35" s="661"/>
      <c r="CN35" s="661"/>
      <c r="CO35" s="661"/>
      <c r="CP35" s="661"/>
      <c r="CQ35" s="662"/>
      <c r="CR35" s="645">
        <v>265945</v>
      </c>
      <c r="CS35" s="681"/>
      <c r="CT35" s="681"/>
      <c r="CU35" s="681"/>
      <c r="CV35" s="681"/>
      <c r="CW35" s="681"/>
      <c r="CX35" s="681"/>
      <c r="CY35" s="682"/>
      <c r="CZ35" s="650">
        <v>0.9</v>
      </c>
      <c r="DA35" s="679"/>
      <c r="DB35" s="679"/>
      <c r="DC35" s="683"/>
      <c r="DD35" s="654">
        <v>221947</v>
      </c>
      <c r="DE35" s="681"/>
      <c r="DF35" s="681"/>
      <c r="DG35" s="681"/>
      <c r="DH35" s="681"/>
      <c r="DI35" s="681"/>
      <c r="DJ35" s="681"/>
      <c r="DK35" s="682"/>
      <c r="DL35" s="654">
        <v>206563</v>
      </c>
      <c r="DM35" s="681"/>
      <c r="DN35" s="681"/>
      <c r="DO35" s="681"/>
      <c r="DP35" s="681"/>
      <c r="DQ35" s="681"/>
      <c r="DR35" s="681"/>
      <c r="DS35" s="681"/>
      <c r="DT35" s="681"/>
      <c r="DU35" s="681"/>
      <c r="DV35" s="682"/>
      <c r="DW35" s="650">
        <v>1.4</v>
      </c>
      <c r="DX35" s="679"/>
      <c r="DY35" s="679"/>
      <c r="DZ35" s="679"/>
      <c r="EA35" s="679"/>
      <c r="EB35" s="679"/>
      <c r="EC35" s="680"/>
    </row>
    <row r="36" spans="2:133" ht="11.25" customHeight="1">
      <c r="B36" s="642" t="s">
        <v>320</v>
      </c>
      <c r="C36" s="643"/>
      <c r="D36" s="643"/>
      <c r="E36" s="643"/>
      <c r="F36" s="643"/>
      <c r="G36" s="643"/>
      <c r="H36" s="643"/>
      <c r="I36" s="643"/>
      <c r="J36" s="643"/>
      <c r="K36" s="643"/>
      <c r="L36" s="643"/>
      <c r="M36" s="643"/>
      <c r="N36" s="643"/>
      <c r="O36" s="643"/>
      <c r="P36" s="643"/>
      <c r="Q36" s="644"/>
      <c r="R36" s="645">
        <v>317749</v>
      </c>
      <c r="S36" s="646"/>
      <c r="T36" s="646"/>
      <c r="U36" s="646"/>
      <c r="V36" s="646"/>
      <c r="W36" s="646"/>
      <c r="X36" s="646"/>
      <c r="Y36" s="647"/>
      <c r="Z36" s="648">
        <v>1</v>
      </c>
      <c r="AA36" s="648"/>
      <c r="AB36" s="648"/>
      <c r="AC36" s="648"/>
      <c r="AD36" s="649" t="s">
        <v>222</v>
      </c>
      <c r="AE36" s="649"/>
      <c r="AF36" s="649"/>
      <c r="AG36" s="649"/>
      <c r="AH36" s="649"/>
      <c r="AI36" s="649"/>
      <c r="AJ36" s="649"/>
      <c r="AK36" s="649"/>
      <c r="AL36" s="650" t="s">
        <v>127</v>
      </c>
      <c r="AM36" s="651"/>
      <c r="AN36" s="651"/>
      <c r="AO36" s="652"/>
      <c r="AP36" s="235"/>
      <c r="AQ36" s="719" t="s">
        <v>321</v>
      </c>
      <c r="AR36" s="720"/>
      <c r="AS36" s="720"/>
      <c r="AT36" s="720"/>
      <c r="AU36" s="720"/>
      <c r="AV36" s="720"/>
      <c r="AW36" s="720"/>
      <c r="AX36" s="720"/>
      <c r="AY36" s="721"/>
      <c r="AZ36" s="634">
        <v>3581564</v>
      </c>
      <c r="BA36" s="635"/>
      <c r="BB36" s="635"/>
      <c r="BC36" s="635"/>
      <c r="BD36" s="635"/>
      <c r="BE36" s="635"/>
      <c r="BF36" s="722"/>
      <c r="BG36" s="656" t="s">
        <v>322</v>
      </c>
      <c r="BH36" s="657"/>
      <c r="BI36" s="657"/>
      <c r="BJ36" s="657"/>
      <c r="BK36" s="657"/>
      <c r="BL36" s="657"/>
      <c r="BM36" s="657"/>
      <c r="BN36" s="657"/>
      <c r="BO36" s="657"/>
      <c r="BP36" s="657"/>
      <c r="BQ36" s="657"/>
      <c r="BR36" s="657"/>
      <c r="BS36" s="657"/>
      <c r="BT36" s="657"/>
      <c r="BU36" s="658"/>
      <c r="BV36" s="634">
        <v>289618</v>
      </c>
      <c r="BW36" s="635"/>
      <c r="BX36" s="635"/>
      <c r="BY36" s="635"/>
      <c r="BZ36" s="635"/>
      <c r="CA36" s="635"/>
      <c r="CB36" s="722"/>
      <c r="CD36" s="660" t="s">
        <v>323</v>
      </c>
      <c r="CE36" s="661"/>
      <c r="CF36" s="661"/>
      <c r="CG36" s="661"/>
      <c r="CH36" s="661"/>
      <c r="CI36" s="661"/>
      <c r="CJ36" s="661"/>
      <c r="CK36" s="661"/>
      <c r="CL36" s="661"/>
      <c r="CM36" s="661"/>
      <c r="CN36" s="661"/>
      <c r="CO36" s="661"/>
      <c r="CP36" s="661"/>
      <c r="CQ36" s="662"/>
      <c r="CR36" s="645">
        <v>3252089</v>
      </c>
      <c r="CS36" s="646"/>
      <c r="CT36" s="646"/>
      <c r="CU36" s="646"/>
      <c r="CV36" s="646"/>
      <c r="CW36" s="646"/>
      <c r="CX36" s="646"/>
      <c r="CY36" s="647"/>
      <c r="CZ36" s="650">
        <v>11.5</v>
      </c>
      <c r="DA36" s="679"/>
      <c r="DB36" s="679"/>
      <c r="DC36" s="683"/>
      <c r="DD36" s="654">
        <v>2596998</v>
      </c>
      <c r="DE36" s="646"/>
      <c r="DF36" s="646"/>
      <c r="DG36" s="646"/>
      <c r="DH36" s="646"/>
      <c r="DI36" s="646"/>
      <c r="DJ36" s="646"/>
      <c r="DK36" s="647"/>
      <c r="DL36" s="654">
        <v>2003707</v>
      </c>
      <c r="DM36" s="646"/>
      <c r="DN36" s="646"/>
      <c r="DO36" s="646"/>
      <c r="DP36" s="646"/>
      <c r="DQ36" s="646"/>
      <c r="DR36" s="646"/>
      <c r="DS36" s="646"/>
      <c r="DT36" s="646"/>
      <c r="DU36" s="646"/>
      <c r="DV36" s="647"/>
      <c r="DW36" s="650">
        <v>13.9</v>
      </c>
      <c r="DX36" s="679"/>
      <c r="DY36" s="679"/>
      <c r="DZ36" s="679"/>
      <c r="EA36" s="679"/>
      <c r="EB36" s="679"/>
      <c r="EC36" s="680"/>
    </row>
    <row r="37" spans="2:133" ht="11.25" customHeight="1">
      <c r="B37" s="642" t="s">
        <v>324</v>
      </c>
      <c r="C37" s="643"/>
      <c r="D37" s="643"/>
      <c r="E37" s="643"/>
      <c r="F37" s="643"/>
      <c r="G37" s="643"/>
      <c r="H37" s="643"/>
      <c r="I37" s="643"/>
      <c r="J37" s="643"/>
      <c r="K37" s="643"/>
      <c r="L37" s="643"/>
      <c r="M37" s="643"/>
      <c r="N37" s="643"/>
      <c r="O37" s="643"/>
      <c r="P37" s="643"/>
      <c r="Q37" s="644"/>
      <c r="R37" s="645">
        <v>2466647</v>
      </c>
      <c r="S37" s="646"/>
      <c r="T37" s="646"/>
      <c r="U37" s="646"/>
      <c r="V37" s="646"/>
      <c r="W37" s="646"/>
      <c r="X37" s="646"/>
      <c r="Y37" s="647"/>
      <c r="Z37" s="648">
        <v>8</v>
      </c>
      <c r="AA37" s="648"/>
      <c r="AB37" s="648"/>
      <c r="AC37" s="648"/>
      <c r="AD37" s="649" t="s">
        <v>222</v>
      </c>
      <c r="AE37" s="649"/>
      <c r="AF37" s="649"/>
      <c r="AG37" s="649"/>
      <c r="AH37" s="649"/>
      <c r="AI37" s="649"/>
      <c r="AJ37" s="649"/>
      <c r="AK37" s="649"/>
      <c r="AL37" s="650" t="s">
        <v>127</v>
      </c>
      <c r="AM37" s="651"/>
      <c r="AN37" s="651"/>
      <c r="AO37" s="652"/>
      <c r="AQ37" s="723" t="s">
        <v>325</v>
      </c>
      <c r="AR37" s="724"/>
      <c r="AS37" s="724"/>
      <c r="AT37" s="724"/>
      <c r="AU37" s="724"/>
      <c r="AV37" s="724"/>
      <c r="AW37" s="724"/>
      <c r="AX37" s="724"/>
      <c r="AY37" s="725"/>
      <c r="AZ37" s="645">
        <v>599030</v>
      </c>
      <c r="BA37" s="646"/>
      <c r="BB37" s="646"/>
      <c r="BC37" s="646"/>
      <c r="BD37" s="681"/>
      <c r="BE37" s="681"/>
      <c r="BF37" s="712"/>
      <c r="BG37" s="660" t="s">
        <v>326</v>
      </c>
      <c r="BH37" s="661"/>
      <c r="BI37" s="661"/>
      <c r="BJ37" s="661"/>
      <c r="BK37" s="661"/>
      <c r="BL37" s="661"/>
      <c r="BM37" s="661"/>
      <c r="BN37" s="661"/>
      <c r="BO37" s="661"/>
      <c r="BP37" s="661"/>
      <c r="BQ37" s="661"/>
      <c r="BR37" s="661"/>
      <c r="BS37" s="661"/>
      <c r="BT37" s="661"/>
      <c r="BU37" s="662"/>
      <c r="BV37" s="645">
        <v>198986</v>
      </c>
      <c r="BW37" s="646"/>
      <c r="BX37" s="646"/>
      <c r="BY37" s="646"/>
      <c r="BZ37" s="646"/>
      <c r="CA37" s="646"/>
      <c r="CB37" s="655"/>
      <c r="CD37" s="660" t="s">
        <v>327</v>
      </c>
      <c r="CE37" s="661"/>
      <c r="CF37" s="661"/>
      <c r="CG37" s="661"/>
      <c r="CH37" s="661"/>
      <c r="CI37" s="661"/>
      <c r="CJ37" s="661"/>
      <c r="CK37" s="661"/>
      <c r="CL37" s="661"/>
      <c r="CM37" s="661"/>
      <c r="CN37" s="661"/>
      <c r="CO37" s="661"/>
      <c r="CP37" s="661"/>
      <c r="CQ37" s="662"/>
      <c r="CR37" s="645">
        <v>1184916</v>
      </c>
      <c r="CS37" s="681"/>
      <c r="CT37" s="681"/>
      <c r="CU37" s="681"/>
      <c r="CV37" s="681"/>
      <c r="CW37" s="681"/>
      <c r="CX37" s="681"/>
      <c r="CY37" s="682"/>
      <c r="CZ37" s="650">
        <v>4.2</v>
      </c>
      <c r="DA37" s="679"/>
      <c r="DB37" s="679"/>
      <c r="DC37" s="683"/>
      <c r="DD37" s="654">
        <v>976416</v>
      </c>
      <c r="DE37" s="681"/>
      <c r="DF37" s="681"/>
      <c r="DG37" s="681"/>
      <c r="DH37" s="681"/>
      <c r="DI37" s="681"/>
      <c r="DJ37" s="681"/>
      <c r="DK37" s="682"/>
      <c r="DL37" s="654">
        <v>871043</v>
      </c>
      <c r="DM37" s="681"/>
      <c r="DN37" s="681"/>
      <c r="DO37" s="681"/>
      <c r="DP37" s="681"/>
      <c r="DQ37" s="681"/>
      <c r="DR37" s="681"/>
      <c r="DS37" s="681"/>
      <c r="DT37" s="681"/>
      <c r="DU37" s="681"/>
      <c r="DV37" s="682"/>
      <c r="DW37" s="650">
        <v>6</v>
      </c>
      <c r="DX37" s="679"/>
      <c r="DY37" s="679"/>
      <c r="DZ37" s="679"/>
      <c r="EA37" s="679"/>
      <c r="EB37" s="679"/>
      <c r="EC37" s="680"/>
    </row>
    <row r="38" spans="2:133" ht="11.25" customHeight="1">
      <c r="B38" s="642" t="s">
        <v>328</v>
      </c>
      <c r="C38" s="643"/>
      <c r="D38" s="643"/>
      <c r="E38" s="643"/>
      <c r="F38" s="643"/>
      <c r="G38" s="643"/>
      <c r="H38" s="643"/>
      <c r="I38" s="643"/>
      <c r="J38" s="643"/>
      <c r="K38" s="643"/>
      <c r="L38" s="643"/>
      <c r="M38" s="643"/>
      <c r="N38" s="643"/>
      <c r="O38" s="643"/>
      <c r="P38" s="643"/>
      <c r="Q38" s="644"/>
      <c r="R38" s="645">
        <v>703134</v>
      </c>
      <c r="S38" s="646"/>
      <c r="T38" s="646"/>
      <c r="U38" s="646"/>
      <c r="V38" s="646"/>
      <c r="W38" s="646"/>
      <c r="X38" s="646"/>
      <c r="Y38" s="647"/>
      <c r="Z38" s="648">
        <v>2.2999999999999998</v>
      </c>
      <c r="AA38" s="648"/>
      <c r="AB38" s="648"/>
      <c r="AC38" s="648"/>
      <c r="AD38" s="649">
        <v>843</v>
      </c>
      <c r="AE38" s="649"/>
      <c r="AF38" s="649"/>
      <c r="AG38" s="649"/>
      <c r="AH38" s="649"/>
      <c r="AI38" s="649"/>
      <c r="AJ38" s="649"/>
      <c r="AK38" s="649"/>
      <c r="AL38" s="650">
        <v>0</v>
      </c>
      <c r="AM38" s="651"/>
      <c r="AN38" s="651"/>
      <c r="AO38" s="652"/>
      <c r="AQ38" s="723" t="s">
        <v>329</v>
      </c>
      <c r="AR38" s="724"/>
      <c r="AS38" s="724"/>
      <c r="AT38" s="724"/>
      <c r="AU38" s="724"/>
      <c r="AV38" s="724"/>
      <c r="AW38" s="724"/>
      <c r="AX38" s="724"/>
      <c r="AY38" s="725"/>
      <c r="AZ38" s="645">
        <v>325434</v>
      </c>
      <c r="BA38" s="646"/>
      <c r="BB38" s="646"/>
      <c r="BC38" s="646"/>
      <c r="BD38" s="681"/>
      <c r="BE38" s="681"/>
      <c r="BF38" s="712"/>
      <c r="BG38" s="660" t="s">
        <v>330</v>
      </c>
      <c r="BH38" s="661"/>
      <c r="BI38" s="661"/>
      <c r="BJ38" s="661"/>
      <c r="BK38" s="661"/>
      <c r="BL38" s="661"/>
      <c r="BM38" s="661"/>
      <c r="BN38" s="661"/>
      <c r="BO38" s="661"/>
      <c r="BP38" s="661"/>
      <c r="BQ38" s="661"/>
      <c r="BR38" s="661"/>
      <c r="BS38" s="661"/>
      <c r="BT38" s="661"/>
      <c r="BU38" s="662"/>
      <c r="BV38" s="645">
        <v>6572</v>
      </c>
      <c r="BW38" s="646"/>
      <c r="BX38" s="646"/>
      <c r="BY38" s="646"/>
      <c r="BZ38" s="646"/>
      <c r="CA38" s="646"/>
      <c r="CB38" s="655"/>
      <c r="CD38" s="660" t="s">
        <v>331</v>
      </c>
      <c r="CE38" s="661"/>
      <c r="CF38" s="661"/>
      <c r="CG38" s="661"/>
      <c r="CH38" s="661"/>
      <c r="CI38" s="661"/>
      <c r="CJ38" s="661"/>
      <c r="CK38" s="661"/>
      <c r="CL38" s="661"/>
      <c r="CM38" s="661"/>
      <c r="CN38" s="661"/>
      <c r="CO38" s="661"/>
      <c r="CP38" s="661"/>
      <c r="CQ38" s="662"/>
      <c r="CR38" s="645">
        <v>2898495</v>
      </c>
      <c r="CS38" s="646"/>
      <c r="CT38" s="646"/>
      <c r="CU38" s="646"/>
      <c r="CV38" s="646"/>
      <c r="CW38" s="646"/>
      <c r="CX38" s="646"/>
      <c r="CY38" s="647"/>
      <c r="CZ38" s="650">
        <v>10.199999999999999</v>
      </c>
      <c r="DA38" s="679"/>
      <c r="DB38" s="679"/>
      <c r="DC38" s="683"/>
      <c r="DD38" s="654">
        <v>2481562</v>
      </c>
      <c r="DE38" s="646"/>
      <c r="DF38" s="646"/>
      <c r="DG38" s="646"/>
      <c r="DH38" s="646"/>
      <c r="DI38" s="646"/>
      <c r="DJ38" s="646"/>
      <c r="DK38" s="647"/>
      <c r="DL38" s="654">
        <v>1626693</v>
      </c>
      <c r="DM38" s="646"/>
      <c r="DN38" s="646"/>
      <c r="DO38" s="646"/>
      <c r="DP38" s="646"/>
      <c r="DQ38" s="646"/>
      <c r="DR38" s="646"/>
      <c r="DS38" s="646"/>
      <c r="DT38" s="646"/>
      <c r="DU38" s="646"/>
      <c r="DV38" s="647"/>
      <c r="DW38" s="650">
        <v>11.3</v>
      </c>
      <c r="DX38" s="679"/>
      <c r="DY38" s="679"/>
      <c r="DZ38" s="679"/>
      <c r="EA38" s="679"/>
      <c r="EB38" s="679"/>
      <c r="EC38" s="680"/>
    </row>
    <row r="39" spans="2:133" ht="11.25" customHeight="1">
      <c r="B39" s="642" t="s">
        <v>332</v>
      </c>
      <c r="C39" s="643"/>
      <c r="D39" s="643"/>
      <c r="E39" s="643"/>
      <c r="F39" s="643"/>
      <c r="G39" s="643"/>
      <c r="H39" s="643"/>
      <c r="I39" s="643"/>
      <c r="J39" s="643"/>
      <c r="K39" s="643"/>
      <c r="L39" s="643"/>
      <c r="M39" s="643"/>
      <c r="N39" s="643"/>
      <c r="O39" s="643"/>
      <c r="P39" s="643"/>
      <c r="Q39" s="644"/>
      <c r="R39" s="645">
        <v>4112300</v>
      </c>
      <c r="S39" s="646"/>
      <c r="T39" s="646"/>
      <c r="U39" s="646"/>
      <c r="V39" s="646"/>
      <c r="W39" s="646"/>
      <c r="X39" s="646"/>
      <c r="Y39" s="647"/>
      <c r="Z39" s="648">
        <v>13.4</v>
      </c>
      <c r="AA39" s="648"/>
      <c r="AB39" s="648"/>
      <c r="AC39" s="648"/>
      <c r="AD39" s="649" t="s">
        <v>127</v>
      </c>
      <c r="AE39" s="649"/>
      <c r="AF39" s="649"/>
      <c r="AG39" s="649"/>
      <c r="AH39" s="649"/>
      <c r="AI39" s="649"/>
      <c r="AJ39" s="649"/>
      <c r="AK39" s="649"/>
      <c r="AL39" s="650" t="s">
        <v>127</v>
      </c>
      <c r="AM39" s="651"/>
      <c r="AN39" s="651"/>
      <c r="AO39" s="652"/>
      <c r="AQ39" s="723" t="s">
        <v>333</v>
      </c>
      <c r="AR39" s="724"/>
      <c r="AS39" s="724"/>
      <c r="AT39" s="724"/>
      <c r="AU39" s="724"/>
      <c r="AV39" s="724"/>
      <c r="AW39" s="724"/>
      <c r="AX39" s="724"/>
      <c r="AY39" s="725"/>
      <c r="AZ39" s="645">
        <v>217218</v>
      </c>
      <c r="BA39" s="646"/>
      <c r="BB39" s="646"/>
      <c r="BC39" s="646"/>
      <c r="BD39" s="681"/>
      <c r="BE39" s="681"/>
      <c r="BF39" s="712"/>
      <c r="BG39" s="660" t="s">
        <v>334</v>
      </c>
      <c r="BH39" s="661"/>
      <c r="BI39" s="661"/>
      <c r="BJ39" s="661"/>
      <c r="BK39" s="661"/>
      <c r="BL39" s="661"/>
      <c r="BM39" s="661"/>
      <c r="BN39" s="661"/>
      <c r="BO39" s="661"/>
      <c r="BP39" s="661"/>
      <c r="BQ39" s="661"/>
      <c r="BR39" s="661"/>
      <c r="BS39" s="661"/>
      <c r="BT39" s="661"/>
      <c r="BU39" s="662"/>
      <c r="BV39" s="645">
        <v>10232</v>
      </c>
      <c r="BW39" s="646"/>
      <c r="BX39" s="646"/>
      <c r="BY39" s="646"/>
      <c r="BZ39" s="646"/>
      <c r="CA39" s="646"/>
      <c r="CB39" s="655"/>
      <c r="CD39" s="660" t="s">
        <v>335</v>
      </c>
      <c r="CE39" s="661"/>
      <c r="CF39" s="661"/>
      <c r="CG39" s="661"/>
      <c r="CH39" s="661"/>
      <c r="CI39" s="661"/>
      <c r="CJ39" s="661"/>
      <c r="CK39" s="661"/>
      <c r="CL39" s="661"/>
      <c r="CM39" s="661"/>
      <c r="CN39" s="661"/>
      <c r="CO39" s="661"/>
      <c r="CP39" s="661"/>
      <c r="CQ39" s="662"/>
      <c r="CR39" s="645">
        <v>141723</v>
      </c>
      <c r="CS39" s="681"/>
      <c r="CT39" s="681"/>
      <c r="CU39" s="681"/>
      <c r="CV39" s="681"/>
      <c r="CW39" s="681"/>
      <c r="CX39" s="681"/>
      <c r="CY39" s="682"/>
      <c r="CZ39" s="650">
        <v>0.5</v>
      </c>
      <c r="DA39" s="679"/>
      <c r="DB39" s="679"/>
      <c r="DC39" s="683"/>
      <c r="DD39" s="654">
        <v>29675</v>
      </c>
      <c r="DE39" s="681"/>
      <c r="DF39" s="681"/>
      <c r="DG39" s="681"/>
      <c r="DH39" s="681"/>
      <c r="DI39" s="681"/>
      <c r="DJ39" s="681"/>
      <c r="DK39" s="682"/>
      <c r="DL39" s="654" t="s">
        <v>127</v>
      </c>
      <c r="DM39" s="681"/>
      <c r="DN39" s="681"/>
      <c r="DO39" s="681"/>
      <c r="DP39" s="681"/>
      <c r="DQ39" s="681"/>
      <c r="DR39" s="681"/>
      <c r="DS39" s="681"/>
      <c r="DT39" s="681"/>
      <c r="DU39" s="681"/>
      <c r="DV39" s="682"/>
      <c r="DW39" s="650" t="s">
        <v>127</v>
      </c>
      <c r="DX39" s="679"/>
      <c r="DY39" s="679"/>
      <c r="DZ39" s="679"/>
      <c r="EA39" s="679"/>
      <c r="EB39" s="679"/>
      <c r="EC39" s="680"/>
    </row>
    <row r="40" spans="2:133" ht="11.25" customHeight="1">
      <c r="B40" s="642" t="s">
        <v>336</v>
      </c>
      <c r="C40" s="643"/>
      <c r="D40" s="643"/>
      <c r="E40" s="643"/>
      <c r="F40" s="643"/>
      <c r="G40" s="643"/>
      <c r="H40" s="643"/>
      <c r="I40" s="643"/>
      <c r="J40" s="643"/>
      <c r="K40" s="643"/>
      <c r="L40" s="643"/>
      <c r="M40" s="643"/>
      <c r="N40" s="643"/>
      <c r="O40" s="643"/>
      <c r="P40" s="643"/>
      <c r="Q40" s="644"/>
      <c r="R40" s="645" t="s">
        <v>222</v>
      </c>
      <c r="S40" s="646"/>
      <c r="T40" s="646"/>
      <c r="U40" s="646"/>
      <c r="V40" s="646"/>
      <c r="W40" s="646"/>
      <c r="X40" s="646"/>
      <c r="Y40" s="647"/>
      <c r="Z40" s="648" t="s">
        <v>222</v>
      </c>
      <c r="AA40" s="648"/>
      <c r="AB40" s="648"/>
      <c r="AC40" s="648"/>
      <c r="AD40" s="649" t="s">
        <v>127</v>
      </c>
      <c r="AE40" s="649"/>
      <c r="AF40" s="649"/>
      <c r="AG40" s="649"/>
      <c r="AH40" s="649"/>
      <c r="AI40" s="649"/>
      <c r="AJ40" s="649"/>
      <c r="AK40" s="649"/>
      <c r="AL40" s="650" t="s">
        <v>222</v>
      </c>
      <c r="AM40" s="651"/>
      <c r="AN40" s="651"/>
      <c r="AO40" s="652"/>
      <c r="AQ40" s="723" t="s">
        <v>337</v>
      </c>
      <c r="AR40" s="724"/>
      <c r="AS40" s="724"/>
      <c r="AT40" s="724"/>
      <c r="AU40" s="724"/>
      <c r="AV40" s="724"/>
      <c r="AW40" s="724"/>
      <c r="AX40" s="724"/>
      <c r="AY40" s="725"/>
      <c r="AZ40" s="645">
        <v>138639</v>
      </c>
      <c r="BA40" s="646"/>
      <c r="BB40" s="646"/>
      <c r="BC40" s="646"/>
      <c r="BD40" s="681"/>
      <c r="BE40" s="681"/>
      <c r="BF40" s="712"/>
      <c r="BG40" s="726" t="s">
        <v>338</v>
      </c>
      <c r="BH40" s="727"/>
      <c r="BI40" s="727"/>
      <c r="BJ40" s="727"/>
      <c r="BK40" s="727"/>
      <c r="BL40" s="236"/>
      <c r="BM40" s="661" t="s">
        <v>339</v>
      </c>
      <c r="BN40" s="661"/>
      <c r="BO40" s="661"/>
      <c r="BP40" s="661"/>
      <c r="BQ40" s="661"/>
      <c r="BR40" s="661"/>
      <c r="BS40" s="661"/>
      <c r="BT40" s="661"/>
      <c r="BU40" s="662"/>
      <c r="BV40" s="645">
        <v>92</v>
      </c>
      <c r="BW40" s="646"/>
      <c r="BX40" s="646"/>
      <c r="BY40" s="646"/>
      <c r="BZ40" s="646"/>
      <c r="CA40" s="646"/>
      <c r="CB40" s="655"/>
      <c r="CD40" s="660" t="s">
        <v>340</v>
      </c>
      <c r="CE40" s="661"/>
      <c r="CF40" s="661"/>
      <c r="CG40" s="661"/>
      <c r="CH40" s="661"/>
      <c r="CI40" s="661"/>
      <c r="CJ40" s="661"/>
      <c r="CK40" s="661"/>
      <c r="CL40" s="661"/>
      <c r="CM40" s="661"/>
      <c r="CN40" s="661"/>
      <c r="CO40" s="661"/>
      <c r="CP40" s="661"/>
      <c r="CQ40" s="662"/>
      <c r="CR40" s="645">
        <v>150000</v>
      </c>
      <c r="CS40" s="646"/>
      <c r="CT40" s="646"/>
      <c r="CU40" s="646"/>
      <c r="CV40" s="646"/>
      <c r="CW40" s="646"/>
      <c r="CX40" s="646"/>
      <c r="CY40" s="647"/>
      <c r="CZ40" s="650">
        <v>0.5</v>
      </c>
      <c r="DA40" s="679"/>
      <c r="DB40" s="679"/>
      <c r="DC40" s="683"/>
      <c r="DD40" s="654">
        <v>10000</v>
      </c>
      <c r="DE40" s="646"/>
      <c r="DF40" s="646"/>
      <c r="DG40" s="646"/>
      <c r="DH40" s="646"/>
      <c r="DI40" s="646"/>
      <c r="DJ40" s="646"/>
      <c r="DK40" s="647"/>
      <c r="DL40" s="654" t="s">
        <v>127</v>
      </c>
      <c r="DM40" s="646"/>
      <c r="DN40" s="646"/>
      <c r="DO40" s="646"/>
      <c r="DP40" s="646"/>
      <c r="DQ40" s="646"/>
      <c r="DR40" s="646"/>
      <c r="DS40" s="646"/>
      <c r="DT40" s="646"/>
      <c r="DU40" s="646"/>
      <c r="DV40" s="647"/>
      <c r="DW40" s="650" t="s">
        <v>222</v>
      </c>
      <c r="DX40" s="679"/>
      <c r="DY40" s="679"/>
      <c r="DZ40" s="679"/>
      <c r="EA40" s="679"/>
      <c r="EB40" s="679"/>
      <c r="EC40" s="680"/>
    </row>
    <row r="41" spans="2:133" ht="11.25" customHeight="1">
      <c r="B41" s="642" t="s">
        <v>341</v>
      </c>
      <c r="C41" s="643"/>
      <c r="D41" s="643"/>
      <c r="E41" s="643"/>
      <c r="F41" s="643"/>
      <c r="G41" s="643"/>
      <c r="H41" s="643"/>
      <c r="I41" s="643"/>
      <c r="J41" s="643"/>
      <c r="K41" s="643"/>
      <c r="L41" s="643"/>
      <c r="M41" s="643"/>
      <c r="N41" s="643"/>
      <c r="O41" s="643"/>
      <c r="P41" s="643"/>
      <c r="Q41" s="644"/>
      <c r="R41" s="645">
        <v>508600</v>
      </c>
      <c r="S41" s="646"/>
      <c r="T41" s="646"/>
      <c r="U41" s="646"/>
      <c r="V41" s="646"/>
      <c r="W41" s="646"/>
      <c r="X41" s="646"/>
      <c r="Y41" s="647"/>
      <c r="Z41" s="648">
        <v>1.7</v>
      </c>
      <c r="AA41" s="648"/>
      <c r="AB41" s="648"/>
      <c r="AC41" s="648"/>
      <c r="AD41" s="649" t="s">
        <v>127</v>
      </c>
      <c r="AE41" s="649"/>
      <c r="AF41" s="649"/>
      <c r="AG41" s="649"/>
      <c r="AH41" s="649"/>
      <c r="AI41" s="649"/>
      <c r="AJ41" s="649"/>
      <c r="AK41" s="649"/>
      <c r="AL41" s="650" t="s">
        <v>127</v>
      </c>
      <c r="AM41" s="651"/>
      <c r="AN41" s="651"/>
      <c r="AO41" s="652"/>
      <c r="AQ41" s="723" t="s">
        <v>342</v>
      </c>
      <c r="AR41" s="724"/>
      <c r="AS41" s="724"/>
      <c r="AT41" s="724"/>
      <c r="AU41" s="724"/>
      <c r="AV41" s="724"/>
      <c r="AW41" s="724"/>
      <c r="AX41" s="724"/>
      <c r="AY41" s="725"/>
      <c r="AZ41" s="645">
        <v>488665</v>
      </c>
      <c r="BA41" s="646"/>
      <c r="BB41" s="646"/>
      <c r="BC41" s="646"/>
      <c r="BD41" s="681"/>
      <c r="BE41" s="681"/>
      <c r="BF41" s="712"/>
      <c r="BG41" s="726"/>
      <c r="BH41" s="727"/>
      <c r="BI41" s="727"/>
      <c r="BJ41" s="727"/>
      <c r="BK41" s="727"/>
      <c r="BL41" s="236"/>
      <c r="BM41" s="661" t="s">
        <v>343</v>
      </c>
      <c r="BN41" s="661"/>
      <c r="BO41" s="661"/>
      <c r="BP41" s="661"/>
      <c r="BQ41" s="661"/>
      <c r="BR41" s="661"/>
      <c r="BS41" s="661"/>
      <c r="BT41" s="661"/>
      <c r="BU41" s="662"/>
      <c r="BV41" s="645" t="s">
        <v>127</v>
      </c>
      <c r="BW41" s="646"/>
      <c r="BX41" s="646"/>
      <c r="BY41" s="646"/>
      <c r="BZ41" s="646"/>
      <c r="CA41" s="646"/>
      <c r="CB41" s="655"/>
      <c r="CD41" s="660" t="s">
        <v>344</v>
      </c>
      <c r="CE41" s="661"/>
      <c r="CF41" s="661"/>
      <c r="CG41" s="661"/>
      <c r="CH41" s="661"/>
      <c r="CI41" s="661"/>
      <c r="CJ41" s="661"/>
      <c r="CK41" s="661"/>
      <c r="CL41" s="661"/>
      <c r="CM41" s="661"/>
      <c r="CN41" s="661"/>
      <c r="CO41" s="661"/>
      <c r="CP41" s="661"/>
      <c r="CQ41" s="662"/>
      <c r="CR41" s="645" t="s">
        <v>127</v>
      </c>
      <c r="CS41" s="681"/>
      <c r="CT41" s="681"/>
      <c r="CU41" s="681"/>
      <c r="CV41" s="681"/>
      <c r="CW41" s="681"/>
      <c r="CX41" s="681"/>
      <c r="CY41" s="682"/>
      <c r="CZ41" s="650" t="s">
        <v>222</v>
      </c>
      <c r="DA41" s="679"/>
      <c r="DB41" s="679"/>
      <c r="DC41" s="683"/>
      <c r="DD41" s="654" t="s">
        <v>222</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345</v>
      </c>
      <c r="C42" s="696"/>
      <c r="D42" s="696"/>
      <c r="E42" s="696"/>
      <c r="F42" s="696"/>
      <c r="G42" s="696"/>
      <c r="H42" s="696"/>
      <c r="I42" s="696"/>
      <c r="J42" s="696"/>
      <c r="K42" s="696"/>
      <c r="L42" s="696"/>
      <c r="M42" s="696"/>
      <c r="N42" s="696"/>
      <c r="O42" s="696"/>
      <c r="P42" s="696"/>
      <c r="Q42" s="697"/>
      <c r="R42" s="730">
        <v>30770913</v>
      </c>
      <c r="S42" s="731"/>
      <c r="T42" s="731"/>
      <c r="U42" s="731"/>
      <c r="V42" s="731"/>
      <c r="W42" s="731"/>
      <c r="X42" s="731"/>
      <c r="Y42" s="739"/>
      <c r="Z42" s="740">
        <v>100</v>
      </c>
      <c r="AA42" s="740"/>
      <c r="AB42" s="740"/>
      <c r="AC42" s="740"/>
      <c r="AD42" s="741">
        <v>13938119</v>
      </c>
      <c r="AE42" s="741"/>
      <c r="AF42" s="741"/>
      <c r="AG42" s="741"/>
      <c r="AH42" s="741"/>
      <c r="AI42" s="741"/>
      <c r="AJ42" s="741"/>
      <c r="AK42" s="741"/>
      <c r="AL42" s="742">
        <v>100</v>
      </c>
      <c r="AM42" s="717"/>
      <c r="AN42" s="717"/>
      <c r="AO42" s="743"/>
      <c r="AQ42" s="744" t="s">
        <v>346</v>
      </c>
      <c r="AR42" s="745"/>
      <c r="AS42" s="745"/>
      <c r="AT42" s="745"/>
      <c r="AU42" s="745"/>
      <c r="AV42" s="745"/>
      <c r="AW42" s="745"/>
      <c r="AX42" s="745"/>
      <c r="AY42" s="746"/>
      <c r="AZ42" s="730">
        <v>1812578</v>
      </c>
      <c r="BA42" s="731"/>
      <c r="BB42" s="731"/>
      <c r="BC42" s="731"/>
      <c r="BD42" s="716"/>
      <c r="BE42" s="716"/>
      <c r="BF42" s="718"/>
      <c r="BG42" s="728"/>
      <c r="BH42" s="729"/>
      <c r="BI42" s="729"/>
      <c r="BJ42" s="729"/>
      <c r="BK42" s="729"/>
      <c r="BL42" s="237"/>
      <c r="BM42" s="671" t="s">
        <v>347</v>
      </c>
      <c r="BN42" s="671"/>
      <c r="BO42" s="671"/>
      <c r="BP42" s="671"/>
      <c r="BQ42" s="671"/>
      <c r="BR42" s="671"/>
      <c r="BS42" s="671"/>
      <c r="BT42" s="671"/>
      <c r="BU42" s="672"/>
      <c r="BV42" s="730">
        <v>387</v>
      </c>
      <c r="BW42" s="731"/>
      <c r="BX42" s="731"/>
      <c r="BY42" s="731"/>
      <c r="BZ42" s="731"/>
      <c r="CA42" s="731"/>
      <c r="CB42" s="738"/>
      <c r="CD42" s="642" t="s">
        <v>348</v>
      </c>
      <c r="CE42" s="643"/>
      <c r="CF42" s="643"/>
      <c r="CG42" s="643"/>
      <c r="CH42" s="643"/>
      <c r="CI42" s="643"/>
      <c r="CJ42" s="643"/>
      <c r="CK42" s="643"/>
      <c r="CL42" s="643"/>
      <c r="CM42" s="643"/>
      <c r="CN42" s="643"/>
      <c r="CO42" s="643"/>
      <c r="CP42" s="643"/>
      <c r="CQ42" s="644"/>
      <c r="CR42" s="645">
        <v>7027815</v>
      </c>
      <c r="CS42" s="646"/>
      <c r="CT42" s="646"/>
      <c r="CU42" s="646"/>
      <c r="CV42" s="646"/>
      <c r="CW42" s="646"/>
      <c r="CX42" s="646"/>
      <c r="CY42" s="647"/>
      <c r="CZ42" s="650">
        <v>24.8</v>
      </c>
      <c r="DA42" s="651"/>
      <c r="DB42" s="651"/>
      <c r="DC42" s="663"/>
      <c r="DD42" s="654">
        <v>1220421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349</v>
      </c>
      <c r="CE43" s="643"/>
      <c r="CF43" s="643"/>
      <c r="CG43" s="643"/>
      <c r="CH43" s="643"/>
      <c r="CI43" s="643"/>
      <c r="CJ43" s="643"/>
      <c r="CK43" s="643"/>
      <c r="CL43" s="643"/>
      <c r="CM43" s="643"/>
      <c r="CN43" s="643"/>
      <c r="CO43" s="643"/>
      <c r="CP43" s="643"/>
      <c r="CQ43" s="644"/>
      <c r="CR43" s="645">
        <v>102370</v>
      </c>
      <c r="CS43" s="681"/>
      <c r="CT43" s="681"/>
      <c r="CU43" s="681"/>
      <c r="CV43" s="681"/>
      <c r="CW43" s="681"/>
      <c r="CX43" s="681"/>
      <c r="CY43" s="682"/>
      <c r="CZ43" s="650">
        <v>0.4</v>
      </c>
      <c r="DA43" s="679"/>
      <c r="DB43" s="679"/>
      <c r="DC43" s="683"/>
      <c r="DD43" s="654">
        <v>100779</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298</v>
      </c>
      <c r="CE44" s="758"/>
      <c r="CF44" s="642" t="s">
        <v>350</v>
      </c>
      <c r="CG44" s="643"/>
      <c r="CH44" s="643"/>
      <c r="CI44" s="643"/>
      <c r="CJ44" s="643"/>
      <c r="CK44" s="643"/>
      <c r="CL44" s="643"/>
      <c r="CM44" s="643"/>
      <c r="CN44" s="643"/>
      <c r="CO44" s="643"/>
      <c r="CP44" s="643"/>
      <c r="CQ44" s="644"/>
      <c r="CR44" s="645">
        <v>5531202</v>
      </c>
      <c r="CS44" s="646"/>
      <c r="CT44" s="646"/>
      <c r="CU44" s="646"/>
      <c r="CV44" s="646"/>
      <c r="CW44" s="646"/>
      <c r="CX44" s="646"/>
      <c r="CY44" s="647"/>
      <c r="CZ44" s="650">
        <v>19.5</v>
      </c>
      <c r="DA44" s="651"/>
      <c r="DB44" s="651"/>
      <c r="DC44" s="663"/>
      <c r="DD44" s="654">
        <v>1142319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351</v>
      </c>
      <c r="CG45" s="643"/>
      <c r="CH45" s="643"/>
      <c r="CI45" s="643"/>
      <c r="CJ45" s="643"/>
      <c r="CK45" s="643"/>
      <c r="CL45" s="643"/>
      <c r="CM45" s="643"/>
      <c r="CN45" s="643"/>
      <c r="CO45" s="643"/>
      <c r="CP45" s="643"/>
      <c r="CQ45" s="644"/>
      <c r="CR45" s="645">
        <v>3672090</v>
      </c>
      <c r="CS45" s="681"/>
      <c r="CT45" s="681"/>
      <c r="CU45" s="681"/>
      <c r="CV45" s="681"/>
      <c r="CW45" s="681"/>
      <c r="CX45" s="681"/>
      <c r="CY45" s="682"/>
      <c r="CZ45" s="650">
        <v>13</v>
      </c>
      <c r="DA45" s="679"/>
      <c r="DB45" s="679"/>
      <c r="DC45" s="683"/>
      <c r="DD45" s="654">
        <v>185871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353</v>
      </c>
      <c r="CG46" s="643"/>
      <c r="CH46" s="643"/>
      <c r="CI46" s="643"/>
      <c r="CJ46" s="643"/>
      <c r="CK46" s="643"/>
      <c r="CL46" s="643"/>
      <c r="CM46" s="643"/>
      <c r="CN46" s="643"/>
      <c r="CO46" s="643"/>
      <c r="CP46" s="643"/>
      <c r="CQ46" s="644"/>
      <c r="CR46" s="645">
        <v>1814884</v>
      </c>
      <c r="CS46" s="646"/>
      <c r="CT46" s="646"/>
      <c r="CU46" s="646"/>
      <c r="CV46" s="646"/>
      <c r="CW46" s="646"/>
      <c r="CX46" s="646"/>
      <c r="CY46" s="647"/>
      <c r="CZ46" s="650">
        <v>6.4</v>
      </c>
      <c r="DA46" s="651"/>
      <c r="DB46" s="651"/>
      <c r="DC46" s="663"/>
      <c r="DD46" s="654">
        <v>944520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355</v>
      </c>
      <c r="CG47" s="643"/>
      <c r="CH47" s="643"/>
      <c r="CI47" s="643"/>
      <c r="CJ47" s="643"/>
      <c r="CK47" s="643"/>
      <c r="CL47" s="643"/>
      <c r="CM47" s="643"/>
      <c r="CN47" s="643"/>
      <c r="CO47" s="643"/>
      <c r="CP47" s="643"/>
      <c r="CQ47" s="644"/>
      <c r="CR47" s="645">
        <v>1496613</v>
      </c>
      <c r="CS47" s="681"/>
      <c r="CT47" s="681"/>
      <c r="CU47" s="681"/>
      <c r="CV47" s="681"/>
      <c r="CW47" s="681"/>
      <c r="CX47" s="681"/>
      <c r="CY47" s="682"/>
      <c r="CZ47" s="650">
        <v>5.3</v>
      </c>
      <c r="DA47" s="679"/>
      <c r="DB47" s="679"/>
      <c r="DC47" s="683"/>
      <c r="DD47" s="654">
        <v>78102</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356</v>
      </c>
      <c r="CD48" s="761"/>
      <c r="CE48" s="762"/>
      <c r="CF48" s="642" t="s">
        <v>357</v>
      </c>
      <c r="CG48" s="643"/>
      <c r="CH48" s="643"/>
      <c r="CI48" s="643"/>
      <c r="CJ48" s="643"/>
      <c r="CK48" s="643"/>
      <c r="CL48" s="643"/>
      <c r="CM48" s="643"/>
      <c r="CN48" s="643"/>
      <c r="CO48" s="643"/>
      <c r="CP48" s="643"/>
      <c r="CQ48" s="644"/>
      <c r="CR48" s="645" t="s">
        <v>222</v>
      </c>
      <c r="CS48" s="646"/>
      <c r="CT48" s="646"/>
      <c r="CU48" s="646"/>
      <c r="CV48" s="646"/>
      <c r="CW48" s="646"/>
      <c r="CX48" s="646"/>
      <c r="CY48" s="647"/>
      <c r="CZ48" s="650" t="s">
        <v>222</v>
      </c>
      <c r="DA48" s="651"/>
      <c r="DB48" s="651"/>
      <c r="DC48" s="663"/>
      <c r="DD48" s="654" t="s">
        <v>222</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358</v>
      </c>
      <c r="CE49" s="696"/>
      <c r="CF49" s="696"/>
      <c r="CG49" s="696"/>
      <c r="CH49" s="696"/>
      <c r="CI49" s="696"/>
      <c r="CJ49" s="696"/>
      <c r="CK49" s="696"/>
      <c r="CL49" s="696"/>
      <c r="CM49" s="696"/>
      <c r="CN49" s="696"/>
      <c r="CO49" s="696"/>
      <c r="CP49" s="696"/>
      <c r="CQ49" s="697"/>
      <c r="CR49" s="730">
        <v>28313757</v>
      </c>
      <c r="CS49" s="716"/>
      <c r="CT49" s="716"/>
      <c r="CU49" s="716"/>
      <c r="CV49" s="716"/>
      <c r="CW49" s="716"/>
      <c r="CX49" s="716"/>
      <c r="CY49" s="747"/>
      <c r="CZ49" s="742">
        <v>100</v>
      </c>
      <c r="DA49" s="748"/>
      <c r="DB49" s="748"/>
      <c r="DC49" s="749"/>
      <c r="DD49" s="750">
        <v>16825762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7AWQKM1CA6oSbifpg3ME1/hrt0TDBsuO8D25CNb2OFEiJxXNJh6GFt2fHJD8nF6uu49lCgPxC8JK3Wu8T25RkQ==" saltValue="z/KBhGP02Kd7ImmEhu7Jy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BQ103" sqref="BQ103:DZ103"/>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359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360</v>
      </c>
      <c r="DK2" s="793"/>
      <c r="DL2" s="793"/>
      <c r="DM2" s="793"/>
      <c r="DN2" s="793"/>
      <c r="DO2" s="794"/>
      <c r="DP2" s="250"/>
      <c r="DQ2" s="792" t="s">
        <v>361</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364</v>
      </c>
      <c r="B5" s="787"/>
      <c r="C5" s="787"/>
      <c r="D5" s="787"/>
      <c r="E5" s="787"/>
      <c r="F5" s="787"/>
      <c r="G5" s="787"/>
      <c r="H5" s="787"/>
      <c r="I5" s="787"/>
      <c r="J5" s="787"/>
      <c r="K5" s="787"/>
      <c r="L5" s="787"/>
      <c r="M5" s="787"/>
      <c r="N5" s="787"/>
      <c r="O5" s="787"/>
      <c r="P5" s="788"/>
      <c r="Q5" s="763" t="s">
        <v>365</v>
      </c>
      <c r="R5" s="764"/>
      <c r="S5" s="764"/>
      <c r="T5" s="764"/>
      <c r="U5" s="765"/>
      <c r="V5" s="763" t="s">
        <v>366</v>
      </c>
      <c r="W5" s="764"/>
      <c r="X5" s="764"/>
      <c r="Y5" s="764"/>
      <c r="Z5" s="765"/>
      <c r="AA5" s="763" t="s">
        <v>367</v>
      </c>
      <c r="AB5" s="764"/>
      <c r="AC5" s="764"/>
      <c r="AD5" s="764"/>
      <c r="AE5" s="764"/>
      <c r="AF5" s="796" t="s">
        <v>368</v>
      </c>
      <c r="AG5" s="764"/>
      <c r="AH5" s="764"/>
      <c r="AI5" s="764"/>
      <c r="AJ5" s="775"/>
      <c r="AK5" s="764" t="s">
        <v>369</v>
      </c>
      <c r="AL5" s="764"/>
      <c r="AM5" s="764"/>
      <c r="AN5" s="764"/>
      <c r="AO5" s="765"/>
      <c r="AP5" s="763" t="s">
        <v>370</v>
      </c>
      <c r="AQ5" s="764"/>
      <c r="AR5" s="764"/>
      <c r="AS5" s="764"/>
      <c r="AT5" s="765"/>
      <c r="AU5" s="763" t="s">
        <v>371</v>
      </c>
      <c r="AV5" s="764"/>
      <c r="AW5" s="764"/>
      <c r="AX5" s="764"/>
      <c r="AY5" s="775"/>
      <c r="AZ5" s="257"/>
      <c r="BA5" s="257"/>
      <c r="BB5" s="257"/>
      <c r="BC5" s="257"/>
      <c r="BD5" s="257"/>
      <c r="BE5" s="258"/>
      <c r="BF5" s="258"/>
      <c r="BG5" s="258"/>
      <c r="BH5" s="258"/>
      <c r="BI5" s="258"/>
      <c r="BJ5" s="258"/>
      <c r="BK5" s="258"/>
      <c r="BL5" s="258"/>
      <c r="BM5" s="258"/>
      <c r="BN5" s="258"/>
      <c r="BO5" s="258"/>
      <c r="BP5" s="258"/>
      <c r="BQ5" s="786" t="s">
        <v>372</v>
      </c>
      <c r="BR5" s="787"/>
      <c r="BS5" s="787"/>
      <c r="BT5" s="787"/>
      <c r="BU5" s="787"/>
      <c r="BV5" s="787"/>
      <c r="BW5" s="787"/>
      <c r="BX5" s="787"/>
      <c r="BY5" s="787"/>
      <c r="BZ5" s="787"/>
      <c r="CA5" s="787"/>
      <c r="CB5" s="787"/>
      <c r="CC5" s="787"/>
      <c r="CD5" s="787"/>
      <c r="CE5" s="787"/>
      <c r="CF5" s="787"/>
      <c r="CG5" s="788"/>
      <c r="CH5" s="763" t="s">
        <v>373</v>
      </c>
      <c r="CI5" s="764"/>
      <c r="CJ5" s="764"/>
      <c r="CK5" s="764"/>
      <c r="CL5" s="765"/>
      <c r="CM5" s="763" t="s">
        <v>374</v>
      </c>
      <c r="CN5" s="764"/>
      <c r="CO5" s="764"/>
      <c r="CP5" s="764"/>
      <c r="CQ5" s="765"/>
      <c r="CR5" s="763" t="s">
        <v>375</v>
      </c>
      <c r="CS5" s="764"/>
      <c r="CT5" s="764"/>
      <c r="CU5" s="764"/>
      <c r="CV5" s="765"/>
      <c r="CW5" s="763" t="s">
        <v>376</v>
      </c>
      <c r="CX5" s="764"/>
      <c r="CY5" s="764"/>
      <c r="CZ5" s="764"/>
      <c r="DA5" s="765"/>
      <c r="DB5" s="763" t="s">
        <v>377</v>
      </c>
      <c r="DC5" s="764"/>
      <c r="DD5" s="764"/>
      <c r="DE5" s="764"/>
      <c r="DF5" s="765"/>
      <c r="DG5" s="769" t="s">
        <v>378</v>
      </c>
      <c r="DH5" s="770"/>
      <c r="DI5" s="770"/>
      <c r="DJ5" s="770"/>
      <c r="DK5" s="771"/>
      <c r="DL5" s="769" t="s">
        <v>379</v>
      </c>
      <c r="DM5" s="770"/>
      <c r="DN5" s="770"/>
      <c r="DO5" s="770"/>
      <c r="DP5" s="771"/>
      <c r="DQ5" s="763" t="s">
        <v>380</v>
      </c>
      <c r="DR5" s="764"/>
      <c r="DS5" s="764"/>
      <c r="DT5" s="764"/>
      <c r="DU5" s="765"/>
      <c r="DV5" s="763" t="s">
        <v>371</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381</v>
      </c>
      <c r="C7" s="778"/>
      <c r="D7" s="778"/>
      <c r="E7" s="778"/>
      <c r="F7" s="778"/>
      <c r="G7" s="778"/>
      <c r="H7" s="778"/>
      <c r="I7" s="778"/>
      <c r="J7" s="778"/>
      <c r="K7" s="778"/>
      <c r="L7" s="778"/>
      <c r="M7" s="778"/>
      <c r="N7" s="778"/>
      <c r="O7" s="778"/>
      <c r="P7" s="779"/>
      <c r="Q7" s="780">
        <v>31222</v>
      </c>
      <c r="R7" s="781"/>
      <c r="S7" s="781"/>
      <c r="T7" s="781"/>
      <c r="U7" s="781"/>
      <c r="V7" s="781">
        <v>28607</v>
      </c>
      <c r="W7" s="781"/>
      <c r="X7" s="781"/>
      <c r="Y7" s="781"/>
      <c r="Z7" s="781"/>
      <c r="AA7" s="781">
        <v>2165</v>
      </c>
      <c r="AB7" s="781"/>
      <c r="AC7" s="781"/>
      <c r="AD7" s="781"/>
      <c r="AE7" s="782"/>
      <c r="AF7" s="783">
        <v>2265</v>
      </c>
      <c r="AG7" s="784"/>
      <c r="AH7" s="784"/>
      <c r="AI7" s="784"/>
      <c r="AJ7" s="785"/>
      <c r="AK7" s="820">
        <v>300</v>
      </c>
      <c r="AL7" s="821"/>
      <c r="AM7" s="821"/>
      <c r="AN7" s="821"/>
      <c r="AO7" s="821"/>
      <c r="AP7" s="821">
        <v>29307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610</v>
      </c>
      <c r="BT7" s="825"/>
      <c r="BU7" s="825"/>
      <c r="BV7" s="825"/>
      <c r="BW7" s="825"/>
      <c r="BX7" s="825"/>
      <c r="BY7" s="825"/>
      <c r="BZ7" s="825"/>
      <c r="CA7" s="825"/>
      <c r="CB7" s="825"/>
      <c r="CC7" s="825"/>
      <c r="CD7" s="825"/>
      <c r="CE7" s="825"/>
      <c r="CF7" s="825"/>
      <c r="CG7" s="826"/>
      <c r="CH7" s="817">
        <v>0</v>
      </c>
      <c r="CI7" s="818"/>
      <c r="CJ7" s="818"/>
      <c r="CK7" s="818"/>
      <c r="CL7" s="819"/>
      <c r="CM7" s="817">
        <v>0</v>
      </c>
      <c r="CN7" s="818"/>
      <c r="CO7" s="818"/>
      <c r="CP7" s="818"/>
      <c r="CQ7" s="819"/>
      <c r="CR7" s="817">
        <v>0</v>
      </c>
      <c r="CS7" s="818"/>
      <c r="CT7" s="818"/>
      <c r="CU7" s="818"/>
      <c r="CV7" s="819"/>
      <c r="CW7" s="817">
        <v>0</v>
      </c>
      <c r="CX7" s="818"/>
      <c r="CY7" s="818"/>
      <c r="CZ7" s="818"/>
      <c r="DA7" s="819"/>
      <c r="DB7" s="817">
        <v>0</v>
      </c>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c r="A8" s="262">
        <v>2</v>
      </c>
      <c r="B8" s="801" t="s">
        <v>382</v>
      </c>
      <c r="C8" s="802"/>
      <c r="D8" s="802"/>
      <c r="E8" s="802"/>
      <c r="F8" s="802"/>
      <c r="G8" s="802"/>
      <c r="H8" s="802"/>
      <c r="I8" s="802"/>
      <c r="J8" s="802"/>
      <c r="K8" s="802"/>
      <c r="L8" s="802"/>
      <c r="M8" s="802"/>
      <c r="N8" s="802"/>
      <c r="O8" s="802"/>
      <c r="P8" s="803"/>
      <c r="Q8" s="804">
        <v>5</v>
      </c>
      <c r="R8" s="805"/>
      <c r="S8" s="805"/>
      <c r="T8" s="805"/>
      <c r="U8" s="805"/>
      <c r="V8" s="805">
        <v>165</v>
      </c>
      <c r="W8" s="805"/>
      <c r="X8" s="805"/>
      <c r="Y8" s="805"/>
      <c r="Z8" s="805"/>
      <c r="AA8" s="805">
        <v>-160</v>
      </c>
      <c r="AB8" s="805"/>
      <c r="AC8" s="805"/>
      <c r="AD8" s="805"/>
      <c r="AE8" s="806"/>
      <c r="AF8" s="807">
        <v>-160</v>
      </c>
      <c r="AG8" s="808"/>
      <c r="AH8" s="808"/>
      <c r="AI8" s="808"/>
      <c r="AJ8" s="809"/>
      <c r="AK8" s="810">
        <v>0</v>
      </c>
      <c r="AL8" s="811"/>
      <c r="AM8" s="811"/>
      <c r="AN8" s="811"/>
      <c r="AO8" s="811"/>
      <c r="AP8" s="811">
        <v>1</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611</v>
      </c>
      <c r="BT8" s="815"/>
      <c r="BU8" s="815"/>
      <c r="BV8" s="815"/>
      <c r="BW8" s="815"/>
      <c r="BX8" s="815"/>
      <c r="BY8" s="815"/>
      <c r="BZ8" s="815"/>
      <c r="CA8" s="815"/>
      <c r="CB8" s="815"/>
      <c r="CC8" s="815"/>
      <c r="CD8" s="815"/>
      <c r="CE8" s="815"/>
      <c r="CF8" s="815"/>
      <c r="CG8" s="816"/>
      <c r="CH8" s="827">
        <v>-40</v>
      </c>
      <c r="CI8" s="828"/>
      <c r="CJ8" s="828"/>
      <c r="CK8" s="828"/>
      <c r="CL8" s="829"/>
      <c r="CM8" s="827">
        <v>-15</v>
      </c>
      <c r="CN8" s="828"/>
      <c r="CO8" s="828"/>
      <c r="CP8" s="828"/>
      <c r="CQ8" s="829"/>
      <c r="CR8" s="827">
        <v>3</v>
      </c>
      <c r="CS8" s="828"/>
      <c r="CT8" s="828"/>
      <c r="CU8" s="828"/>
      <c r="CV8" s="829"/>
      <c r="CW8" s="827">
        <v>25</v>
      </c>
      <c r="CX8" s="828"/>
      <c r="CY8" s="828"/>
      <c r="CZ8" s="828"/>
      <c r="DA8" s="829"/>
      <c r="DB8" s="827">
        <v>0</v>
      </c>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t="s">
        <v>383</v>
      </c>
      <c r="C9" s="802"/>
      <c r="D9" s="802"/>
      <c r="E9" s="802"/>
      <c r="F9" s="802"/>
      <c r="G9" s="802"/>
      <c r="H9" s="802"/>
      <c r="I9" s="802"/>
      <c r="J9" s="802"/>
      <c r="K9" s="802"/>
      <c r="L9" s="802"/>
      <c r="M9" s="802"/>
      <c r="N9" s="802"/>
      <c r="O9" s="802"/>
      <c r="P9" s="803"/>
      <c r="Q9" s="804">
        <v>67</v>
      </c>
      <c r="R9" s="805"/>
      <c r="S9" s="805"/>
      <c r="T9" s="805"/>
      <c r="U9" s="805"/>
      <c r="V9" s="805">
        <v>67</v>
      </c>
      <c r="W9" s="805"/>
      <c r="X9" s="805"/>
      <c r="Y9" s="805"/>
      <c r="Z9" s="805"/>
      <c r="AA9" s="805">
        <v>0</v>
      </c>
      <c r="AB9" s="805"/>
      <c r="AC9" s="805"/>
      <c r="AD9" s="805"/>
      <c r="AE9" s="806"/>
      <c r="AF9" s="807" t="s">
        <v>384</v>
      </c>
      <c r="AG9" s="808"/>
      <c r="AH9" s="808"/>
      <c r="AI9" s="808"/>
      <c r="AJ9" s="809"/>
      <c r="AK9" s="810">
        <v>67</v>
      </c>
      <c r="AL9" s="811"/>
      <c r="AM9" s="811"/>
      <c r="AN9" s="811"/>
      <c r="AO9" s="811"/>
      <c r="AP9" s="811" t="s">
        <v>617</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612</v>
      </c>
      <c r="BT9" s="815"/>
      <c r="BU9" s="815"/>
      <c r="BV9" s="815"/>
      <c r="BW9" s="815"/>
      <c r="BX9" s="815"/>
      <c r="BY9" s="815"/>
      <c r="BZ9" s="815"/>
      <c r="CA9" s="815"/>
      <c r="CB9" s="815"/>
      <c r="CC9" s="815"/>
      <c r="CD9" s="815"/>
      <c r="CE9" s="815"/>
      <c r="CF9" s="815"/>
      <c r="CG9" s="816"/>
      <c r="CH9" s="827">
        <v>-12</v>
      </c>
      <c r="CI9" s="828"/>
      <c r="CJ9" s="828"/>
      <c r="CK9" s="828"/>
      <c r="CL9" s="829"/>
      <c r="CM9" s="827">
        <v>48</v>
      </c>
      <c r="CN9" s="828"/>
      <c r="CO9" s="828"/>
      <c r="CP9" s="828"/>
      <c r="CQ9" s="829"/>
      <c r="CR9" s="827">
        <v>30</v>
      </c>
      <c r="CS9" s="828"/>
      <c r="CT9" s="828"/>
      <c r="CU9" s="828"/>
      <c r="CV9" s="829"/>
      <c r="CW9" s="827">
        <v>0</v>
      </c>
      <c r="CX9" s="828"/>
      <c r="CY9" s="828"/>
      <c r="CZ9" s="828"/>
      <c r="DA9" s="829"/>
      <c r="DB9" s="827">
        <v>3</v>
      </c>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t="s">
        <v>385</v>
      </c>
      <c r="C10" s="802"/>
      <c r="D10" s="802"/>
      <c r="E10" s="802"/>
      <c r="F10" s="802"/>
      <c r="G10" s="802"/>
      <c r="H10" s="802"/>
      <c r="I10" s="802"/>
      <c r="J10" s="802"/>
      <c r="K10" s="802"/>
      <c r="L10" s="802"/>
      <c r="M10" s="802"/>
      <c r="N10" s="802"/>
      <c r="O10" s="802"/>
      <c r="P10" s="803"/>
      <c r="Q10" s="804">
        <v>3</v>
      </c>
      <c r="R10" s="805"/>
      <c r="S10" s="805"/>
      <c r="T10" s="805"/>
      <c r="U10" s="805"/>
      <c r="V10" s="805">
        <v>3</v>
      </c>
      <c r="W10" s="805"/>
      <c r="X10" s="805"/>
      <c r="Y10" s="805"/>
      <c r="Z10" s="805"/>
      <c r="AA10" s="805">
        <v>0</v>
      </c>
      <c r="AB10" s="805"/>
      <c r="AC10" s="805"/>
      <c r="AD10" s="805"/>
      <c r="AE10" s="806"/>
      <c r="AF10" s="807">
        <v>0</v>
      </c>
      <c r="AG10" s="808"/>
      <c r="AH10" s="808"/>
      <c r="AI10" s="808"/>
      <c r="AJ10" s="809"/>
      <c r="AK10" s="810" t="s">
        <v>617</v>
      </c>
      <c r="AL10" s="811"/>
      <c r="AM10" s="811"/>
      <c r="AN10" s="811"/>
      <c r="AO10" s="811"/>
      <c r="AP10" s="811" t="s">
        <v>617</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613</v>
      </c>
      <c r="BT10" s="815"/>
      <c r="BU10" s="815"/>
      <c r="BV10" s="815"/>
      <c r="BW10" s="815"/>
      <c r="BX10" s="815"/>
      <c r="BY10" s="815"/>
      <c r="BZ10" s="815"/>
      <c r="CA10" s="815"/>
      <c r="CB10" s="815"/>
      <c r="CC10" s="815"/>
      <c r="CD10" s="815"/>
      <c r="CE10" s="815"/>
      <c r="CF10" s="815"/>
      <c r="CG10" s="816"/>
      <c r="CH10" s="827">
        <v>-4</v>
      </c>
      <c r="CI10" s="828"/>
      <c r="CJ10" s="828"/>
      <c r="CK10" s="828"/>
      <c r="CL10" s="829"/>
      <c r="CM10" s="827">
        <v>13</v>
      </c>
      <c r="CN10" s="828"/>
      <c r="CO10" s="828"/>
      <c r="CP10" s="828"/>
      <c r="CQ10" s="829"/>
      <c r="CR10" s="827">
        <v>12</v>
      </c>
      <c r="CS10" s="828"/>
      <c r="CT10" s="828"/>
      <c r="CU10" s="828"/>
      <c r="CV10" s="829"/>
      <c r="CW10" s="827">
        <v>0</v>
      </c>
      <c r="CX10" s="828"/>
      <c r="CY10" s="828"/>
      <c r="CZ10" s="828"/>
      <c r="DA10" s="829"/>
      <c r="DB10" s="827">
        <v>0</v>
      </c>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614</v>
      </c>
      <c r="BT11" s="815"/>
      <c r="BU11" s="815"/>
      <c r="BV11" s="815"/>
      <c r="BW11" s="815"/>
      <c r="BX11" s="815"/>
      <c r="BY11" s="815"/>
      <c r="BZ11" s="815"/>
      <c r="CA11" s="815"/>
      <c r="CB11" s="815"/>
      <c r="CC11" s="815"/>
      <c r="CD11" s="815"/>
      <c r="CE11" s="815"/>
      <c r="CF11" s="815"/>
      <c r="CG11" s="816"/>
      <c r="CH11" s="827">
        <v>-2</v>
      </c>
      <c r="CI11" s="828"/>
      <c r="CJ11" s="828"/>
      <c r="CK11" s="828"/>
      <c r="CL11" s="829"/>
      <c r="CM11" s="827">
        <v>10</v>
      </c>
      <c r="CN11" s="828"/>
      <c r="CO11" s="828"/>
      <c r="CP11" s="828"/>
      <c r="CQ11" s="829"/>
      <c r="CR11" s="827">
        <v>13</v>
      </c>
      <c r="CS11" s="828"/>
      <c r="CT11" s="828"/>
      <c r="CU11" s="828"/>
      <c r="CV11" s="829"/>
      <c r="CW11" s="827">
        <v>0</v>
      </c>
      <c r="CX11" s="828"/>
      <c r="CY11" s="828"/>
      <c r="CZ11" s="828"/>
      <c r="DA11" s="829"/>
      <c r="DB11" s="827">
        <v>0</v>
      </c>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615</v>
      </c>
      <c r="BT12" s="815"/>
      <c r="BU12" s="815"/>
      <c r="BV12" s="815"/>
      <c r="BW12" s="815"/>
      <c r="BX12" s="815"/>
      <c r="BY12" s="815"/>
      <c r="BZ12" s="815"/>
      <c r="CA12" s="815"/>
      <c r="CB12" s="815"/>
      <c r="CC12" s="815"/>
      <c r="CD12" s="815"/>
      <c r="CE12" s="815"/>
      <c r="CF12" s="815"/>
      <c r="CG12" s="816"/>
      <c r="CH12" s="827">
        <v>-8</v>
      </c>
      <c r="CI12" s="828"/>
      <c r="CJ12" s="828"/>
      <c r="CK12" s="828"/>
      <c r="CL12" s="829"/>
      <c r="CM12" s="827">
        <v>6</v>
      </c>
      <c r="CN12" s="828"/>
      <c r="CO12" s="828"/>
      <c r="CP12" s="828"/>
      <c r="CQ12" s="829"/>
      <c r="CR12" s="827">
        <v>3</v>
      </c>
      <c r="CS12" s="828"/>
      <c r="CT12" s="828"/>
      <c r="CU12" s="828"/>
      <c r="CV12" s="829"/>
      <c r="CW12" s="827">
        <v>8</v>
      </c>
      <c r="CX12" s="828"/>
      <c r="CY12" s="828"/>
      <c r="CZ12" s="828"/>
      <c r="DA12" s="829"/>
      <c r="DB12" s="827">
        <v>0</v>
      </c>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616</v>
      </c>
      <c r="BT13" s="815"/>
      <c r="BU13" s="815"/>
      <c r="BV13" s="815"/>
      <c r="BW13" s="815"/>
      <c r="BX13" s="815"/>
      <c r="BY13" s="815"/>
      <c r="BZ13" s="815"/>
      <c r="CA13" s="815"/>
      <c r="CB13" s="815"/>
      <c r="CC13" s="815"/>
      <c r="CD13" s="815"/>
      <c r="CE13" s="815"/>
      <c r="CF13" s="815"/>
      <c r="CG13" s="816"/>
      <c r="CH13" s="827">
        <v>4</v>
      </c>
      <c r="CI13" s="828"/>
      <c r="CJ13" s="828"/>
      <c r="CK13" s="828"/>
      <c r="CL13" s="829"/>
      <c r="CM13" s="827">
        <v>20</v>
      </c>
      <c r="CN13" s="828"/>
      <c r="CO13" s="828"/>
      <c r="CP13" s="828"/>
      <c r="CQ13" s="829"/>
      <c r="CR13" s="827">
        <v>20</v>
      </c>
      <c r="CS13" s="828"/>
      <c r="CT13" s="828"/>
      <c r="CU13" s="828"/>
      <c r="CV13" s="829"/>
      <c r="CW13" s="827">
        <v>0</v>
      </c>
      <c r="CX13" s="828"/>
      <c r="CY13" s="828"/>
      <c r="CZ13" s="828"/>
      <c r="DA13" s="829"/>
      <c r="DB13" s="827">
        <v>0</v>
      </c>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387</v>
      </c>
      <c r="B23" s="836" t="s">
        <v>388</v>
      </c>
      <c r="C23" s="837"/>
      <c r="D23" s="837"/>
      <c r="E23" s="837"/>
      <c r="F23" s="837"/>
      <c r="G23" s="837"/>
      <c r="H23" s="837"/>
      <c r="I23" s="837"/>
      <c r="J23" s="837"/>
      <c r="K23" s="837"/>
      <c r="L23" s="837"/>
      <c r="M23" s="837"/>
      <c r="N23" s="837"/>
      <c r="O23" s="837"/>
      <c r="P23" s="838"/>
      <c r="Q23" s="839">
        <v>31297</v>
      </c>
      <c r="R23" s="840"/>
      <c r="S23" s="840"/>
      <c r="T23" s="840"/>
      <c r="U23" s="840"/>
      <c r="V23" s="840">
        <v>28842</v>
      </c>
      <c r="W23" s="840"/>
      <c r="X23" s="840"/>
      <c r="Y23" s="840"/>
      <c r="Z23" s="840"/>
      <c r="AA23" s="840">
        <v>2005</v>
      </c>
      <c r="AB23" s="840"/>
      <c r="AC23" s="840"/>
      <c r="AD23" s="840"/>
      <c r="AE23" s="841"/>
      <c r="AF23" s="842">
        <v>2105</v>
      </c>
      <c r="AG23" s="840"/>
      <c r="AH23" s="840"/>
      <c r="AI23" s="840"/>
      <c r="AJ23" s="843"/>
      <c r="AK23" s="844"/>
      <c r="AL23" s="845"/>
      <c r="AM23" s="845"/>
      <c r="AN23" s="845"/>
      <c r="AO23" s="845"/>
      <c r="AP23" s="840">
        <v>29308</v>
      </c>
      <c r="AQ23" s="840"/>
      <c r="AR23" s="840"/>
      <c r="AS23" s="840"/>
      <c r="AT23" s="840"/>
      <c r="AU23" s="846"/>
      <c r="AV23" s="846"/>
      <c r="AW23" s="846"/>
      <c r="AX23" s="846"/>
      <c r="AY23" s="847"/>
      <c r="AZ23" s="855" t="s">
        <v>389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364</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371</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400</v>
      </c>
      <c r="C28" s="778"/>
      <c r="D28" s="778"/>
      <c r="E28" s="778"/>
      <c r="F28" s="778"/>
      <c r="G28" s="778"/>
      <c r="H28" s="778"/>
      <c r="I28" s="778"/>
      <c r="J28" s="778"/>
      <c r="K28" s="778"/>
      <c r="L28" s="778"/>
      <c r="M28" s="778"/>
      <c r="N28" s="778"/>
      <c r="O28" s="778"/>
      <c r="P28" s="779"/>
      <c r="Q28" s="868">
        <v>5741</v>
      </c>
      <c r="R28" s="869"/>
      <c r="S28" s="869"/>
      <c r="T28" s="869"/>
      <c r="U28" s="869"/>
      <c r="V28" s="869">
        <v>5452</v>
      </c>
      <c r="W28" s="869"/>
      <c r="X28" s="869"/>
      <c r="Y28" s="869"/>
      <c r="Z28" s="869"/>
      <c r="AA28" s="869">
        <v>290</v>
      </c>
      <c r="AB28" s="869"/>
      <c r="AC28" s="869"/>
      <c r="AD28" s="869"/>
      <c r="AE28" s="870"/>
      <c r="AF28" s="871">
        <v>290</v>
      </c>
      <c r="AG28" s="869"/>
      <c r="AH28" s="869"/>
      <c r="AI28" s="869"/>
      <c r="AJ28" s="872"/>
      <c r="AK28" s="873">
        <v>487</v>
      </c>
      <c r="AL28" s="864"/>
      <c r="AM28" s="864"/>
      <c r="AN28" s="864"/>
      <c r="AO28" s="864"/>
      <c r="AP28" s="864" t="s">
        <v>618</v>
      </c>
      <c r="AQ28" s="864"/>
      <c r="AR28" s="864"/>
      <c r="AS28" s="864"/>
      <c r="AT28" s="864"/>
      <c r="AU28" s="864" t="s">
        <v>617</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401</v>
      </c>
      <c r="C29" s="802"/>
      <c r="D29" s="802"/>
      <c r="E29" s="802"/>
      <c r="F29" s="802"/>
      <c r="G29" s="802"/>
      <c r="H29" s="802"/>
      <c r="I29" s="802"/>
      <c r="J29" s="802"/>
      <c r="K29" s="802"/>
      <c r="L29" s="802"/>
      <c r="M29" s="802"/>
      <c r="N29" s="802"/>
      <c r="O29" s="802"/>
      <c r="P29" s="803"/>
      <c r="Q29" s="804">
        <v>93</v>
      </c>
      <c r="R29" s="805"/>
      <c r="S29" s="805"/>
      <c r="T29" s="805"/>
      <c r="U29" s="805"/>
      <c r="V29" s="805">
        <v>93</v>
      </c>
      <c r="W29" s="805"/>
      <c r="X29" s="805"/>
      <c r="Y29" s="805"/>
      <c r="Z29" s="805"/>
      <c r="AA29" s="805" t="s">
        <v>617</v>
      </c>
      <c r="AB29" s="805"/>
      <c r="AC29" s="805"/>
      <c r="AD29" s="805"/>
      <c r="AE29" s="806"/>
      <c r="AF29" s="807" t="s">
        <v>384</v>
      </c>
      <c r="AG29" s="808"/>
      <c r="AH29" s="808"/>
      <c r="AI29" s="808"/>
      <c r="AJ29" s="809"/>
      <c r="AK29" s="876">
        <v>11</v>
      </c>
      <c r="AL29" s="877"/>
      <c r="AM29" s="877"/>
      <c r="AN29" s="877"/>
      <c r="AO29" s="877"/>
      <c r="AP29" s="877">
        <v>14</v>
      </c>
      <c r="AQ29" s="877"/>
      <c r="AR29" s="877"/>
      <c r="AS29" s="877"/>
      <c r="AT29" s="877"/>
      <c r="AU29" s="877">
        <v>721</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402</v>
      </c>
      <c r="C30" s="802"/>
      <c r="D30" s="802"/>
      <c r="E30" s="802"/>
      <c r="F30" s="802"/>
      <c r="G30" s="802"/>
      <c r="H30" s="802"/>
      <c r="I30" s="802"/>
      <c r="J30" s="802"/>
      <c r="K30" s="802"/>
      <c r="L30" s="802"/>
      <c r="M30" s="802"/>
      <c r="N30" s="802"/>
      <c r="O30" s="802"/>
      <c r="P30" s="803"/>
      <c r="Q30" s="804">
        <v>618</v>
      </c>
      <c r="R30" s="805"/>
      <c r="S30" s="805"/>
      <c r="T30" s="805"/>
      <c r="U30" s="805"/>
      <c r="V30" s="805">
        <v>594</v>
      </c>
      <c r="W30" s="805"/>
      <c r="X30" s="805"/>
      <c r="Y30" s="805"/>
      <c r="Z30" s="805"/>
      <c r="AA30" s="805">
        <v>24</v>
      </c>
      <c r="AB30" s="805"/>
      <c r="AC30" s="805"/>
      <c r="AD30" s="805"/>
      <c r="AE30" s="806"/>
      <c r="AF30" s="807">
        <v>24</v>
      </c>
      <c r="AG30" s="808"/>
      <c r="AH30" s="808"/>
      <c r="AI30" s="808"/>
      <c r="AJ30" s="809"/>
      <c r="AK30" s="876">
        <v>221</v>
      </c>
      <c r="AL30" s="877"/>
      <c r="AM30" s="877"/>
      <c r="AN30" s="877"/>
      <c r="AO30" s="877"/>
      <c r="AP30" s="877" t="s">
        <v>617</v>
      </c>
      <c r="AQ30" s="877"/>
      <c r="AR30" s="877"/>
      <c r="AS30" s="877"/>
      <c r="AT30" s="877"/>
      <c r="AU30" s="877" t="s">
        <v>617</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403</v>
      </c>
      <c r="C31" s="802"/>
      <c r="D31" s="802"/>
      <c r="E31" s="802"/>
      <c r="F31" s="802"/>
      <c r="G31" s="802"/>
      <c r="H31" s="802"/>
      <c r="I31" s="802"/>
      <c r="J31" s="802"/>
      <c r="K31" s="802"/>
      <c r="L31" s="802"/>
      <c r="M31" s="802"/>
      <c r="N31" s="802"/>
      <c r="O31" s="802"/>
      <c r="P31" s="803"/>
      <c r="Q31" s="804">
        <v>5347</v>
      </c>
      <c r="R31" s="805"/>
      <c r="S31" s="805"/>
      <c r="T31" s="805"/>
      <c r="U31" s="805"/>
      <c r="V31" s="805">
        <v>5276</v>
      </c>
      <c r="W31" s="805"/>
      <c r="X31" s="805"/>
      <c r="Y31" s="805"/>
      <c r="Z31" s="805"/>
      <c r="AA31" s="805">
        <v>71</v>
      </c>
      <c r="AB31" s="805"/>
      <c r="AC31" s="805"/>
      <c r="AD31" s="805"/>
      <c r="AE31" s="806"/>
      <c r="AF31" s="807">
        <v>71</v>
      </c>
      <c r="AG31" s="808"/>
      <c r="AH31" s="808"/>
      <c r="AI31" s="808"/>
      <c r="AJ31" s="809"/>
      <c r="AK31" s="876">
        <v>796</v>
      </c>
      <c r="AL31" s="877"/>
      <c r="AM31" s="877"/>
      <c r="AN31" s="877"/>
      <c r="AO31" s="877"/>
      <c r="AP31" s="877" t="s">
        <v>617</v>
      </c>
      <c r="AQ31" s="877"/>
      <c r="AR31" s="877"/>
      <c r="AS31" s="877"/>
      <c r="AT31" s="877"/>
      <c r="AU31" s="877" t="s">
        <v>617</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404</v>
      </c>
      <c r="C32" s="802"/>
      <c r="D32" s="802"/>
      <c r="E32" s="802"/>
      <c r="F32" s="802"/>
      <c r="G32" s="802"/>
      <c r="H32" s="802"/>
      <c r="I32" s="802"/>
      <c r="J32" s="802"/>
      <c r="K32" s="802"/>
      <c r="L32" s="802"/>
      <c r="M32" s="802"/>
      <c r="N32" s="802"/>
      <c r="O32" s="802"/>
      <c r="P32" s="803"/>
      <c r="Q32" s="804">
        <v>847</v>
      </c>
      <c r="R32" s="805"/>
      <c r="S32" s="805"/>
      <c r="T32" s="805"/>
      <c r="U32" s="805"/>
      <c r="V32" s="805">
        <v>836</v>
      </c>
      <c r="W32" s="805"/>
      <c r="X32" s="805"/>
      <c r="Y32" s="805"/>
      <c r="Z32" s="805"/>
      <c r="AA32" s="805">
        <v>11</v>
      </c>
      <c r="AB32" s="805"/>
      <c r="AC32" s="805"/>
      <c r="AD32" s="805"/>
      <c r="AE32" s="806"/>
      <c r="AF32" s="807">
        <v>832</v>
      </c>
      <c r="AG32" s="808"/>
      <c r="AH32" s="808"/>
      <c r="AI32" s="808"/>
      <c r="AJ32" s="809"/>
      <c r="AK32" s="876">
        <v>7</v>
      </c>
      <c r="AL32" s="877"/>
      <c r="AM32" s="877"/>
      <c r="AN32" s="877"/>
      <c r="AO32" s="877"/>
      <c r="AP32" s="877">
        <v>3460</v>
      </c>
      <c r="AQ32" s="877"/>
      <c r="AR32" s="877"/>
      <c r="AS32" s="877"/>
      <c r="AT32" s="877"/>
      <c r="AU32" s="877">
        <v>972</v>
      </c>
      <c r="AV32" s="877"/>
      <c r="AW32" s="877"/>
      <c r="AX32" s="877"/>
      <c r="AY32" s="877"/>
      <c r="AZ32" s="878" t="s">
        <v>617</v>
      </c>
      <c r="BA32" s="878"/>
      <c r="BB32" s="878"/>
      <c r="BC32" s="878"/>
      <c r="BD32" s="878"/>
      <c r="BE32" s="874" t="s">
        <v>405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406</v>
      </c>
      <c r="C33" s="802"/>
      <c r="D33" s="802"/>
      <c r="E33" s="802"/>
      <c r="F33" s="802"/>
      <c r="G33" s="802"/>
      <c r="H33" s="802"/>
      <c r="I33" s="802"/>
      <c r="J33" s="802"/>
      <c r="K33" s="802"/>
      <c r="L33" s="802"/>
      <c r="M33" s="802"/>
      <c r="N33" s="802"/>
      <c r="O33" s="802"/>
      <c r="P33" s="803"/>
      <c r="Q33" s="804">
        <v>18837</v>
      </c>
      <c r="R33" s="805"/>
      <c r="S33" s="805"/>
      <c r="T33" s="805"/>
      <c r="U33" s="805"/>
      <c r="V33" s="805">
        <v>18837</v>
      </c>
      <c r="W33" s="805"/>
      <c r="X33" s="805"/>
      <c r="Y33" s="805"/>
      <c r="Z33" s="805"/>
      <c r="AA33" s="805" t="s">
        <v>617</v>
      </c>
      <c r="AB33" s="805"/>
      <c r="AC33" s="805"/>
      <c r="AD33" s="805"/>
      <c r="AE33" s="806"/>
      <c r="AF33" s="807">
        <v>124</v>
      </c>
      <c r="AG33" s="808"/>
      <c r="AH33" s="808"/>
      <c r="AI33" s="808"/>
      <c r="AJ33" s="809"/>
      <c r="AK33" s="876">
        <v>4348</v>
      </c>
      <c r="AL33" s="877"/>
      <c r="AM33" s="877"/>
      <c r="AN33" s="877"/>
      <c r="AO33" s="877"/>
      <c r="AP33" s="877" t="s">
        <v>619</v>
      </c>
      <c r="AQ33" s="877"/>
      <c r="AR33" s="877"/>
      <c r="AS33" s="877"/>
      <c r="AT33" s="877"/>
      <c r="AU33" s="877" t="s">
        <v>617</v>
      </c>
      <c r="AV33" s="877"/>
      <c r="AW33" s="877"/>
      <c r="AX33" s="877"/>
      <c r="AY33" s="877"/>
      <c r="AZ33" s="878" t="s">
        <v>617</v>
      </c>
      <c r="BA33" s="878"/>
      <c r="BB33" s="878"/>
      <c r="BC33" s="878"/>
      <c r="BD33" s="878"/>
      <c r="BE33" s="874" t="s">
        <v>407</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408</v>
      </c>
      <c r="C34" s="802"/>
      <c r="D34" s="802"/>
      <c r="E34" s="802"/>
      <c r="F34" s="802"/>
      <c r="G34" s="802"/>
      <c r="H34" s="802"/>
      <c r="I34" s="802"/>
      <c r="J34" s="802"/>
      <c r="K34" s="802"/>
      <c r="L34" s="802"/>
      <c r="M34" s="802"/>
      <c r="N34" s="802"/>
      <c r="O34" s="802"/>
      <c r="P34" s="803"/>
      <c r="Q34" s="804">
        <v>3363</v>
      </c>
      <c r="R34" s="805"/>
      <c r="S34" s="805"/>
      <c r="T34" s="805"/>
      <c r="U34" s="805"/>
      <c r="V34" s="805">
        <v>3253</v>
      </c>
      <c r="W34" s="805"/>
      <c r="X34" s="805"/>
      <c r="Y34" s="805"/>
      <c r="Z34" s="805"/>
      <c r="AA34" s="805">
        <v>110</v>
      </c>
      <c r="AB34" s="805"/>
      <c r="AC34" s="805"/>
      <c r="AD34" s="805"/>
      <c r="AE34" s="806"/>
      <c r="AF34" s="807">
        <v>1066</v>
      </c>
      <c r="AG34" s="808"/>
      <c r="AH34" s="808"/>
      <c r="AI34" s="808"/>
      <c r="AJ34" s="809"/>
      <c r="AK34" s="876">
        <v>295</v>
      </c>
      <c r="AL34" s="877"/>
      <c r="AM34" s="877"/>
      <c r="AN34" s="877"/>
      <c r="AO34" s="877"/>
      <c r="AP34" s="877">
        <v>2049</v>
      </c>
      <c r="AQ34" s="877"/>
      <c r="AR34" s="877"/>
      <c r="AS34" s="877"/>
      <c r="AT34" s="877"/>
      <c r="AU34" s="877">
        <v>1420</v>
      </c>
      <c r="AV34" s="877"/>
      <c r="AW34" s="877"/>
      <c r="AX34" s="877"/>
      <c r="AY34" s="877"/>
      <c r="AZ34" s="878" t="s">
        <v>619</v>
      </c>
      <c r="BA34" s="878"/>
      <c r="BB34" s="878"/>
      <c r="BC34" s="878"/>
      <c r="BD34" s="878"/>
      <c r="BE34" s="874" t="s">
        <v>409</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410</v>
      </c>
      <c r="C35" s="802"/>
      <c r="D35" s="802"/>
      <c r="E35" s="802"/>
      <c r="F35" s="802"/>
      <c r="G35" s="802"/>
      <c r="H35" s="802"/>
      <c r="I35" s="802"/>
      <c r="J35" s="802"/>
      <c r="K35" s="802"/>
      <c r="L35" s="802"/>
      <c r="M35" s="802"/>
      <c r="N35" s="802"/>
      <c r="O35" s="802"/>
      <c r="P35" s="803"/>
      <c r="Q35" s="804">
        <v>401</v>
      </c>
      <c r="R35" s="805"/>
      <c r="S35" s="805"/>
      <c r="T35" s="805"/>
      <c r="U35" s="805"/>
      <c r="V35" s="805">
        <v>401</v>
      </c>
      <c r="W35" s="805"/>
      <c r="X35" s="805"/>
      <c r="Y35" s="805"/>
      <c r="Z35" s="805"/>
      <c r="AA35" s="805" t="s">
        <v>617</v>
      </c>
      <c r="AB35" s="805"/>
      <c r="AC35" s="805"/>
      <c r="AD35" s="805"/>
      <c r="AE35" s="806"/>
      <c r="AF35" s="807" t="s">
        <v>384</v>
      </c>
      <c r="AG35" s="808"/>
      <c r="AH35" s="808"/>
      <c r="AI35" s="808"/>
      <c r="AJ35" s="809"/>
      <c r="AK35" s="876">
        <v>139</v>
      </c>
      <c r="AL35" s="877"/>
      <c r="AM35" s="877"/>
      <c r="AN35" s="877"/>
      <c r="AO35" s="877"/>
      <c r="AP35" s="877">
        <v>846</v>
      </c>
      <c r="AQ35" s="877"/>
      <c r="AR35" s="877"/>
      <c r="AS35" s="877"/>
      <c r="AT35" s="877"/>
      <c r="AU35" s="877">
        <v>629</v>
      </c>
      <c r="AV35" s="877"/>
      <c r="AW35" s="877"/>
      <c r="AX35" s="877"/>
      <c r="AY35" s="877"/>
      <c r="AZ35" s="878" t="s">
        <v>617</v>
      </c>
      <c r="BA35" s="878"/>
      <c r="BB35" s="878"/>
      <c r="BC35" s="878"/>
      <c r="BD35" s="878"/>
      <c r="BE35" s="874" t="s">
        <v>411</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t="s">
        <v>412</v>
      </c>
      <c r="C36" s="802"/>
      <c r="D36" s="802"/>
      <c r="E36" s="802"/>
      <c r="F36" s="802"/>
      <c r="G36" s="802"/>
      <c r="H36" s="802"/>
      <c r="I36" s="802"/>
      <c r="J36" s="802"/>
      <c r="K36" s="802"/>
      <c r="L36" s="802"/>
      <c r="M36" s="802"/>
      <c r="N36" s="802"/>
      <c r="O36" s="802"/>
      <c r="P36" s="803"/>
      <c r="Q36" s="804">
        <v>6</v>
      </c>
      <c r="R36" s="805"/>
      <c r="S36" s="805"/>
      <c r="T36" s="805"/>
      <c r="U36" s="805"/>
      <c r="V36" s="805">
        <v>6</v>
      </c>
      <c r="W36" s="805"/>
      <c r="X36" s="805"/>
      <c r="Y36" s="805"/>
      <c r="Z36" s="805"/>
      <c r="AA36" s="805" t="s">
        <v>617</v>
      </c>
      <c r="AB36" s="805"/>
      <c r="AC36" s="805"/>
      <c r="AD36" s="805"/>
      <c r="AE36" s="806"/>
      <c r="AF36" s="807" t="s">
        <v>384</v>
      </c>
      <c r="AG36" s="808"/>
      <c r="AH36" s="808"/>
      <c r="AI36" s="808"/>
      <c r="AJ36" s="809"/>
      <c r="AK36" s="876">
        <v>4</v>
      </c>
      <c r="AL36" s="877"/>
      <c r="AM36" s="877"/>
      <c r="AN36" s="877"/>
      <c r="AO36" s="877"/>
      <c r="AP36" s="877" t="s">
        <v>617</v>
      </c>
      <c r="AQ36" s="877"/>
      <c r="AR36" s="877"/>
      <c r="AS36" s="877"/>
      <c r="AT36" s="877"/>
      <c r="AU36" s="877" t="s">
        <v>617</v>
      </c>
      <c r="AV36" s="877"/>
      <c r="AW36" s="877"/>
      <c r="AX36" s="877"/>
      <c r="AY36" s="877"/>
      <c r="AZ36" s="878" t="s">
        <v>617</v>
      </c>
      <c r="BA36" s="878"/>
      <c r="BB36" s="878"/>
      <c r="BC36" s="878"/>
      <c r="BD36" s="878"/>
      <c r="BE36" s="874" t="s">
        <v>411</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t="s">
        <v>413</v>
      </c>
      <c r="C37" s="802"/>
      <c r="D37" s="802"/>
      <c r="E37" s="802"/>
      <c r="F37" s="802"/>
      <c r="G37" s="802"/>
      <c r="H37" s="802"/>
      <c r="I37" s="802"/>
      <c r="J37" s="802"/>
      <c r="K37" s="802"/>
      <c r="L37" s="802"/>
      <c r="M37" s="802"/>
      <c r="N37" s="802"/>
      <c r="O37" s="802"/>
      <c r="P37" s="803"/>
      <c r="Q37" s="804">
        <v>1046</v>
      </c>
      <c r="R37" s="805"/>
      <c r="S37" s="805"/>
      <c r="T37" s="805"/>
      <c r="U37" s="805"/>
      <c r="V37" s="805">
        <v>1017</v>
      </c>
      <c r="W37" s="805"/>
      <c r="X37" s="805"/>
      <c r="Y37" s="805"/>
      <c r="Z37" s="805"/>
      <c r="AA37" s="805">
        <v>29</v>
      </c>
      <c r="AB37" s="805"/>
      <c r="AC37" s="805"/>
      <c r="AD37" s="805"/>
      <c r="AE37" s="806"/>
      <c r="AF37" s="807">
        <v>29</v>
      </c>
      <c r="AG37" s="808"/>
      <c r="AH37" s="808"/>
      <c r="AI37" s="808"/>
      <c r="AJ37" s="809"/>
      <c r="AK37" s="876">
        <v>318</v>
      </c>
      <c r="AL37" s="877"/>
      <c r="AM37" s="877"/>
      <c r="AN37" s="877"/>
      <c r="AO37" s="877"/>
      <c r="AP37" s="877">
        <v>5392</v>
      </c>
      <c r="AQ37" s="877"/>
      <c r="AR37" s="877"/>
      <c r="AS37" s="877"/>
      <c r="AT37" s="877"/>
      <c r="AU37" s="877">
        <v>5305</v>
      </c>
      <c r="AV37" s="877"/>
      <c r="AW37" s="877"/>
      <c r="AX37" s="877"/>
      <c r="AY37" s="877"/>
      <c r="AZ37" s="878" t="s">
        <v>617</v>
      </c>
      <c r="BA37" s="878"/>
      <c r="BB37" s="878"/>
      <c r="BC37" s="878"/>
      <c r="BD37" s="878"/>
      <c r="BE37" s="874" t="s">
        <v>411</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t="s">
        <v>414</v>
      </c>
      <c r="C38" s="802"/>
      <c r="D38" s="802"/>
      <c r="E38" s="802"/>
      <c r="F38" s="802"/>
      <c r="G38" s="802"/>
      <c r="H38" s="802"/>
      <c r="I38" s="802"/>
      <c r="J38" s="802"/>
      <c r="K38" s="802"/>
      <c r="L38" s="802"/>
      <c r="M38" s="802"/>
      <c r="N38" s="802"/>
      <c r="O38" s="802"/>
      <c r="P38" s="803"/>
      <c r="Q38" s="804">
        <v>19</v>
      </c>
      <c r="R38" s="805"/>
      <c r="S38" s="805"/>
      <c r="T38" s="805"/>
      <c r="U38" s="805"/>
      <c r="V38" s="805">
        <v>19</v>
      </c>
      <c r="W38" s="805"/>
      <c r="X38" s="805"/>
      <c r="Y38" s="805"/>
      <c r="Z38" s="805"/>
      <c r="AA38" s="805" t="s">
        <v>617</v>
      </c>
      <c r="AB38" s="805"/>
      <c r="AC38" s="805"/>
      <c r="AD38" s="805"/>
      <c r="AE38" s="806"/>
      <c r="AF38" s="807" t="s">
        <v>384</v>
      </c>
      <c r="AG38" s="808"/>
      <c r="AH38" s="808"/>
      <c r="AI38" s="808"/>
      <c r="AJ38" s="809"/>
      <c r="AK38" s="876">
        <v>7</v>
      </c>
      <c r="AL38" s="877"/>
      <c r="AM38" s="877"/>
      <c r="AN38" s="877"/>
      <c r="AO38" s="877"/>
      <c r="AP38" s="877" t="s">
        <v>617</v>
      </c>
      <c r="AQ38" s="877"/>
      <c r="AR38" s="877"/>
      <c r="AS38" s="877"/>
      <c r="AT38" s="877"/>
      <c r="AU38" s="877">
        <v>85</v>
      </c>
      <c r="AV38" s="877"/>
      <c r="AW38" s="877"/>
      <c r="AX38" s="877"/>
      <c r="AY38" s="877"/>
      <c r="AZ38" s="878" t="s">
        <v>617</v>
      </c>
      <c r="BA38" s="878"/>
      <c r="BB38" s="878"/>
      <c r="BC38" s="878"/>
      <c r="BD38" s="878"/>
      <c r="BE38" s="874" t="s">
        <v>411</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t="s">
        <v>415</v>
      </c>
      <c r="C39" s="802"/>
      <c r="D39" s="802"/>
      <c r="E39" s="802"/>
      <c r="F39" s="802"/>
      <c r="G39" s="802"/>
      <c r="H39" s="802"/>
      <c r="I39" s="802"/>
      <c r="J39" s="802"/>
      <c r="K39" s="802"/>
      <c r="L39" s="802"/>
      <c r="M39" s="802"/>
      <c r="N39" s="802"/>
      <c r="O39" s="802"/>
      <c r="P39" s="803"/>
      <c r="Q39" s="804">
        <v>6</v>
      </c>
      <c r="R39" s="805"/>
      <c r="S39" s="805"/>
      <c r="T39" s="805"/>
      <c r="U39" s="805"/>
      <c r="V39" s="805">
        <v>6</v>
      </c>
      <c r="W39" s="805"/>
      <c r="X39" s="805"/>
      <c r="Y39" s="805"/>
      <c r="Z39" s="805"/>
      <c r="AA39" s="805" t="s">
        <v>617</v>
      </c>
      <c r="AB39" s="805"/>
      <c r="AC39" s="805"/>
      <c r="AD39" s="805"/>
      <c r="AE39" s="806"/>
      <c r="AF39" s="807" t="s">
        <v>416</v>
      </c>
      <c r="AG39" s="808"/>
      <c r="AH39" s="808"/>
      <c r="AI39" s="808"/>
      <c r="AJ39" s="809"/>
      <c r="AK39" s="876">
        <v>2</v>
      </c>
      <c r="AL39" s="877"/>
      <c r="AM39" s="877"/>
      <c r="AN39" s="877"/>
      <c r="AO39" s="877"/>
      <c r="AP39" s="877" t="s">
        <v>617</v>
      </c>
      <c r="AQ39" s="877"/>
      <c r="AR39" s="877"/>
      <c r="AS39" s="877"/>
      <c r="AT39" s="877"/>
      <c r="AU39" s="877" t="s">
        <v>617</v>
      </c>
      <c r="AV39" s="877"/>
      <c r="AW39" s="877"/>
      <c r="AX39" s="877"/>
      <c r="AY39" s="877"/>
      <c r="AZ39" s="878" t="s">
        <v>617</v>
      </c>
      <c r="BA39" s="878"/>
      <c r="BB39" s="878"/>
      <c r="BC39" s="878"/>
      <c r="BD39" s="878"/>
      <c r="BE39" s="874" t="s">
        <v>417</v>
      </c>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t="s">
        <v>418</v>
      </c>
      <c r="C40" s="802"/>
      <c r="D40" s="802"/>
      <c r="E40" s="802"/>
      <c r="F40" s="802"/>
      <c r="G40" s="802"/>
      <c r="H40" s="802"/>
      <c r="I40" s="802"/>
      <c r="J40" s="802"/>
      <c r="K40" s="802"/>
      <c r="L40" s="802"/>
      <c r="M40" s="802"/>
      <c r="N40" s="802"/>
      <c r="O40" s="802"/>
      <c r="P40" s="803"/>
      <c r="Q40" s="804">
        <v>217</v>
      </c>
      <c r="R40" s="805"/>
      <c r="S40" s="805"/>
      <c r="T40" s="805"/>
      <c r="U40" s="805"/>
      <c r="V40" s="805">
        <v>217</v>
      </c>
      <c r="W40" s="805"/>
      <c r="X40" s="805"/>
      <c r="Y40" s="805"/>
      <c r="Z40" s="805"/>
      <c r="AA40" s="805" t="s">
        <v>617</v>
      </c>
      <c r="AB40" s="805"/>
      <c r="AC40" s="805"/>
      <c r="AD40" s="805"/>
      <c r="AE40" s="806"/>
      <c r="AF40" s="807" t="s">
        <v>419</v>
      </c>
      <c r="AG40" s="808"/>
      <c r="AH40" s="808"/>
      <c r="AI40" s="808"/>
      <c r="AJ40" s="809"/>
      <c r="AK40" s="876">
        <v>217</v>
      </c>
      <c r="AL40" s="877"/>
      <c r="AM40" s="877"/>
      <c r="AN40" s="877"/>
      <c r="AO40" s="877"/>
      <c r="AP40" s="877" t="s">
        <v>617</v>
      </c>
      <c r="AQ40" s="877"/>
      <c r="AR40" s="877"/>
      <c r="AS40" s="877"/>
      <c r="AT40" s="877"/>
      <c r="AU40" s="877" t="s">
        <v>617</v>
      </c>
      <c r="AV40" s="877"/>
      <c r="AW40" s="877"/>
      <c r="AX40" s="877"/>
      <c r="AY40" s="877"/>
      <c r="AZ40" s="878" t="s">
        <v>617</v>
      </c>
      <c r="BA40" s="878"/>
      <c r="BB40" s="878"/>
      <c r="BC40" s="878"/>
      <c r="BD40" s="878"/>
      <c r="BE40" s="874" t="s">
        <v>411</v>
      </c>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387</v>
      </c>
      <c r="B63" s="836" t="s">
        <v>421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2436</v>
      </c>
      <c r="AG63" s="888"/>
      <c r="AH63" s="888"/>
      <c r="AI63" s="888"/>
      <c r="AJ63" s="889"/>
      <c r="AK63" s="890"/>
      <c r="AL63" s="885"/>
      <c r="AM63" s="885"/>
      <c r="AN63" s="885"/>
      <c r="AO63" s="885"/>
      <c r="AP63" s="888">
        <v>11761</v>
      </c>
      <c r="AQ63" s="888"/>
      <c r="AR63" s="888"/>
      <c r="AS63" s="888"/>
      <c r="AT63" s="888"/>
      <c r="AU63" s="888">
        <v>9132</v>
      </c>
      <c r="AV63" s="888"/>
      <c r="AW63" s="888"/>
      <c r="AX63" s="888"/>
      <c r="AY63" s="888"/>
      <c r="AZ63" s="892"/>
      <c r="BA63" s="892"/>
      <c r="BB63" s="892"/>
      <c r="BC63" s="892"/>
      <c r="BD63" s="892"/>
      <c r="BE63" s="893"/>
      <c r="BF63" s="893"/>
      <c r="BG63" s="893"/>
      <c r="BH63" s="893"/>
      <c r="BI63" s="894"/>
      <c r="BJ63" s="895" t="s">
        <v>384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423</v>
      </c>
      <c r="B66" s="787"/>
      <c r="C66" s="787"/>
      <c r="D66" s="787"/>
      <c r="E66" s="787"/>
      <c r="F66" s="787"/>
      <c r="G66" s="787"/>
      <c r="H66" s="787"/>
      <c r="I66" s="787"/>
      <c r="J66" s="787"/>
      <c r="K66" s="787"/>
      <c r="L66" s="787"/>
      <c r="M66" s="787"/>
      <c r="N66" s="787"/>
      <c r="O66" s="787"/>
      <c r="P66" s="788"/>
      <c r="Q66" s="763" t="s">
        <v>424</v>
      </c>
      <c r="R66" s="764"/>
      <c r="S66" s="764"/>
      <c r="T66" s="764"/>
      <c r="U66" s="765"/>
      <c r="V66" s="763" t="s">
        <v>425</v>
      </c>
      <c r="W66" s="764"/>
      <c r="X66" s="764"/>
      <c r="Y66" s="764"/>
      <c r="Z66" s="765"/>
      <c r="AA66" s="763" t="s">
        <v>426</v>
      </c>
      <c r="AB66" s="764"/>
      <c r="AC66" s="764"/>
      <c r="AD66" s="764"/>
      <c r="AE66" s="765"/>
      <c r="AF66" s="898" t="s">
        <v>427</v>
      </c>
      <c r="AG66" s="859"/>
      <c r="AH66" s="859"/>
      <c r="AI66" s="859"/>
      <c r="AJ66" s="899"/>
      <c r="AK66" s="763" t="s">
        <v>428</v>
      </c>
      <c r="AL66" s="787"/>
      <c r="AM66" s="787"/>
      <c r="AN66" s="787"/>
      <c r="AO66" s="788"/>
      <c r="AP66" s="763" t="s">
        <v>429</v>
      </c>
      <c r="AQ66" s="764"/>
      <c r="AR66" s="764"/>
      <c r="AS66" s="764"/>
      <c r="AT66" s="765"/>
      <c r="AU66" s="763" t="s">
        <v>430</v>
      </c>
      <c r="AV66" s="764"/>
      <c r="AW66" s="764"/>
      <c r="AX66" s="764"/>
      <c r="AY66" s="765"/>
      <c r="AZ66" s="763" t="s">
        <v>371</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620</v>
      </c>
      <c r="C68" s="916"/>
      <c r="D68" s="916"/>
      <c r="E68" s="916"/>
      <c r="F68" s="916"/>
      <c r="G68" s="916"/>
      <c r="H68" s="916"/>
      <c r="I68" s="916"/>
      <c r="J68" s="916"/>
      <c r="K68" s="916"/>
      <c r="L68" s="916"/>
      <c r="M68" s="916"/>
      <c r="N68" s="916"/>
      <c r="O68" s="916"/>
      <c r="P68" s="917"/>
      <c r="Q68" s="918">
        <v>9243</v>
      </c>
      <c r="R68" s="912"/>
      <c r="S68" s="912"/>
      <c r="T68" s="912"/>
      <c r="U68" s="912"/>
      <c r="V68" s="912">
        <v>8921</v>
      </c>
      <c r="W68" s="912"/>
      <c r="X68" s="912"/>
      <c r="Y68" s="912"/>
      <c r="Z68" s="912"/>
      <c r="AA68" s="912">
        <v>322</v>
      </c>
      <c r="AB68" s="912"/>
      <c r="AC68" s="912"/>
      <c r="AD68" s="912"/>
      <c r="AE68" s="912"/>
      <c r="AF68" s="912">
        <v>322</v>
      </c>
      <c r="AG68" s="912"/>
      <c r="AH68" s="912"/>
      <c r="AI68" s="912"/>
      <c r="AJ68" s="912"/>
      <c r="AK68" s="912">
        <v>3470</v>
      </c>
      <c r="AL68" s="912"/>
      <c r="AM68" s="912"/>
      <c r="AN68" s="912"/>
      <c r="AO68" s="912"/>
      <c r="AP68" s="912" t="s">
        <v>617</v>
      </c>
      <c r="AQ68" s="912"/>
      <c r="AR68" s="912"/>
      <c r="AS68" s="912"/>
      <c r="AT68" s="912"/>
      <c r="AU68" s="912" t="s">
        <v>617</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621</v>
      </c>
      <c r="C69" s="920"/>
      <c r="D69" s="920"/>
      <c r="E69" s="920"/>
      <c r="F69" s="920"/>
      <c r="G69" s="920"/>
      <c r="H69" s="920"/>
      <c r="I69" s="920"/>
      <c r="J69" s="920"/>
      <c r="K69" s="920"/>
      <c r="L69" s="920"/>
      <c r="M69" s="920"/>
      <c r="N69" s="920"/>
      <c r="O69" s="920"/>
      <c r="P69" s="921"/>
      <c r="Q69" s="922">
        <v>549</v>
      </c>
      <c r="R69" s="877"/>
      <c r="S69" s="877"/>
      <c r="T69" s="877"/>
      <c r="U69" s="877"/>
      <c r="V69" s="877">
        <v>546</v>
      </c>
      <c r="W69" s="877"/>
      <c r="X69" s="877"/>
      <c r="Y69" s="877"/>
      <c r="Z69" s="877"/>
      <c r="AA69" s="877">
        <v>3</v>
      </c>
      <c r="AB69" s="877"/>
      <c r="AC69" s="877"/>
      <c r="AD69" s="877"/>
      <c r="AE69" s="877"/>
      <c r="AF69" s="877">
        <v>3</v>
      </c>
      <c r="AG69" s="877"/>
      <c r="AH69" s="877"/>
      <c r="AI69" s="877"/>
      <c r="AJ69" s="877"/>
      <c r="AK69" s="877" t="s">
        <v>617</v>
      </c>
      <c r="AL69" s="877"/>
      <c r="AM69" s="877"/>
      <c r="AN69" s="877"/>
      <c r="AO69" s="877"/>
      <c r="AP69" s="877" t="s">
        <v>617</v>
      </c>
      <c r="AQ69" s="877"/>
      <c r="AR69" s="877"/>
      <c r="AS69" s="877"/>
      <c r="AT69" s="877"/>
      <c r="AU69" s="877" t="s">
        <v>617</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622</v>
      </c>
      <c r="C70" s="920"/>
      <c r="D70" s="920"/>
      <c r="E70" s="920"/>
      <c r="F70" s="920"/>
      <c r="G70" s="920"/>
      <c r="H70" s="920"/>
      <c r="I70" s="920"/>
      <c r="J70" s="920"/>
      <c r="K70" s="920"/>
      <c r="L70" s="920"/>
      <c r="M70" s="920"/>
      <c r="N70" s="920"/>
      <c r="O70" s="920"/>
      <c r="P70" s="921"/>
      <c r="Q70" s="922">
        <v>41</v>
      </c>
      <c r="R70" s="877"/>
      <c r="S70" s="877"/>
      <c r="T70" s="877"/>
      <c r="U70" s="877"/>
      <c r="V70" s="877">
        <v>28</v>
      </c>
      <c r="W70" s="877"/>
      <c r="X70" s="877"/>
      <c r="Y70" s="877"/>
      <c r="Z70" s="877"/>
      <c r="AA70" s="877">
        <v>13</v>
      </c>
      <c r="AB70" s="877"/>
      <c r="AC70" s="877"/>
      <c r="AD70" s="877"/>
      <c r="AE70" s="877"/>
      <c r="AF70" s="877">
        <v>13</v>
      </c>
      <c r="AG70" s="877"/>
      <c r="AH70" s="877"/>
      <c r="AI70" s="877"/>
      <c r="AJ70" s="877"/>
      <c r="AK70" s="877" t="s">
        <v>623</v>
      </c>
      <c r="AL70" s="877"/>
      <c r="AM70" s="877"/>
      <c r="AN70" s="877"/>
      <c r="AO70" s="877"/>
      <c r="AP70" s="877" t="s">
        <v>617</v>
      </c>
      <c r="AQ70" s="877"/>
      <c r="AR70" s="877"/>
      <c r="AS70" s="877"/>
      <c r="AT70" s="877"/>
      <c r="AU70" s="877" t="s">
        <v>619</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624</v>
      </c>
      <c r="C71" s="920"/>
      <c r="D71" s="920"/>
      <c r="E71" s="920"/>
      <c r="F71" s="920"/>
      <c r="G71" s="920"/>
      <c r="H71" s="920"/>
      <c r="I71" s="920"/>
      <c r="J71" s="920"/>
      <c r="K71" s="920"/>
      <c r="L71" s="920"/>
      <c r="M71" s="920"/>
      <c r="N71" s="920"/>
      <c r="O71" s="920"/>
      <c r="P71" s="921"/>
      <c r="Q71" s="922">
        <v>180</v>
      </c>
      <c r="R71" s="877"/>
      <c r="S71" s="877"/>
      <c r="T71" s="877"/>
      <c r="U71" s="877"/>
      <c r="V71" s="877">
        <v>154</v>
      </c>
      <c r="W71" s="877"/>
      <c r="X71" s="877"/>
      <c r="Y71" s="877"/>
      <c r="Z71" s="877"/>
      <c r="AA71" s="877">
        <v>26</v>
      </c>
      <c r="AB71" s="877"/>
      <c r="AC71" s="877"/>
      <c r="AD71" s="877"/>
      <c r="AE71" s="877"/>
      <c r="AF71" s="877">
        <v>26</v>
      </c>
      <c r="AG71" s="877"/>
      <c r="AH71" s="877"/>
      <c r="AI71" s="877"/>
      <c r="AJ71" s="877"/>
      <c r="AK71" s="877" t="s">
        <v>617</v>
      </c>
      <c r="AL71" s="877"/>
      <c r="AM71" s="877"/>
      <c r="AN71" s="877"/>
      <c r="AO71" s="877"/>
      <c r="AP71" s="877">
        <v>78</v>
      </c>
      <c r="AQ71" s="877"/>
      <c r="AR71" s="877"/>
      <c r="AS71" s="877"/>
      <c r="AT71" s="877"/>
      <c r="AU71" s="877">
        <v>53</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638</v>
      </c>
      <c r="C72" s="920"/>
      <c r="D72" s="920"/>
      <c r="E72" s="920"/>
      <c r="F72" s="920"/>
      <c r="G72" s="920"/>
      <c r="H72" s="920"/>
      <c r="I72" s="920"/>
      <c r="J72" s="920"/>
      <c r="K72" s="920"/>
      <c r="L72" s="920"/>
      <c r="M72" s="920"/>
      <c r="N72" s="920"/>
      <c r="O72" s="920"/>
      <c r="P72" s="921"/>
      <c r="Q72" s="922">
        <v>435</v>
      </c>
      <c r="R72" s="877"/>
      <c r="S72" s="877"/>
      <c r="T72" s="877"/>
      <c r="U72" s="877"/>
      <c r="V72" s="877">
        <v>352</v>
      </c>
      <c r="W72" s="877"/>
      <c r="X72" s="877"/>
      <c r="Y72" s="877"/>
      <c r="Z72" s="877"/>
      <c r="AA72" s="877">
        <v>84</v>
      </c>
      <c r="AB72" s="877"/>
      <c r="AC72" s="877"/>
      <c r="AD72" s="877"/>
      <c r="AE72" s="877"/>
      <c r="AF72" s="877">
        <v>84</v>
      </c>
      <c r="AG72" s="877"/>
      <c r="AH72" s="877"/>
      <c r="AI72" s="877"/>
      <c r="AJ72" s="877"/>
      <c r="AK72" s="877">
        <v>3</v>
      </c>
      <c r="AL72" s="877"/>
      <c r="AM72" s="877"/>
      <c r="AN72" s="877"/>
      <c r="AO72" s="877"/>
      <c r="AP72" s="877">
        <v>44</v>
      </c>
      <c r="AQ72" s="877"/>
      <c r="AR72" s="877"/>
      <c r="AS72" s="877"/>
      <c r="AT72" s="877"/>
      <c r="AU72" s="877">
        <v>44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639</v>
      </c>
      <c r="C73" s="920"/>
      <c r="D73" s="920"/>
      <c r="E73" s="920"/>
      <c r="F73" s="920"/>
      <c r="G73" s="920"/>
      <c r="H73" s="920"/>
      <c r="I73" s="920"/>
      <c r="J73" s="920"/>
      <c r="K73" s="920"/>
      <c r="L73" s="920"/>
      <c r="M73" s="920"/>
      <c r="N73" s="920"/>
      <c r="O73" s="920"/>
      <c r="P73" s="921"/>
      <c r="Q73" s="922">
        <v>1234</v>
      </c>
      <c r="R73" s="877"/>
      <c r="S73" s="877"/>
      <c r="T73" s="877"/>
      <c r="U73" s="877"/>
      <c r="V73" s="877">
        <v>1131</v>
      </c>
      <c r="W73" s="877"/>
      <c r="X73" s="877"/>
      <c r="Y73" s="877"/>
      <c r="Z73" s="877"/>
      <c r="AA73" s="877">
        <v>103</v>
      </c>
      <c r="AB73" s="877"/>
      <c r="AC73" s="877"/>
      <c r="AD73" s="877"/>
      <c r="AE73" s="877"/>
      <c r="AF73" s="877">
        <v>103</v>
      </c>
      <c r="AG73" s="877"/>
      <c r="AH73" s="877"/>
      <c r="AI73" s="877"/>
      <c r="AJ73" s="877"/>
      <c r="AK73" s="877">
        <v>129</v>
      </c>
      <c r="AL73" s="877"/>
      <c r="AM73" s="877"/>
      <c r="AN73" s="877"/>
      <c r="AO73" s="877"/>
      <c r="AP73" s="877" t="s">
        <v>617</v>
      </c>
      <c r="AQ73" s="877"/>
      <c r="AR73" s="877"/>
      <c r="AS73" s="877"/>
      <c r="AT73" s="877"/>
      <c r="AU73" s="877" t="s">
        <v>625</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626</v>
      </c>
      <c r="C74" s="920"/>
      <c r="D74" s="920"/>
      <c r="E74" s="920"/>
      <c r="F74" s="920"/>
      <c r="G74" s="920"/>
      <c r="H74" s="920"/>
      <c r="I74" s="920"/>
      <c r="J74" s="920"/>
      <c r="K74" s="920"/>
      <c r="L74" s="920"/>
      <c r="M74" s="920"/>
      <c r="N74" s="920"/>
      <c r="O74" s="920"/>
      <c r="P74" s="921"/>
      <c r="Q74" s="922">
        <v>1298</v>
      </c>
      <c r="R74" s="877"/>
      <c r="S74" s="877"/>
      <c r="T74" s="877"/>
      <c r="U74" s="877"/>
      <c r="V74" s="877">
        <v>1265</v>
      </c>
      <c r="W74" s="877"/>
      <c r="X74" s="877"/>
      <c r="Y74" s="877"/>
      <c r="Z74" s="877"/>
      <c r="AA74" s="877">
        <v>32</v>
      </c>
      <c r="AB74" s="877"/>
      <c r="AC74" s="877"/>
      <c r="AD74" s="877"/>
      <c r="AE74" s="877"/>
      <c r="AF74" s="877">
        <v>32</v>
      </c>
      <c r="AG74" s="877"/>
      <c r="AH74" s="877"/>
      <c r="AI74" s="877"/>
      <c r="AJ74" s="877"/>
      <c r="AK74" s="877" t="s">
        <v>618</v>
      </c>
      <c r="AL74" s="877"/>
      <c r="AM74" s="877"/>
      <c r="AN74" s="877"/>
      <c r="AO74" s="877"/>
      <c r="AP74" s="877">
        <v>281</v>
      </c>
      <c r="AQ74" s="877"/>
      <c r="AR74" s="877"/>
      <c r="AS74" s="877"/>
      <c r="AT74" s="877"/>
      <c r="AU74" s="877" t="s">
        <v>617</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629</v>
      </c>
      <c r="C75" s="920"/>
      <c r="D75" s="920"/>
      <c r="E75" s="920"/>
      <c r="F75" s="920"/>
      <c r="G75" s="920"/>
      <c r="H75" s="920"/>
      <c r="I75" s="920"/>
      <c r="J75" s="920"/>
      <c r="K75" s="920"/>
      <c r="L75" s="920"/>
      <c r="M75" s="920"/>
      <c r="N75" s="920"/>
      <c r="O75" s="920"/>
      <c r="P75" s="921"/>
      <c r="Q75" s="925">
        <v>4</v>
      </c>
      <c r="R75" s="926"/>
      <c r="S75" s="926"/>
      <c r="T75" s="926"/>
      <c r="U75" s="876"/>
      <c r="V75" s="927">
        <v>4</v>
      </c>
      <c r="W75" s="926"/>
      <c r="X75" s="926"/>
      <c r="Y75" s="926"/>
      <c r="Z75" s="876"/>
      <c r="AA75" s="927">
        <v>0</v>
      </c>
      <c r="AB75" s="926"/>
      <c r="AC75" s="926"/>
      <c r="AD75" s="926"/>
      <c r="AE75" s="876"/>
      <c r="AF75" s="927">
        <v>1</v>
      </c>
      <c r="AG75" s="926"/>
      <c r="AH75" s="926"/>
      <c r="AI75" s="926"/>
      <c r="AJ75" s="876"/>
      <c r="AK75" s="927" t="s">
        <v>617</v>
      </c>
      <c r="AL75" s="926"/>
      <c r="AM75" s="926"/>
      <c r="AN75" s="926"/>
      <c r="AO75" s="876"/>
      <c r="AP75" s="927" t="s">
        <v>617</v>
      </c>
      <c r="AQ75" s="926"/>
      <c r="AR75" s="926"/>
      <c r="AS75" s="926"/>
      <c r="AT75" s="876"/>
      <c r="AU75" s="927" t="s">
        <v>617</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630</v>
      </c>
      <c r="C76" s="920"/>
      <c r="D76" s="920"/>
      <c r="E76" s="920"/>
      <c r="F76" s="920"/>
      <c r="G76" s="920"/>
      <c r="H76" s="920"/>
      <c r="I76" s="920"/>
      <c r="J76" s="920"/>
      <c r="K76" s="920"/>
      <c r="L76" s="920"/>
      <c r="M76" s="920"/>
      <c r="N76" s="920"/>
      <c r="O76" s="920"/>
      <c r="P76" s="921"/>
      <c r="Q76" s="925">
        <v>1</v>
      </c>
      <c r="R76" s="926"/>
      <c r="S76" s="926"/>
      <c r="T76" s="926"/>
      <c r="U76" s="876"/>
      <c r="V76" s="927">
        <v>0</v>
      </c>
      <c r="W76" s="926"/>
      <c r="X76" s="926"/>
      <c r="Y76" s="926"/>
      <c r="Z76" s="876"/>
      <c r="AA76" s="927">
        <v>1</v>
      </c>
      <c r="AB76" s="926"/>
      <c r="AC76" s="926"/>
      <c r="AD76" s="926"/>
      <c r="AE76" s="876"/>
      <c r="AF76" s="927">
        <v>1</v>
      </c>
      <c r="AG76" s="926"/>
      <c r="AH76" s="926"/>
      <c r="AI76" s="926"/>
      <c r="AJ76" s="876"/>
      <c r="AK76" s="927" t="s">
        <v>617</v>
      </c>
      <c r="AL76" s="926"/>
      <c r="AM76" s="926"/>
      <c r="AN76" s="926"/>
      <c r="AO76" s="876"/>
      <c r="AP76" s="927" t="s">
        <v>627</v>
      </c>
      <c r="AQ76" s="926"/>
      <c r="AR76" s="926"/>
      <c r="AS76" s="926"/>
      <c r="AT76" s="876"/>
      <c r="AU76" s="927" t="s">
        <v>617</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t="s">
        <v>631</v>
      </c>
      <c r="C77" s="920"/>
      <c r="D77" s="920"/>
      <c r="E77" s="920"/>
      <c r="F77" s="920"/>
      <c r="G77" s="920"/>
      <c r="H77" s="920"/>
      <c r="I77" s="920"/>
      <c r="J77" s="920"/>
      <c r="K77" s="920"/>
      <c r="L77" s="920"/>
      <c r="M77" s="920"/>
      <c r="N77" s="920"/>
      <c r="O77" s="920"/>
      <c r="P77" s="921"/>
      <c r="Q77" s="925">
        <v>7</v>
      </c>
      <c r="R77" s="926"/>
      <c r="S77" s="926"/>
      <c r="T77" s="926"/>
      <c r="U77" s="876"/>
      <c r="V77" s="927">
        <v>4</v>
      </c>
      <c r="W77" s="926"/>
      <c r="X77" s="926"/>
      <c r="Y77" s="926"/>
      <c r="Z77" s="876"/>
      <c r="AA77" s="927">
        <v>3</v>
      </c>
      <c r="AB77" s="926"/>
      <c r="AC77" s="926"/>
      <c r="AD77" s="926"/>
      <c r="AE77" s="876"/>
      <c r="AF77" s="927">
        <v>3</v>
      </c>
      <c r="AG77" s="926"/>
      <c r="AH77" s="926"/>
      <c r="AI77" s="926"/>
      <c r="AJ77" s="876"/>
      <c r="AK77" s="927" t="s">
        <v>618</v>
      </c>
      <c r="AL77" s="926"/>
      <c r="AM77" s="926"/>
      <c r="AN77" s="926"/>
      <c r="AO77" s="876"/>
      <c r="AP77" s="927" t="s">
        <v>617</v>
      </c>
      <c r="AQ77" s="926"/>
      <c r="AR77" s="926"/>
      <c r="AS77" s="926"/>
      <c r="AT77" s="876"/>
      <c r="AU77" s="927" t="s">
        <v>619</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t="s">
        <v>632</v>
      </c>
      <c r="C78" s="920"/>
      <c r="D78" s="920"/>
      <c r="E78" s="920"/>
      <c r="F78" s="920"/>
      <c r="G78" s="920"/>
      <c r="H78" s="920"/>
      <c r="I78" s="920"/>
      <c r="J78" s="920"/>
      <c r="K78" s="920"/>
      <c r="L78" s="920"/>
      <c r="M78" s="920"/>
      <c r="N78" s="920"/>
      <c r="O78" s="920"/>
      <c r="P78" s="921"/>
      <c r="Q78" s="922">
        <v>47</v>
      </c>
      <c r="R78" s="877"/>
      <c r="S78" s="877"/>
      <c r="T78" s="877"/>
      <c r="U78" s="877"/>
      <c r="V78" s="877">
        <v>31</v>
      </c>
      <c r="W78" s="877"/>
      <c r="X78" s="877"/>
      <c r="Y78" s="877"/>
      <c r="Z78" s="877"/>
      <c r="AA78" s="877">
        <v>15</v>
      </c>
      <c r="AB78" s="877"/>
      <c r="AC78" s="877"/>
      <c r="AD78" s="877"/>
      <c r="AE78" s="877"/>
      <c r="AF78" s="877">
        <v>15</v>
      </c>
      <c r="AG78" s="877"/>
      <c r="AH78" s="877"/>
      <c r="AI78" s="877"/>
      <c r="AJ78" s="877"/>
      <c r="AK78" s="877" t="s">
        <v>628</v>
      </c>
      <c r="AL78" s="877"/>
      <c r="AM78" s="877"/>
      <c r="AN78" s="877"/>
      <c r="AO78" s="877"/>
      <c r="AP78" s="877" t="s">
        <v>617</v>
      </c>
      <c r="AQ78" s="877"/>
      <c r="AR78" s="877"/>
      <c r="AS78" s="877"/>
      <c r="AT78" s="877"/>
      <c r="AU78" s="877" t="s">
        <v>617</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t="s">
        <v>633</v>
      </c>
      <c r="C79" s="920"/>
      <c r="D79" s="920"/>
      <c r="E79" s="920"/>
      <c r="F79" s="920"/>
      <c r="G79" s="920"/>
      <c r="H79" s="920"/>
      <c r="I79" s="920"/>
      <c r="J79" s="920"/>
      <c r="K79" s="920"/>
      <c r="L79" s="920"/>
      <c r="M79" s="920"/>
      <c r="N79" s="920"/>
      <c r="O79" s="920"/>
      <c r="P79" s="921"/>
      <c r="Q79" s="922">
        <v>145</v>
      </c>
      <c r="R79" s="877"/>
      <c r="S79" s="877"/>
      <c r="T79" s="877"/>
      <c r="U79" s="877"/>
      <c r="V79" s="877">
        <v>91</v>
      </c>
      <c r="W79" s="877"/>
      <c r="X79" s="877"/>
      <c r="Y79" s="877"/>
      <c r="Z79" s="877"/>
      <c r="AA79" s="877">
        <v>54</v>
      </c>
      <c r="AB79" s="877"/>
      <c r="AC79" s="877"/>
      <c r="AD79" s="877"/>
      <c r="AE79" s="877"/>
      <c r="AF79" s="877">
        <v>54</v>
      </c>
      <c r="AG79" s="877"/>
      <c r="AH79" s="877"/>
      <c r="AI79" s="877"/>
      <c r="AJ79" s="877"/>
      <c r="AK79" s="877" t="s">
        <v>634</v>
      </c>
      <c r="AL79" s="877"/>
      <c r="AM79" s="877"/>
      <c r="AN79" s="877"/>
      <c r="AO79" s="877"/>
      <c r="AP79" s="877" t="s">
        <v>617</v>
      </c>
      <c r="AQ79" s="877"/>
      <c r="AR79" s="877"/>
      <c r="AS79" s="877"/>
      <c r="AT79" s="877"/>
      <c r="AU79" s="877" t="s">
        <v>617</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t="s">
        <v>635</v>
      </c>
      <c r="C80" s="920"/>
      <c r="D80" s="920"/>
      <c r="E80" s="920"/>
      <c r="F80" s="920"/>
      <c r="G80" s="920"/>
      <c r="H80" s="920"/>
      <c r="I80" s="920"/>
      <c r="J80" s="920"/>
      <c r="K80" s="920"/>
      <c r="L80" s="920"/>
      <c r="M80" s="920"/>
      <c r="N80" s="920"/>
      <c r="O80" s="920"/>
      <c r="P80" s="921"/>
      <c r="Q80" s="922">
        <v>83</v>
      </c>
      <c r="R80" s="877"/>
      <c r="S80" s="877"/>
      <c r="T80" s="877"/>
      <c r="U80" s="877"/>
      <c r="V80" s="877">
        <v>72</v>
      </c>
      <c r="W80" s="877"/>
      <c r="X80" s="877"/>
      <c r="Y80" s="877"/>
      <c r="Z80" s="877"/>
      <c r="AA80" s="877">
        <v>11</v>
      </c>
      <c r="AB80" s="877"/>
      <c r="AC80" s="877"/>
      <c r="AD80" s="877"/>
      <c r="AE80" s="877"/>
      <c r="AF80" s="877">
        <v>11</v>
      </c>
      <c r="AG80" s="877"/>
      <c r="AH80" s="877"/>
      <c r="AI80" s="877"/>
      <c r="AJ80" s="877"/>
      <c r="AK80" s="877" t="s">
        <v>637</v>
      </c>
      <c r="AL80" s="877"/>
      <c r="AM80" s="877"/>
      <c r="AN80" s="877"/>
      <c r="AO80" s="877"/>
      <c r="AP80" s="877" t="s">
        <v>617</v>
      </c>
      <c r="AQ80" s="877"/>
      <c r="AR80" s="877"/>
      <c r="AS80" s="877"/>
      <c r="AT80" s="877"/>
      <c r="AU80" s="877" t="s">
        <v>617</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t="s">
        <v>636</v>
      </c>
      <c r="C81" s="920"/>
      <c r="D81" s="920"/>
      <c r="E81" s="920"/>
      <c r="F81" s="920"/>
      <c r="G81" s="920"/>
      <c r="H81" s="920"/>
      <c r="I81" s="920"/>
      <c r="J81" s="920"/>
      <c r="K81" s="920"/>
      <c r="L81" s="920"/>
      <c r="M81" s="920"/>
      <c r="N81" s="920"/>
      <c r="O81" s="920"/>
      <c r="P81" s="921"/>
      <c r="Q81" s="922">
        <v>220478</v>
      </c>
      <c r="R81" s="877"/>
      <c r="S81" s="877"/>
      <c r="T81" s="877"/>
      <c r="U81" s="877"/>
      <c r="V81" s="877">
        <v>214081</v>
      </c>
      <c r="W81" s="877"/>
      <c r="X81" s="877"/>
      <c r="Y81" s="877"/>
      <c r="Z81" s="877"/>
      <c r="AA81" s="877">
        <v>6397</v>
      </c>
      <c r="AB81" s="877"/>
      <c r="AC81" s="877"/>
      <c r="AD81" s="877"/>
      <c r="AE81" s="877"/>
      <c r="AF81" s="877">
        <v>6397</v>
      </c>
      <c r="AG81" s="877"/>
      <c r="AH81" s="877"/>
      <c r="AI81" s="877"/>
      <c r="AJ81" s="877"/>
      <c r="AK81" s="877" t="s">
        <v>617</v>
      </c>
      <c r="AL81" s="877"/>
      <c r="AM81" s="877"/>
      <c r="AN81" s="877"/>
      <c r="AO81" s="877"/>
      <c r="AP81" s="877" t="s">
        <v>617</v>
      </c>
      <c r="AQ81" s="877"/>
      <c r="AR81" s="877"/>
      <c r="AS81" s="877"/>
      <c r="AT81" s="877"/>
      <c r="AU81" s="877" t="s">
        <v>617</v>
      </c>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387</v>
      </c>
      <c r="B88" s="836" t="s">
        <v>431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7065</v>
      </c>
      <c r="AG88" s="888"/>
      <c r="AH88" s="888"/>
      <c r="AI88" s="888"/>
      <c r="AJ88" s="888"/>
      <c r="AK88" s="885"/>
      <c r="AL88" s="885"/>
      <c r="AM88" s="885"/>
      <c r="AN88" s="885"/>
      <c r="AO88" s="885"/>
      <c r="AP88" s="888">
        <v>403</v>
      </c>
      <c r="AQ88" s="888"/>
      <c r="AR88" s="888"/>
      <c r="AS88" s="888"/>
      <c r="AT88" s="888"/>
      <c r="AU88" s="888">
        <v>97</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6" t="s">
        <v>432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81</v>
      </c>
      <c r="CS102" s="896"/>
      <c r="CT102" s="896"/>
      <c r="CU102" s="896"/>
      <c r="CV102" s="939"/>
      <c r="CW102" s="938">
        <v>33</v>
      </c>
      <c r="CX102" s="896"/>
      <c r="CY102" s="896"/>
      <c r="CZ102" s="896"/>
      <c r="DA102" s="939"/>
      <c r="DB102" s="938">
        <v>3</v>
      </c>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440</v>
      </c>
      <c r="AB109" s="941"/>
      <c r="AC109" s="941"/>
      <c r="AD109" s="941"/>
      <c r="AE109" s="942"/>
      <c r="AF109" s="940" t="s">
        <v>301</v>
      </c>
      <c r="AG109" s="941"/>
      <c r="AH109" s="941"/>
      <c r="AI109" s="941"/>
      <c r="AJ109" s="942"/>
      <c r="AK109" s="940" t="s">
        <v>300</v>
      </c>
      <c r="AL109" s="941"/>
      <c r="AM109" s="941"/>
      <c r="AN109" s="941"/>
      <c r="AO109" s="942"/>
      <c r="AP109" s="940" t="s">
        <v>441</v>
      </c>
      <c r="AQ109" s="941"/>
      <c r="AR109" s="941"/>
      <c r="AS109" s="941"/>
      <c r="AT109" s="943"/>
      <c r="AU109" s="960" t="s">
        <v>439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440</v>
      </c>
      <c r="BR109" s="941"/>
      <c r="BS109" s="941"/>
      <c r="BT109" s="941"/>
      <c r="BU109" s="942"/>
      <c r="BV109" s="940" t="s">
        <v>301</v>
      </c>
      <c r="BW109" s="941"/>
      <c r="BX109" s="941"/>
      <c r="BY109" s="941"/>
      <c r="BZ109" s="942"/>
      <c r="CA109" s="940" t="s">
        <v>300</v>
      </c>
      <c r="CB109" s="941"/>
      <c r="CC109" s="941"/>
      <c r="CD109" s="941"/>
      <c r="CE109" s="942"/>
      <c r="CF109" s="961" t="s">
        <v>441</v>
      </c>
      <c r="CG109" s="961"/>
      <c r="CH109" s="961"/>
      <c r="CI109" s="961"/>
      <c r="CJ109" s="961"/>
      <c r="CK109" s="940" t="s">
        <v>442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440</v>
      </c>
      <c r="DH109" s="941"/>
      <c r="DI109" s="941"/>
      <c r="DJ109" s="941"/>
      <c r="DK109" s="942"/>
      <c r="DL109" s="940" t="s">
        <v>301</v>
      </c>
      <c r="DM109" s="941"/>
      <c r="DN109" s="941"/>
      <c r="DO109" s="941"/>
      <c r="DP109" s="942"/>
      <c r="DQ109" s="940" t="s">
        <v>300</v>
      </c>
      <c r="DR109" s="941"/>
      <c r="DS109" s="941"/>
      <c r="DT109" s="941"/>
      <c r="DU109" s="942"/>
      <c r="DV109" s="940" t="s">
        <v>441</v>
      </c>
      <c r="DW109" s="941"/>
      <c r="DX109" s="941"/>
      <c r="DY109" s="941"/>
      <c r="DZ109" s="943"/>
    </row>
    <row r="110" spans="1:131" s="247" customFormat="1" ht="26.25" customHeight="1">
      <c r="A110" s="944" t="s">
        <v>443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2601232</v>
      </c>
      <c r="AB110" s="948"/>
      <c r="AC110" s="948"/>
      <c r="AD110" s="948"/>
      <c r="AE110" s="949"/>
      <c r="AF110" s="950">
        <v>2391263</v>
      </c>
      <c r="AG110" s="948"/>
      <c r="AH110" s="948"/>
      <c r="AI110" s="948"/>
      <c r="AJ110" s="949"/>
      <c r="AK110" s="950">
        <v>2300872</v>
      </c>
      <c r="AL110" s="948"/>
      <c r="AM110" s="948"/>
      <c r="AN110" s="948"/>
      <c r="AO110" s="949"/>
      <c r="AP110" s="951">
        <v>19.100000000000001</v>
      </c>
      <c r="AQ110" s="952"/>
      <c r="AR110" s="952"/>
      <c r="AS110" s="952"/>
      <c r="AT110" s="953"/>
      <c r="AU110" s="954" t="s">
        <v>73</v>
      </c>
      <c r="AV110" s="955"/>
      <c r="AW110" s="955"/>
      <c r="AX110" s="955"/>
      <c r="AY110" s="955"/>
      <c r="AZ110" s="996" t="s">
        <v>444</v>
      </c>
      <c r="BA110" s="945"/>
      <c r="BB110" s="945"/>
      <c r="BC110" s="945"/>
      <c r="BD110" s="945"/>
      <c r="BE110" s="945"/>
      <c r="BF110" s="945"/>
      <c r="BG110" s="945"/>
      <c r="BH110" s="945"/>
      <c r="BI110" s="945"/>
      <c r="BJ110" s="945"/>
      <c r="BK110" s="945"/>
      <c r="BL110" s="945"/>
      <c r="BM110" s="945"/>
      <c r="BN110" s="945"/>
      <c r="BO110" s="945"/>
      <c r="BP110" s="946"/>
      <c r="BQ110" s="982">
        <v>24058798</v>
      </c>
      <c r="BR110" s="983"/>
      <c r="BS110" s="983"/>
      <c r="BT110" s="983"/>
      <c r="BU110" s="983"/>
      <c r="BV110" s="983">
        <v>27387765</v>
      </c>
      <c r="BW110" s="983"/>
      <c r="BX110" s="983"/>
      <c r="BY110" s="983"/>
      <c r="BZ110" s="983"/>
      <c r="CA110" s="983">
        <v>29307321</v>
      </c>
      <c r="CB110" s="983"/>
      <c r="CC110" s="983"/>
      <c r="CD110" s="983"/>
      <c r="CE110" s="983"/>
      <c r="CF110" s="997">
        <v>242.8</v>
      </c>
      <c r="CG110" s="998"/>
      <c r="CH110" s="998"/>
      <c r="CI110" s="998"/>
      <c r="CJ110" s="998"/>
      <c r="CK110" s="999" t="s">
        <v>445</v>
      </c>
      <c r="CL110" s="1000"/>
      <c r="CM110" s="979" t="s">
        <v>446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104641</v>
      </c>
      <c r="DH110" s="983"/>
      <c r="DI110" s="983"/>
      <c r="DJ110" s="983"/>
      <c r="DK110" s="983"/>
      <c r="DL110" s="983">
        <v>93686</v>
      </c>
      <c r="DM110" s="983"/>
      <c r="DN110" s="983"/>
      <c r="DO110" s="983"/>
      <c r="DP110" s="983"/>
      <c r="DQ110" s="983">
        <v>82568</v>
      </c>
      <c r="DR110" s="983"/>
      <c r="DS110" s="983"/>
      <c r="DT110" s="983"/>
      <c r="DU110" s="983"/>
      <c r="DV110" s="984">
        <v>0.7</v>
      </c>
      <c r="DW110" s="984"/>
      <c r="DX110" s="984"/>
      <c r="DY110" s="984"/>
      <c r="DZ110" s="985"/>
    </row>
    <row r="111" spans="1:131" s="247" customFormat="1" ht="26.25" customHeight="1">
      <c r="A111" s="986" t="s">
        <v>447</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448</v>
      </c>
      <c r="AB111" s="990"/>
      <c r="AC111" s="990"/>
      <c r="AD111" s="990"/>
      <c r="AE111" s="991"/>
      <c r="AF111" s="992" t="s">
        <v>448</v>
      </c>
      <c r="AG111" s="990"/>
      <c r="AH111" s="990"/>
      <c r="AI111" s="990"/>
      <c r="AJ111" s="991"/>
      <c r="AK111" s="992" t="s">
        <v>448</v>
      </c>
      <c r="AL111" s="990"/>
      <c r="AM111" s="990"/>
      <c r="AN111" s="990"/>
      <c r="AO111" s="991"/>
      <c r="AP111" s="993" t="s">
        <v>448</v>
      </c>
      <c r="AQ111" s="994"/>
      <c r="AR111" s="994"/>
      <c r="AS111" s="994"/>
      <c r="AT111" s="995"/>
      <c r="AU111" s="956"/>
      <c r="AV111" s="957"/>
      <c r="AW111" s="957"/>
      <c r="AX111" s="957"/>
      <c r="AY111" s="957"/>
      <c r="AZ111" s="1005" t="s">
        <v>449</v>
      </c>
      <c r="BA111" s="1006"/>
      <c r="BB111" s="1006"/>
      <c r="BC111" s="1006"/>
      <c r="BD111" s="1006"/>
      <c r="BE111" s="1006"/>
      <c r="BF111" s="1006"/>
      <c r="BG111" s="1006"/>
      <c r="BH111" s="1006"/>
      <c r="BI111" s="1006"/>
      <c r="BJ111" s="1006"/>
      <c r="BK111" s="1006"/>
      <c r="BL111" s="1006"/>
      <c r="BM111" s="1006"/>
      <c r="BN111" s="1006"/>
      <c r="BO111" s="1006"/>
      <c r="BP111" s="1007"/>
      <c r="BQ111" s="975">
        <v>234934</v>
      </c>
      <c r="BR111" s="976"/>
      <c r="BS111" s="976"/>
      <c r="BT111" s="976"/>
      <c r="BU111" s="976"/>
      <c r="BV111" s="976">
        <v>199653</v>
      </c>
      <c r="BW111" s="976"/>
      <c r="BX111" s="976"/>
      <c r="BY111" s="976"/>
      <c r="BZ111" s="976"/>
      <c r="CA111" s="976">
        <v>171386</v>
      </c>
      <c r="CB111" s="976"/>
      <c r="CC111" s="976"/>
      <c r="CD111" s="976"/>
      <c r="CE111" s="976"/>
      <c r="CF111" s="970">
        <v>1.4</v>
      </c>
      <c r="CG111" s="971"/>
      <c r="CH111" s="971"/>
      <c r="CI111" s="971"/>
      <c r="CJ111" s="971"/>
      <c r="CK111" s="1001"/>
      <c r="CL111" s="1002"/>
      <c r="CM111" s="972" t="s">
        <v>450</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451</v>
      </c>
      <c r="DH111" s="976"/>
      <c r="DI111" s="976"/>
      <c r="DJ111" s="976"/>
      <c r="DK111" s="976"/>
      <c r="DL111" s="976" t="s">
        <v>451</v>
      </c>
      <c r="DM111" s="976"/>
      <c r="DN111" s="976"/>
      <c r="DO111" s="976"/>
      <c r="DP111" s="976"/>
      <c r="DQ111" s="976" t="s">
        <v>451</v>
      </c>
      <c r="DR111" s="976"/>
      <c r="DS111" s="976"/>
      <c r="DT111" s="976"/>
      <c r="DU111" s="976"/>
      <c r="DV111" s="977" t="s">
        <v>451</v>
      </c>
      <c r="DW111" s="977"/>
      <c r="DX111" s="977"/>
      <c r="DY111" s="977"/>
      <c r="DZ111" s="978"/>
    </row>
    <row r="112" spans="1:131" s="247" customFormat="1" ht="26.25" customHeight="1">
      <c r="A112" s="1008" t="s">
        <v>452</v>
      </c>
      <c r="B112" s="1009"/>
      <c r="C112" s="1006" t="s">
        <v>453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384</v>
      </c>
      <c r="AB112" s="1015"/>
      <c r="AC112" s="1015"/>
      <c r="AD112" s="1015"/>
      <c r="AE112" s="1016"/>
      <c r="AF112" s="1017" t="s">
        <v>454</v>
      </c>
      <c r="AG112" s="1015"/>
      <c r="AH112" s="1015"/>
      <c r="AI112" s="1015"/>
      <c r="AJ112" s="1016"/>
      <c r="AK112" s="1017" t="s">
        <v>455</v>
      </c>
      <c r="AL112" s="1015"/>
      <c r="AM112" s="1015"/>
      <c r="AN112" s="1015"/>
      <c r="AO112" s="1016"/>
      <c r="AP112" s="1018" t="s">
        <v>384</v>
      </c>
      <c r="AQ112" s="1019"/>
      <c r="AR112" s="1019"/>
      <c r="AS112" s="1019"/>
      <c r="AT112" s="1020"/>
      <c r="AU112" s="956"/>
      <c r="AV112" s="957"/>
      <c r="AW112" s="957"/>
      <c r="AX112" s="957"/>
      <c r="AY112" s="957"/>
      <c r="AZ112" s="1005" t="s">
        <v>456</v>
      </c>
      <c r="BA112" s="1006"/>
      <c r="BB112" s="1006"/>
      <c r="BC112" s="1006"/>
      <c r="BD112" s="1006"/>
      <c r="BE112" s="1006"/>
      <c r="BF112" s="1006"/>
      <c r="BG112" s="1006"/>
      <c r="BH112" s="1006"/>
      <c r="BI112" s="1006"/>
      <c r="BJ112" s="1006"/>
      <c r="BK112" s="1006"/>
      <c r="BL112" s="1006"/>
      <c r="BM112" s="1006"/>
      <c r="BN112" s="1006"/>
      <c r="BO112" s="1006"/>
      <c r="BP112" s="1007"/>
      <c r="BQ112" s="975">
        <v>8304222</v>
      </c>
      <c r="BR112" s="976"/>
      <c r="BS112" s="976"/>
      <c r="BT112" s="976"/>
      <c r="BU112" s="976"/>
      <c r="BV112" s="976">
        <v>8367910</v>
      </c>
      <c r="BW112" s="976"/>
      <c r="BX112" s="976"/>
      <c r="BY112" s="976"/>
      <c r="BZ112" s="976"/>
      <c r="CA112" s="976">
        <v>8413011</v>
      </c>
      <c r="CB112" s="976"/>
      <c r="CC112" s="976"/>
      <c r="CD112" s="976"/>
      <c r="CE112" s="976"/>
      <c r="CF112" s="970">
        <v>69.7</v>
      </c>
      <c r="CG112" s="971"/>
      <c r="CH112" s="971"/>
      <c r="CI112" s="971"/>
      <c r="CJ112" s="971"/>
      <c r="CK112" s="1001"/>
      <c r="CL112" s="1002"/>
      <c r="CM112" s="972" t="s">
        <v>457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448</v>
      </c>
      <c r="DH112" s="976"/>
      <c r="DI112" s="976"/>
      <c r="DJ112" s="976"/>
      <c r="DK112" s="976"/>
      <c r="DL112" s="976" t="s">
        <v>384</v>
      </c>
      <c r="DM112" s="976"/>
      <c r="DN112" s="976"/>
      <c r="DO112" s="976"/>
      <c r="DP112" s="976"/>
      <c r="DQ112" s="976" t="s">
        <v>448</v>
      </c>
      <c r="DR112" s="976"/>
      <c r="DS112" s="976"/>
      <c r="DT112" s="976"/>
      <c r="DU112" s="976"/>
      <c r="DV112" s="977" t="s">
        <v>458</v>
      </c>
      <c r="DW112" s="977"/>
      <c r="DX112" s="977"/>
      <c r="DY112" s="977"/>
      <c r="DZ112" s="978"/>
    </row>
    <row r="113" spans="1:130" s="247" customFormat="1" ht="26.25" customHeight="1">
      <c r="A113" s="1010"/>
      <c r="B113" s="1011"/>
      <c r="C113" s="1006" t="s">
        <v>459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770163</v>
      </c>
      <c r="AB113" s="990"/>
      <c r="AC113" s="990"/>
      <c r="AD113" s="990"/>
      <c r="AE113" s="991"/>
      <c r="AF113" s="992">
        <v>809885</v>
      </c>
      <c r="AG113" s="990"/>
      <c r="AH113" s="990"/>
      <c r="AI113" s="990"/>
      <c r="AJ113" s="991"/>
      <c r="AK113" s="992">
        <v>718920</v>
      </c>
      <c r="AL113" s="990"/>
      <c r="AM113" s="990"/>
      <c r="AN113" s="990"/>
      <c r="AO113" s="991"/>
      <c r="AP113" s="993">
        <v>6</v>
      </c>
      <c r="AQ113" s="994"/>
      <c r="AR113" s="994"/>
      <c r="AS113" s="994"/>
      <c r="AT113" s="995"/>
      <c r="AU113" s="956"/>
      <c r="AV113" s="957"/>
      <c r="AW113" s="957"/>
      <c r="AX113" s="957"/>
      <c r="AY113" s="957"/>
      <c r="AZ113" s="1005" t="s">
        <v>460</v>
      </c>
      <c r="BA113" s="1006"/>
      <c r="BB113" s="1006"/>
      <c r="BC113" s="1006"/>
      <c r="BD113" s="1006"/>
      <c r="BE113" s="1006"/>
      <c r="BF113" s="1006"/>
      <c r="BG113" s="1006"/>
      <c r="BH113" s="1006"/>
      <c r="BI113" s="1006"/>
      <c r="BJ113" s="1006"/>
      <c r="BK113" s="1006"/>
      <c r="BL113" s="1006"/>
      <c r="BM113" s="1006"/>
      <c r="BN113" s="1006"/>
      <c r="BO113" s="1006"/>
      <c r="BP113" s="1007"/>
      <c r="BQ113" s="975">
        <v>292744</v>
      </c>
      <c r="BR113" s="976"/>
      <c r="BS113" s="976"/>
      <c r="BT113" s="976"/>
      <c r="BU113" s="976"/>
      <c r="BV113" s="976">
        <v>269026</v>
      </c>
      <c r="BW113" s="976"/>
      <c r="BX113" s="976"/>
      <c r="BY113" s="976"/>
      <c r="BZ113" s="976"/>
      <c r="CA113" s="976">
        <v>287155</v>
      </c>
      <c r="CB113" s="976"/>
      <c r="CC113" s="976"/>
      <c r="CD113" s="976"/>
      <c r="CE113" s="976"/>
      <c r="CF113" s="970">
        <v>2.4</v>
      </c>
      <c r="CG113" s="971"/>
      <c r="CH113" s="971"/>
      <c r="CI113" s="971"/>
      <c r="CJ113" s="971"/>
      <c r="CK113" s="1001"/>
      <c r="CL113" s="1002"/>
      <c r="CM113" s="972" t="s">
        <v>461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462</v>
      </c>
      <c r="DH113" s="1015"/>
      <c r="DI113" s="1015"/>
      <c r="DJ113" s="1015"/>
      <c r="DK113" s="1016"/>
      <c r="DL113" s="1017" t="s">
        <v>462</v>
      </c>
      <c r="DM113" s="1015"/>
      <c r="DN113" s="1015"/>
      <c r="DO113" s="1015"/>
      <c r="DP113" s="1016"/>
      <c r="DQ113" s="1017" t="s">
        <v>458</v>
      </c>
      <c r="DR113" s="1015"/>
      <c r="DS113" s="1015"/>
      <c r="DT113" s="1015"/>
      <c r="DU113" s="1016"/>
      <c r="DV113" s="1018" t="s">
        <v>384</v>
      </c>
      <c r="DW113" s="1019"/>
      <c r="DX113" s="1019"/>
      <c r="DY113" s="1019"/>
      <c r="DZ113" s="1020"/>
    </row>
    <row r="114" spans="1:130" s="247" customFormat="1" ht="26.25" customHeight="1">
      <c r="A114" s="1010"/>
      <c r="B114" s="1011"/>
      <c r="C114" s="1006" t="s">
        <v>463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97868</v>
      </c>
      <c r="AB114" s="1015"/>
      <c r="AC114" s="1015"/>
      <c r="AD114" s="1015"/>
      <c r="AE114" s="1016"/>
      <c r="AF114" s="1017">
        <v>93859</v>
      </c>
      <c r="AG114" s="1015"/>
      <c r="AH114" s="1015"/>
      <c r="AI114" s="1015"/>
      <c r="AJ114" s="1016"/>
      <c r="AK114" s="1017">
        <v>65306</v>
      </c>
      <c r="AL114" s="1015"/>
      <c r="AM114" s="1015"/>
      <c r="AN114" s="1015"/>
      <c r="AO114" s="1016"/>
      <c r="AP114" s="1018">
        <v>0.5</v>
      </c>
      <c r="AQ114" s="1019"/>
      <c r="AR114" s="1019"/>
      <c r="AS114" s="1019"/>
      <c r="AT114" s="1020"/>
      <c r="AU114" s="956"/>
      <c r="AV114" s="957"/>
      <c r="AW114" s="957"/>
      <c r="AX114" s="957"/>
      <c r="AY114" s="957"/>
      <c r="AZ114" s="1005" t="s">
        <v>464</v>
      </c>
      <c r="BA114" s="1006"/>
      <c r="BB114" s="1006"/>
      <c r="BC114" s="1006"/>
      <c r="BD114" s="1006"/>
      <c r="BE114" s="1006"/>
      <c r="BF114" s="1006"/>
      <c r="BG114" s="1006"/>
      <c r="BH114" s="1006"/>
      <c r="BI114" s="1006"/>
      <c r="BJ114" s="1006"/>
      <c r="BK114" s="1006"/>
      <c r="BL114" s="1006"/>
      <c r="BM114" s="1006"/>
      <c r="BN114" s="1006"/>
      <c r="BO114" s="1006"/>
      <c r="BP114" s="1007"/>
      <c r="BQ114" s="975">
        <v>4369911</v>
      </c>
      <c r="BR114" s="976"/>
      <c r="BS114" s="976"/>
      <c r="BT114" s="976"/>
      <c r="BU114" s="976"/>
      <c r="BV114" s="976">
        <v>3913923</v>
      </c>
      <c r="BW114" s="976"/>
      <c r="BX114" s="976"/>
      <c r="BY114" s="976"/>
      <c r="BZ114" s="976"/>
      <c r="CA114" s="976">
        <v>3777680</v>
      </c>
      <c r="CB114" s="976"/>
      <c r="CC114" s="976"/>
      <c r="CD114" s="976"/>
      <c r="CE114" s="976"/>
      <c r="CF114" s="970">
        <v>31.3</v>
      </c>
      <c r="CG114" s="971"/>
      <c r="CH114" s="971"/>
      <c r="CI114" s="971"/>
      <c r="CJ114" s="971"/>
      <c r="CK114" s="1001"/>
      <c r="CL114" s="1002"/>
      <c r="CM114" s="972" t="s">
        <v>465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416</v>
      </c>
      <c r="DH114" s="1015"/>
      <c r="DI114" s="1015"/>
      <c r="DJ114" s="1015"/>
      <c r="DK114" s="1016"/>
      <c r="DL114" s="1017" t="s">
        <v>466</v>
      </c>
      <c r="DM114" s="1015"/>
      <c r="DN114" s="1015"/>
      <c r="DO114" s="1015"/>
      <c r="DP114" s="1016"/>
      <c r="DQ114" s="1017" t="s">
        <v>466</v>
      </c>
      <c r="DR114" s="1015"/>
      <c r="DS114" s="1015"/>
      <c r="DT114" s="1015"/>
      <c r="DU114" s="1016"/>
      <c r="DV114" s="1018" t="s">
        <v>467</v>
      </c>
      <c r="DW114" s="1019"/>
      <c r="DX114" s="1019"/>
      <c r="DY114" s="1019"/>
      <c r="DZ114" s="1020"/>
    </row>
    <row r="115" spans="1:130" s="247" customFormat="1" ht="26.25" customHeight="1">
      <c r="A115" s="1010"/>
      <c r="B115" s="1011"/>
      <c r="C115" s="1006" t="s">
        <v>468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40491</v>
      </c>
      <c r="AB115" s="990"/>
      <c r="AC115" s="990"/>
      <c r="AD115" s="990"/>
      <c r="AE115" s="991"/>
      <c r="AF115" s="992">
        <v>39199</v>
      </c>
      <c r="AG115" s="990"/>
      <c r="AH115" s="990"/>
      <c r="AI115" s="990"/>
      <c r="AJ115" s="991"/>
      <c r="AK115" s="992">
        <v>55889</v>
      </c>
      <c r="AL115" s="990"/>
      <c r="AM115" s="990"/>
      <c r="AN115" s="990"/>
      <c r="AO115" s="991"/>
      <c r="AP115" s="993">
        <v>0.5</v>
      </c>
      <c r="AQ115" s="994"/>
      <c r="AR115" s="994"/>
      <c r="AS115" s="994"/>
      <c r="AT115" s="995"/>
      <c r="AU115" s="956"/>
      <c r="AV115" s="957"/>
      <c r="AW115" s="957"/>
      <c r="AX115" s="957"/>
      <c r="AY115" s="957"/>
      <c r="AZ115" s="1005" t="s">
        <v>469</v>
      </c>
      <c r="BA115" s="1006"/>
      <c r="BB115" s="1006"/>
      <c r="BC115" s="1006"/>
      <c r="BD115" s="1006"/>
      <c r="BE115" s="1006"/>
      <c r="BF115" s="1006"/>
      <c r="BG115" s="1006"/>
      <c r="BH115" s="1006"/>
      <c r="BI115" s="1006"/>
      <c r="BJ115" s="1006"/>
      <c r="BK115" s="1006"/>
      <c r="BL115" s="1006"/>
      <c r="BM115" s="1006"/>
      <c r="BN115" s="1006"/>
      <c r="BO115" s="1006"/>
      <c r="BP115" s="1007"/>
      <c r="BQ115" s="975" t="s">
        <v>467</v>
      </c>
      <c r="BR115" s="976"/>
      <c r="BS115" s="976"/>
      <c r="BT115" s="976"/>
      <c r="BU115" s="976"/>
      <c r="BV115" s="976" t="s">
        <v>470</v>
      </c>
      <c r="BW115" s="976"/>
      <c r="BX115" s="976"/>
      <c r="BY115" s="976"/>
      <c r="BZ115" s="976"/>
      <c r="CA115" s="976" t="s">
        <v>384</v>
      </c>
      <c r="CB115" s="976"/>
      <c r="CC115" s="976"/>
      <c r="CD115" s="976"/>
      <c r="CE115" s="976"/>
      <c r="CF115" s="970" t="s">
        <v>470</v>
      </c>
      <c r="CG115" s="971"/>
      <c r="CH115" s="971"/>
      <c r="CI115" s="971"/>
      <c r="CJ115" s="971"/>
      <c r="CK115" s="1001"/>
      <c r="CL115" s="1002"/>
      <c r="CM115" s="1005" t="s">
        <v>471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472</v>
      </c>
      <c r="DH115" s="1015"/>
      <c r="DI115" s="1015"/>
      <c r="DJ115" s="1015"/>
      <c r="DK115" s="1016"/>
      <c r="DL115" s="1017" t="s">
        <v>467</v>
      </c>
      <c r="DM115" s="1015"/>
      <c r="DN115" s="1015"/>
      <c r="DO115" s="1015"/>
      <c r="DP115" s="1016"/>
      <c r="DQ115" s="1017" t="s">
        <v>473</v>
      </c>
      <c r="DR115" s="1015"/>
      <c r="DS115" s="1015"/>
      <c r="DT115" s="1015"/>
      <c r="DU115" s="1016"/>
      <c r="DV115" s="1018" t="s">
        <v>466</v>
      </c>
      <c r="DW115" s="1019"/>
      <c r="DX115" s="1019"/>
      <c r="DY115" s="1019"/>
      <c r="DZ115" s="1020"/>
    </row>
    <row r="116" spans="1:130" s="247" customFormat="1" ht="26.25" customHeight="1">
      <c r="A116" s="1012"/>
      <c r="B116" s="1013"/>
      <c r="C116" s="1021" t="s">
        <v>474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466</v>
      </c>
      <c r="AB116" s="1015"/>
      <c r="AC116" s="1015"/>
      <c r="AD116" s="1015"/>
      <c r="AE116" s="1016"/>
      <c r="AF116" s="1017" t="s">
        <v>416</v>
      </c>
      <c r="AG116" s="1015"/>
      <c r="AH116" s="1015"/>
      <c r="AI116" s="1015"/>
      <c r="AJ116" s="1016"/>
      <c r="AK116" s="1017" t="s">
        <v>416</v>
      </c>
      <c r="AL116" s="1015"/>
      <c r="AM116" s="1015"/>
      <c r="AN116" s="1015"/>
      <c r="AO116" s="1016"/>
      <c r="AP116" s="1018" t="s">
        <v>455</v>
      </c>
      <c r="AQ116" s="1019"/>
      <c r="AR116" s="1019"/>
      <c r="AS116" s="1019"/>
      <c r="AT116" s="1020"/>
      <c r="AU116" s="956"/>
      <c r="AV116" s="957"/>
      <c r="AW116" s="957"/>
      <c r="AX116" s="957"/>
      <c r="AY116" s="957"/>
      <c r="AZ116" s="1023" t="s">
        <v>475</v>
      </c>
      <c r="BA116" s="1024"/>
      <c r="BB116" s="1024"/>
      <c r="BC116" s="1024"/>
      <c r="BD116" s="1024"/>
      <c r="BE116" s="1024"/>
      <c r="BF116" s="1024"/>
      <c r="BG116" s="1024"/>
      <c r="BH116" s="1024"/>
      <c r="BI116" s="1024"/>
      <c r="BJ116" s="1024"/>
      <c r="BK116" s="1024"/>
      <c r="BL116" s="1024"/>
      <c r="BM116" s="1024"/>
      <c r="BN116" s="1024"/>
      <c r="BO116" s="1024"/>
      <c r="BP116" s="1025"/>
      <c r="BQ116" s="975" t="s">
        <v>384</v>
      </c>
      <c r="BR116" s="976"/>
      <c r="BS116" s="976"/>
      <c r="BT116" s="976"/>
      <c r="BU116" s="976"/>
      <c r="BV116" s="976" t="s">
        <v>454</v>
      </c>
      <c r="BW116" s="976"/>
      <c r="BX116" s="976"/>
      <c r="BY116" s="976"/>
      <c r="BZ116" s="976"/>
      <c r="CA116" s="976" t="s">
        <v>467</v>
      </c>
      <c r="CB116" s="976"/>
      <c r="CC116" s="976"/>
      <c r="CD116" s="976"/>
      <c r="CE116" s="976"/>
      <c r="CF116" s="970" t="s">
        <v>416</v>
      </c>
      <c r="CG116" s="971"/>
      <c r="CH116" s="971"/>
      <c r="CI116" s="971"/>
      <c r="CJ116" s="971"/>
      <c r="CK116" s="1001"/>
      <c r="CL116" s="1002"/>
      <c r="CM116" s="972" t="s">
        <v>476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43582</v>
      </c>
      <c r="DH116" s="1015"/>
      <c r="DI116" s="1015"/>
      <c r="DJ116" s="1015"/>
      <c r="DK116" s="1016"/>
      <c r="DL116" s="1017">
        <v>31710</v>
      </c>
      <c r="DM116" s="1015"/>
      <c r="DN116" s="1015"/>
      <c r="DO116" s="1015"/>
      <c r="DP116" s="1016"/>
      <c r="DQ116" s="1017">
        <v>27180</v>
      </c>
      <c r="DR116" s="1015"/>
      <c r="DS116" s="1015"/>
      <c r="DT116" s="1015"/>
      <c r="DU116" s="1016"/>
      <c r="DV116" s="1018">
        <v>0.2</v>
      </c>
      <c r="DW116" s="1019"/>
      <c r="DX116" s="1019"/>
      <c r="DY116" s="1019"/>
      <c r="DZ116" s="1020"/>
    </row>
    <row r="117" spans="1:130" s="247" customFormat="1" ht="26.25" customHeight="1">
      <c r="A117" s="960" t="s">
        <v>183</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477</v>
      </c>
      <c r="Z117" s="942"/>
      <c r="AA117" s="1032">
        <v>3509754</v>
      </c>
      <c r="AB117" s="1033"/>
      <c r="AC117" s="1033"/>
      <c r="AD117" s="1033"/>
      <c r="AE117" s="1034"/>
      <c r="AF117" s="1035">
        <v>3334206</v>
      </c>
      <c r="AG117" s="1033"/>
      <c r="AH117" s="1033"/>
      <c r="AI117" s="1033"/>
      <c r="AJ117" s="1034"/>
      <c r="AK117" s="1035">
        <v>3140987</v>
      </c>
      <c r="AL117" s="1033"/>
      <c r="AM117" s="1033"/>
      <c r="AN117" s="1033"/>
      <c r="AO117" s="1034"/>
      <c r="AP117" s="1036"/>
      <c r="AQ117" s="1037"/>
      <c r="AR117" s="1037"/>
      <c r="AS117" s="1037"/>
      <c r="AT117" s="1038"/>
      <c r="AU117" s="956"/>
      <c r="AV117" s="957"/>
      <c r="AW117" s="957"/>
      <c r="AX117" s="957"/>
      <c r="AY117" s="957"/>
      <c r="AZ117" s="1023" t="s">
        <v>478</v>
      </c>
      <c r="BA117" s="1024"/>
      <c r="BB117" s="1024"/>
      <c r="BC117" s="1024"/>
      <c r="BD117" s="1024"/>
      <c r="BE117" s="1024"/>
      <c r="BF117" s="1024"/>
      <c r="BG117" s="1024"/>
      <c r="BH117" s="1024"/>
      <c r="BI117" s="1024"/>
      <c r="BJ117" s="1024"/>
      <c r="BK117" s="1024"/>
      <c r="BL117" s="1024"/>
      <c r="BM117" s="1024"/>
      <c r="BN117" s="1024"/>
      <c r="BO117" s="1024"/>
      <c r="BP117" s="1025"/>
      <c r="BQ117" s="975" t="s">
        <v>462</v>
      </c>
      <c r="BR117" s="976"/>
      <c r="BS117" s="976"/>
      <c r="BT117" s="976"/>
      <c r="BU117" s="976"/>
      <c r="BV117" s="976" t="s">
        <v>384</v>
      </c>
      <c r="BW117" s="976"/>
      <c r="BX117" s="976"/>
      <c r="BY117" s="976"/>
      <c r="BZ117" s="976"/>
      <c r="CA117" s="976" t="s">
        <v>448</v>
      </c>
      <c r="CB117" s="976"/>
      <c r="CC117" s="976"/>
      <c r="CD117" s="976"/>
      <c r="CE117" s="976"/>
      <c r="CF117" s="970" t="s">
        <v>384</v>
      </c>
      <c r="CG117" s="971"/>
      <c r="CH117" s="971"/>
      <c r="CI117" s="971"/>
      <c r="CJ117" s="971"/>
      <c r="CK117" s="1001"/>
      <c r="CL117" s="1002"/>
      <c r="CM117" s="972" t="s">
        <v>479</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384</v>
      </c>
      <c r="DH117" s="1015"/>
      <c r="DI117" s="1015"/>
      <c r="DJ117" s="1015"/>
      <c r="DK117" s="1016"/>
      <c r="DL117" s="1017" t="s">
        <v>470</v>
      </c>
      <c r="DM117" s="1015"/>
      <c r="DN117" s="1015"/>
      <c r="DO117" s="1015"/>
      <c r="DP117" s="1016"/>
      <c r="DQ117" s="1017" t="s">
        <v>384</v>
      </c>
      <c r="DR117" s="1015"/>
      <c r="DS117" s="1015"/>
      <c r="DT117" s="1015"/>
      <c r="DU117" s="1016"/>
      <c r="DV117" s="1018" t="s">
        <v>466</v>
      </c>
      <c r="DW117" s="1019"/>
      <c r="DX117" s="1019"/>
      <c r="DY117" s="1019"/>
      <c r="DZ117" s="1020"/>
    </row>
    <row r="118" spans="1:130" s="247" customFormat="1" ht="26.25" customHeight="1">
      <c r="A118" s="960" t="s">
        <v>442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440</v>
      </c>
      <c r="AB118" s="941"/>
      <c r="AC118" s="941"/>
      <c r="AD118" s="941"/>
      <c r="AE118" s="942"/>
      <c r="AF118" s="940" t="s">
        <v>301</v>
      </c>
      <c r="AG118" s="941"/>
      <c r="AH118" s="941"/>
      <c r="AI118" s="941"/>
      <c r="AJ118" s="942"/>
      <c r="AK118" s="940" t="s">
        <v>300</v>
      </c>
      <c r="AL118" s="941"/>
      <c r="AM118" s="941"/>
      <c r="AN118" s="941"/>
      <c r="AO118" s="942"/>
      <c r="AP118" s="1027" t="s">
        <v>441</v>
      </c>
      <c r="AQ118" s="1028"/>
      <c r="AR118" s="1028"/>
      <c r="AS118" s="1028"/>
      <c r="AT118" s="1029"/>
      <c r="AU118" s="956"/>
      <c r="AV118" s="957"/>
      <c r="AW118" s="957"/>
      <c r="AX118" s="957"/>
      <c r="AY118" s="957"/>
      <c r="AZ118" s="1030" t="s">
        <v>480</v>
      </c>
      <c r="BA118" s="1021"/>
      <c r="BB118" s="1021"/>
      <c r="BC118" s="1021"/>
      <c r="BD118" s="1021"/>
      <c r="BE118" s="1021"/>
      <c r="BF118" s="1021"/>
      <c r="BG118" s="1021"/>
      <c r="BH118" s="1021"/>
      <c r="BI118" s="1021"/>
      <c r="BJ118" s="1021"/>
      <c r="BK118" s="1021"/>
      <c r="BL118" s="1021"/>
      <c r="BM118" s="1021"/>
      <c r="BN118" s="1021"/>
      <c r="BO118" s="1021"/>
      <c r="BP118" s="1022"/>
      <c r="BQ118" s="1053" t="s">
        <v>466</v>
      </c>
      <c r="BR118" s="1054"/>
      <c r="BS118" s="1054"/>
      <c r="BT118" s="1054"/>
      <c r="BU118" s="1054"/>
      <c r="BV118" s="1054" t="s">
        <v>462</v>
      </c>
      <c r="BW118" s="1054"/>
      <c r="BX118" s="1054"/>
      <c r="BY118" s="1054"/>
      <c r="BZ118" s="1054"/>
      <c r="CA118" s="1054" t="s">
        <v>458</v>
      </c>
      <c r="CB118" s="1054"/>
      <c r="CC118" s="1054"/>
      <c r="CD118" s="1054"/>
      <c r="CE118" s="1054"/>
      <c r="CF118" s="970" t="s">
        <v>384</v>
      </c>
      <c r="CG118" s="971"/>
      <c r="CH118" s="971"/>
      <c r="CI118" s="971"/>
      <c r="CJ118" s="971"/>
      <c r="CK118" s="1001"/>
      <c r="CL118" s="1002"/>
      <c r="CM118" s="972" t="s">
        <v>481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384</v>
      </c>
      <c r="DH118" s="1015"/>
      <c r="DI118" s="1015"/>
      <c r="DJ118" s="1015"/>
      <c r="DK118" s="1016"/>
      <c r="DL118" s="1017" t="s">
        <v>448</v>
      </c>
      <c r="DM118" s="1015"/>
      <c r="DN118" s="1015"/>
      <c r="DO118" s="1015"/>
      <c r="DP118" s="1016"/>
      <c r="DQ118" s="1017" t="s">
        <v>470</v>
      </c>
      <c r="DR118" s="1015"/>
      <c r="DS118" s="1015"/>
      <c r="DT118" s="1015"/>
      <c r="DU118" s="1016"/>
      <c r="DV118" s="1018" t="s">
        <v>416</v>
      </c>
      <c r="DW118" s="1019"/>
      <c r="DX118" s="1019"/>
      <c r="DY118" s="1019"/>
      <c r="DZ118" s="1020"/>
    </row>
    <row r="119" spans="1:130" s="247" customFormat="1" ht="26.25" customHeight="1">
      <c r="A119" s="1114" t="s">
        <v>445</v>
      </c>
      <c r="B119" s="1000"/>
      <c r="C119" s="979" t="s">
        <v>446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12345</v>
      </c>
      <c r="AB119" s="948"/>
      <c r="AC119" s="948"/>
      <c r="AD119" s="948"/>
      <c r="AE119" s="949"/>
      <c r="AF119" s="950">
        <v>12352</v>
      </c>
      <c r="AG119" s="948"/>
      <c r="AH119" s="948"/>
      <c r="AI119" s="948"/>
      <c r="AJ119" s="949"/>
      <c r="AK119" s="950">
        <v>12360</v>
      </c>
      <c r="AL119" s="948"/>
      <c r="AM119" s="948"/>
      <c r="AN119" s="948"/>
      <c r="AO119" s="949"/>
      <c r="AP119" s="951">
        <v>0.1</v>
      </c>
      <c r="AQ119" s="952"/>
      <c r="AR119" s="952"/>
      <c r="AS119" s="952"/>
      <c r="AT119" s="953"/>
      <c r="AU119" s="958"/>
      <c r="AV119" s="959"/>
      <c r="AW119" s="959"/>
      <c r="AX119" s="959"/>
      <c r="AY119" s="959"/>
      <c r="AZ119" s="278" t="s">
        <v>183</v>
      </c>
      <c r="BA119" s="278"/>
      <c r="BB119" s="278"/>
      <c r="BC119" s="278"/>
      <c r="BD119" s="278"/>
      <c r="BE119" s="278"/>
      <c r="BF119" s="278"/>
      <c r="BG119" s="278"/>
      <c r="BH119" s="278"/>
      <c r="BI119" s="278"/>
      <c r="BJ119" s="278"/>
      <c r="BK119" s="278"/>
      <c r="BL119" s="278"/>
      <c r="BM119" s="278"/>
      <c r="BN119" s="278"/>
      <c r="BO119" s="1031" t="s">
        <v>482</v>
      </c>
      <c r="BP119" s="1062"/>
      <c r="BQ119" s="1053">
        <v>37260609</v>
      </c>
      <c r="BR119" s="1054"/>
      <c r="BS119" s="1054"/>
      <c r="BT119" s="1054"/>
      <c r="BU119" s="1054"/>
      <c r="BV119" s="1054">
        <v>40138277</v>
      </c>
      <c r="BW119" s="1054"/>
      <c r="BX119" s="1054"/>
      <c r="BY119" s="1054"/>
      <c r="BZ119" s="1054"/>
      <c r="CA119" s="1054">
        <v>41956553</v>
      </c>
      <c r="CB119" s="1054"/>
      <c r="CC119" s="1054"/>
      <c r="CD119" s="1054"/>
      <c r="CE119" s="1054"/>
      <c r="CF119" s="1055"/>
      <c r="CG119" s="1056"/>
      <c r="CH119" s="1056"/>
      <c r="CI119" s="1056"/>
      <c r="CJ119" s="1057"/>
      <c r="CK119" s="1003"/>
      <c r="CL119" s="1004"/>
      <c r="CM119" s="1058" t="s">
        <v>483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86711</v>
      </c>
      <c r="DH119" s="1040"/>
      <c r="DI119" s="1040"/>
      <c r="DJ119" s="1040"/>
      <c r="DK119" s="1041"/>
      <c r="DL119" s="1039">
        <v>74257</v>
      </c>
      <c r="DM119" s="1040"/>
      <c r="DN119" s="1040"/>
      <c r="DO119" s="1040"/>
      <c r="DP119" s="1041"/>
      <c r="DQ119" s="1039">
        <v>61638</v>
      </c>
      <c r="DR119" s="1040"/>
      <c r="DS119" s="1040"/>
      <c r="DT119" s="1040"/>
      <c r="DU119" s="1041"/>
      <c r="DV119" s="1042">
        <v>0.5</v>
      </c>
      <c r="DW119" s="1043"/>
      <c r="DX119" s="1043"/>
      <c r="DY119" s="1043"/>
      <c r="DZ119" s="1044"/>
    </row>
    <row r="120" spans="1:130" s="247" customFormat="1" ht="26.25" customHeight="1">
      <c r="A120" s="1115"/>
      <c r="B120" s="1002"/>
      <c r="C120" s="972" t="s">
        <v>450</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416</v>
      </c>
      <c r="AB120" s="1015"/>
      <c r="AC120" s="1015"/>
      <c r="AD120" s="1015"/>
      <c r="AE120" s="1016"/>
      <c r="AF120" s="1017" t="s">
        <v>484</v>
      </c>
      <c r="AG120" s="1015"/>
      <c r="AH120" s="1015"/>
      <c r="AI120" s="1015"/>
      <c r="AJ120" s="1016"/>
      <c r="AK120" s="1017" t="s">
        <v>416</v>
      </c>
      <c r="AL120" s="1015"/>
      <c r="AM120" s="1015"/>
      <c r="AN120" s="1015"/>
      <c r="AO120" s="1016"/>
      <c r="AP120" s="1018" t="s">
        <v>416</v>
      </c>
      <c r="AQ120" s="1019"/>
      <c r="AR120" s="1019"/>
      <c r="AS120" s="1019"/>
      <c r="AT120" s="1020"/>
      <c r="AU120" s="1045" t="s">
        <v>485</v>
      </c>
      <c r="AV120" s="1046"/>
      <c r="AW120" s="1046"/>
      <c r="AX120" s="1046"/>
      <c r="AY120" s="1047"/>
      <c r="AZ120" s="996" t="s">
        <v>486</v>
      </c>
      <c r="BA120" s="945"/>
      <c r="BB120" s="945"/>
      <c r="BC120" s="945"/>
      <c r="BD120" s="945"/>
      <c r="BE120" s="945"/>
      <c r="BF120" s="945"/>
      <c r="BG120" s="945"/>
      <c r="BH120" s="945"/>
      <c r="BI120" s="945"/>
      <c r="BJ120" s="945"/>
      <c r="BK120" s="945"/>
      <c r="BL120" s="945"/>
      <c r="BM120" s="945"/>
      <c r="BN120" s="945"/>
      <c r="BO120" s="945"/>
      <c r="BP120" s="946"/>
      <c r="BQ120" s="982">
        <v>8089014</v>
      </c>
      <c r="BR120" s="983"/>
      <c r="BS120" s="983"/>
      <c r="BT120" s="983"/>
      <c r="BU120" s="983"/>
      <c r="BV120" s="983">
        <v>7685947</v>
      </c>
      <c r="BW120" s="983"/>
      <c r="BX120" s="983"/>
      <c r="BY120" s="983"/>
      <c r="BZ120" s="983"/>
      <c r="CA120" s="983">
        <v>7522104</v>
      </c>
      <c r="CB120" s="983"/>
      <c r="CC120" s="983"/>
      <c r="CD120" s="983"/>
      <c r="CE120" s="983"/>
      <c r="CF120" s="997">
        <v>62.3</v>
      </c>
      <c r="CG120" s="998"/>
      <c r="CH120" s="998"/>
      <c r="CI120" s="998"/>
      <c r="CJ120" s="998"/>
      <c r="CK120" s="1063" t="s">
        <v>487</v>
      </c>
      <c r="CL120" s="1064"/>
      <c r="CM120" s="1064"/>
      <c r="CN120" s="1064"/>
      <c r="CO120" s="1065"/>
      <c r="CP120" s="1071" t="s">
        <v>488</v>
      </c>
      <c r="CQ120" s="1072"/>
      <c r="CR120" s="1072"/>
      <c r="CS120" s="1072"/>
      <c r="CT120" s="1072"/>
      <c r="CU120" s="1072"/>
      <c r="CV120" s="1072"/>
      <c r="CW120" s="1072"/>
      <c r="CX120" s="1072"/>
      <c r="CY120" s="1072"/>
      <c r="CZ120" s="1072"/>
      <c r="DA120" s="1072"/>
      <c r="DB120" s="1072"/>
      <c r="DC120" s="1072"/>
      <c r="DD120" s="1072"/>
      <c r="DE120" s="1072"/>
      <c r="DF120" s="1073"/>
      <c r="DG120" s="982">
        <v>5212439</v>
      </c>
      <c r="DH120" s="983"/>
      <c r="DI120" s="983"/>
      <c r="DJ120" s="983"/>
      <c r="DK120" s="983"/>
      <c r="DL120" s="983">
        <v>5317445</v>
      </c>
      <c r="DM120" s="983"/>
      <c r="DN120" s="983"/>
      <c r="DO120" s="983"/>
      <c r="DP120" s="983"/>
      <c r="DQ120" s="983">
        <v>5305482</v>
      </c>
      <c r="DR120" s="983"/>
      <c r="DS120" s="983"/>
      <c r="DT120" s="983"/>
      <c r="DU120" s="983"/>
      <c r="DV120" s="984">
        <v>44</v>
      </c>
      <c r="DW120" s="984"/>
      <c r="DX120" s="984"/>
      <c r="DY120" s="984"/>
      <c r="DZ120" s="985"/>
    </row>
    <row r="121" spans="1:130" s="247" customFormat="1" ht="26.25" customHeight="1">
      <c r="A121" s="1115"/>
      <c r="B121" s="1002"/>
      <c r="C121" s="1023" t="s">
        <v>489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466</v>
      </c>
      <c r="AB121" s="1015"/>
      <c r="AC121" s="1015"/>
      <c r="AD121" s="1015"/>
      <c r="AE121" s="1016"/>
      <c r="AF121" s="1017" t="s">
        <v>448</v>
      </c>
      <c r="AG121" s="1015"/>
      <c r="AH121" s="1015"/>
      <c r="AI121" s="1015"/>
      <c r="AJ121" s="1016"/>
      <c r="AK121" s="1017" t="s">
        <v>490</v>
      </c>
      <c r="AL121" s="1015"/>
      <c r="AM121" s="1015"/>
      <c r="AN121" s="1015"/>
      <c r="AO121" s="1016"/>
      <c r="AP121" s="1018" t="s">
        <v>491</v>
      </c>
      <c r="AQ121" s="1019"/>
      <c r="AR121" s="1019"/>
      <c r="AS121" s="1019"/>
      <c r="AT121" s="1020"/>
      <c r="AU121" s="1048"/>
      <c r="AV121" s="1049"/>
      <c r="AW121" s="1049"/>
      <c r="AX121" s="1049"/>
      <c r="AY121" s="1050"/>
      <c r="AZ121" s="1005" t="s">
        <v>492</v>
      </c>
      <c r="BA121" s="1006"/>
      <c r="BB121" s="1006"/>
      <c r="BC121" s="1006"/>
      <c r="BD121" s="1006"/>
      <c r="BE121" s="1006"/>
      <c r="BF121" s="1006"/>
      <c r="BG121" s="1006"/>
      <c r="BH121" s="1006"/>
      <c r="BI121" s="1006"/>
      <c r="BJ121" s="1006"/>
      <c r="BK121" s="1006"/>
      <c r="BL121" s="1006"/>
      <c r="BM121" s="1006"/>
      <c r="BN121" s="1006"/>
      <c r="BO121" s="1006"/>
      <c r="BP121" s="1007"/>
      <c r="BQ121" s="975">
        <v>188248</v>
      </c>
      <c r="BR121" s="976"/>
      <c r="BS121" s="976"/>
      <c r="BT121" s="976"/>
      <c r="BU121" s="976"/>
      <c r="BV121" s="976">
        <v>120379</v>
      </c>
      <c r="BW121" s="976"/>
      <c r="BX121" s="976"/>
      <c r="BY121" s="976"/>
      <c r="BZ121" s="976"/>
      <c r="CA121" s="976">
        <v>80980</v>
      </c>
      <c r="CB121" s="976"/>
      <c r="CC121" s="976"/>
      <c r="CD121" s="976"/>
      <c r="CE121" s="976"/>
      <c r="CF121" s="970">
        <v>0.7</v>
      </c>
      <c r="CG121" s="971"/>
      <c r="CH121" s="971"/>
      <c r="CI121" s="971"/>
      <c r="CJ121" s="971"/>
      <c r="CK121" s="1066"/>
      <c r="CL121" s="1067"/>
      <c r="CM121" s="1067"/>
      <c r="CN121" s="1067"/>
      <c r="CO121" s="1068"/>
      <c r="CP121" s="1076" t="s">
        <v>493</v>
      </c>
      <c r="CQ121" s="1077"/>
      <c r="CR121" s="1077"/>
      <c r="CS121" s="1077"/>
      <c r="CT121" s="1077"/>
      <c r="CU121" s="1077"/>
      <c r="CV121" s="1077"/>
      <c r="CW121" s="1077"/>
      <c r="CX121" s="1077"/>
      <c r="CY121" s="1077"/>
      <c r="CZ121" s="1077"/>
      <c r="DA121" s="1077"/>
      <c r="DB121" s="1077"/>
      <c r="DC121" s="1077"/>
      <c r="DD121" s="1077"/>
      <c r="DE121" s="1077"/>
      <c r="DF121" s="1078"/>
      <c r="DG121" s="975">
        <v>1418752</v>
      </c>
      <c r="DH121" s="976"/>
      <c r="DI121" s="976"/>
      <c r="DJ121" s="976"/>
      <c r="DK121" s="976"/>
      <c r="DL121" s="976">
        <v>1315786</v>
      </c>
      <c r="DM121" s="976"/>
      <c r="DN121" s="976"/>
      <c r="DO121" s="976"/>
      <c r="DP121" s="976"/>
      <c r="DQ121" s="976">
        <v>1420257</v>
      </c>
      <c r="DR121" s="976"/>
      <c r="DS121" s="976"/>
      <c r="DT121" s="976"/>
      <c r="DU121" s="976"/>
      <c r="DV121" s="977">
        <v>11.8</v>
      </c>
      <c r="DW121" s="977"/>
      <c r="DX121" s="977"/>
      <c r="DY121" s="977"/>
      <c r="DZ121" s="978"/>
    </row>
    <row r="122" spans="1:130" s="247" customFormat="1" ht="26.25" customHeight="1">
      <c r="A122" s="1115"/>
      <c r="B122" s="1002"/>
      <c r="C122" s="972" t="s">
        <v>465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416</v>
      </c>
      <c r="AB122" s="1015"/>
      <c r="AC122" s="1015"/>
      <c r="AD122" s="1015"/>
      <c r="AE122" s="1016"/>
      <c r="AF122" s="1017" t="s">
        <v>491</v>
      </c>
      <c r="AG122" s="1015"/>
      <c r="AH122" s="1015"/>
      <c r="AI122" s="1015"/>
      <c r="AJ122" s="1016"/>
      <c r="AK122" s="1017" t="s">
        <v>384</v>
      </c>
      <c r="AL122" s="1015"/>
      <c r="AM122" s="1015"/>
      <c r="AN122" s="1015"/>
      <c r="AO122" s="1016"/>
      <c r="AP122" s="1018" t="s">
        <v>416</v>
      </c>
      <c r="AQ122" s="1019"/>
      <c r="AR122" s="1019"/>
      <c r="AS122" s="1019"/>
      <c r="AT122" s="1020"/>
      <c r="AU122" s="1048"/>
      <c r="AV122" s="1049"/>
      <c r="AW122" s="1049"/>
      <c r="AX122" s="1049"/>
      <c r="AY122" s="1050"/>
      <c r="AZ122" s="1030" t="s">
        <v>494</v>
      </c>
      <c r="BA122" s="1021"/>
      <c r="BB122" s="1021"/>
      <c r="BC122" s="1021"/>
      <c r="BD122" s="1021"/>
      <c r="BE122" s="1021"/>
      <c r="BF122" s="1021"/>
      <c r="BG122" s="1021"/>
      <c r="BH122" s="1021"/>
      <c r="BI122" s="1021"/>
      <c r="BJ122" s="1021"/>
      <c r="BK122" s="1021"/>
      <c r="BL122" s="1021"/>
      <c r="BM122" s="1021"/>
      <c r="BN122" s="1021"/>
      <c r="BO122" s="1021"/>
      <c r="BP122" s="1022"/>
      <c r="BQ122" s="1053">
        <v>24078608</v>
      </c>
      <c r="BR122" s="1054"/>
      <c r="BS122" s="1054"/>
      <c r="BT122" s="1054"/>
      <c r="BU122" s="1054"/>
      <c r="BV122" s="1054">
        <v>27832543</v>
      </c>
      <c r="BW122" s="1054"/>
      <c r="BX122" s="1054"/>
      <c r="BY122" s="1054"/>
      <c r="BZ122" s="1054"/>
      <c r="CA122" s="1054">
        <v>29164726</v>
      </c>
      <c r="CB122" s="1054"/>
      <c r="CC122" s="1054"/>
      <c r="CD122" s="1054"/>
      <c r="CE122" s="1054"/>
      <c r="CF122" s="1074">
        <v>241.7</v>
      </c>
      <c r="CG122" s="1075"/>
      <c r="CH122" s="1075"/>
      <c r="CI122" s="1075"/>
      <c r="CJ122" s="1075"/>
      <c r="CK122" s="1066"/>
      <c r="CL122" s="1067"/>
      <c r="CM122" s="1067"/>
      <c r="CN122" s="1067"/>
      <c r="CO122" s="1068"/>
      <c r="CP122" s="1076" t="s">
        <v>495</v>
      </c>
      <c r="CQ122" s="1077"/>
      <c r="CR122" s="1077"/>
      <c r="CS122" s="1077"/>
      <c r="CT122" s="1077"/>
      <c r="CU122" s="1077"/>
      <c r="CV122" s="1077"/>
      <c r="CW122" s="1077"/>
      <c r="CX122" s="1077"/>
      <c r="CY122" s="1077"/>
      <c r="CZ122" s="1077"/>
      <c r="DA122" s="1077"/>
      <c r="DB122" s="1077"/>
      <c r="DC122" s="1077"/>
      <c r="DD122" s="1077"/>
      <c r="DE122" s="1077"/>
      <c r="DF122" s="1078"/>
      <c r="DG122" s="975">
        <v>1019959</v>
      </c>
      <c r="DH122" s="976"/>
      <c r="DI122" s="976"/>
      <c r="DJ122" s="976"/>
      <c r="DK122" s="976"/>
      <c r="DL122" s="976">
        <v>1043278</v>
      </c>
      <c r="DM122" s="976"/>
      <c r="DN122" s="976"/>
      <c r="DO122" s="976"/>
      <c r="DP122" s="976"/>
      <c r="DQ122" s="976">
        <v>972301</v>
      </c>
      <c r="DR122" s="976"/>
      <c r="DS122" s="976"/>
      <c r="DT122" s="976"/>
      <c r="DU122" s="976"/>
      <c r="DV122" s="977">
        <v>8.1</v>
      </c>
      <c r="DW122" s="977"/>
      <c r="DX122" s="977"/>
      <c r="DY122" s="977"/>
      <c r="DZ122" s="978"/>
    </row>
    <row r="123" spans="1:130" s="247" customFormat="1" ht="26.25" customHeight="1">
      <c r="A123" s="1115"/>
      <c r="B123" s="1002"/>
      <c r="C123" s="972" t="s">
        <v>476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12555</v>
      </c>
      <c r="AB123" s="1015"/>
      <c r="AC123" s="1015"/>
      <c r="AD123" s="1015"/>
      <c r="AE123" s="1016"/>
      <c r="AF123" s="1017">
        <v>12435</v>
      </c>
      <c r="AG123" s="1015"/>
      <c r="AH123" s="1015"/>
      <c r="AI123" s="1015"/>
      <c r="AJ123" s="1016"/>
      <c r="AK123" s="1017">
        <v>4974</v>
      </c>
      <c r="AL123" s="1015"/>
      <c r="AM123" s="1015"/>
      <c r="AN123" s="1015"/>
      <c r="AO123" s="1016"/>
      <c r="AP123" s="1018">
        <v>0</v>
      </c>
      <c r="AQ123" s="1019"/>
      <c r="AR123" s="1019"/>
      <c r="AS123" s="1019"/>
      <c r="AT123" s="1020"/>
      <c r="AU123" s="1051"/>
      <c r="AV123" s="1052"/>
      <c r="AW123" s="1052"/>
      <c r="AX123" s="1052"/>
      <c r="AY123" s="1052"/>
      <c r="AZ123" s="278" t="s">
        <v>183</v>
      </c>
      <c r="BA123" s="278"/>
      <c r="BB123" s="278"/>
      <c r="BC123" s="278"/>
      <c r="BD123" s="278"/>
      <c r="BE123" s="278"/>
      <c r="BF123" s="278"/>
      <c r="BG123" s="278"/>
      <c r="BH123" s="278"/>
      <c r="BI123" s="278"/>
      <c r="BJ123" s="278"/>
      <c r="BK123" s="278"/>
      <c r="BL123" s="278"/>
      <c r="BM123" s="278"/>
      <c r="BN123" s="278"/>
      <c r="BO123" s="1031" t="s">
        <v>496</v>
      </c>
      <c r="BP123" s="1062"/>
      <c r="BQ123" s="1121">
        <v>32355870</v>
      </c>
      <c r="BR123" s="1122"/>
      <c r="BS123" s="1122"/>
      <c r="BT123" s="1122"/>
      <c r="BU123" s="1122"/>
      <c r="BV123" s="1122">
        <v>35638869</v>
      </c>
      <c r="BW123" s="1122"/>
      <c r="BX123" s="1122"/>
      <c r="BY123" s="1122"/>
      <c r="BZ123" s="1122"/>
      <c r="CA123" s="1122">
        <v>36767810</v>
      </c>
      <c r="CB123" s="1122"/>
      <c r="CC123" s="1122"/>
      <c r="CD123" s="1122"/>
      <c r="CE123" s="1122"/>
      <c r="CF123" s="1055"/>
      <c r="CG123" s="1056"/>
      <c r="CH123" s="1056"/>
      <c r="CI123" s="1056"/>
      <c r="CJ123" s="1057"/>
      <c r="CK123" s="1066"/>
      <c r="CL123" s="1067"/>
      <c r="CM123" s="1067"/>
      <c r="CN123" s="1067"/>
      <c r="CO123" s="1068"/>
      <c r="CP123" s="1076" t="s">
        <v>497</v>
      </c>
      <c r="CQ123" s="1077"/>
      <c r="CR123" s="1077"/>
      <c r="CS123" s="1077"/>
      <c r="CT123" s="1077"/>
      <c r="CU123" s="1077"/>
      <c r="CV123" s="1077"/>
      <c r="CW123" s="1077"/>
      <c r="CX123" s="1077"/>
      <c r="CY123" s="1077"/>
      <c r="CZ123" s="1077"/>
      <c r="DA123" s="1077"/>
      <c r="DB123" s="1077"/>
      <c r="DC123" s="1077"/>
      <c r="DD123" s="1077"/>
      <c r="DE123" s="1077"/>
      <c r="DF123" s="1078"/>
      <c r="DG123" s="1014">
        <v>614398</v>
      </c>
      <c r="DH123" s="1015"/>
      <c r="DI123" s="1015"/>
      <c r="DJ123" s="1015"/>
      <c r="DK123" s="1016"/>
      <c r="DL123" s="1017">
        <v>606006</v>
      </c>
      <c r="DM123" s="1015"/>
      <c r="DN123" s="1015"/>
      <c r="DO123" s="1015"/>
      <c r="DP123" s="1016"/>
      <c r="DQ123" s="1017">
        <v>629450</v>
      </c>
      <c r="DR123" s="1015"/>
      <c r="DS123" s="1015"/>
      <c r="DT123" s="1015"/>
      <c r="DU123" s="1016"/>
      <c r="DV123" s="1018">
        <v>5.2</v>
      </c>
      <c r="DW123" s="1019"/>
      <c r="DX123" s="1019"/>
      <c r="DY123" s="1019"/>
      <c r="DZ123" s="1020"/>
    </row>
    <row r="124" spans="1:130" s="247" customFormat="1" ht="26.25" customHeight="1" thickBot="1">
      <c r="A124" s="1115"/>
      <c r="B124" s="1002"/>
      <c r="C124" s="972" t="s">
        <v>479</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416</v>
      </c>
      <c r="AB124" s="1015"/>
      <c r="AC124" s="1015"/>
      <c r="AD124" s="1015"/>
      <c r="AE124" s="1016"/>
      <c r="AF124" s="1017" t="s">
        <v>466</v>
      </c>
      <c r="AG124" s="1015"/>
      <c r="AH124" s="1015"/>
      <c r="AI124" s="1015"/>
      <c r="AJ124" s="1016"/>
      <c r="AK124" s="1017" t="s">
        <v>466</v>
      </c>
      <c r="AL124" s="1015"/>
      <c r="AM124" s="1015"/>
      <c r="AN124" s="1015"/>
      <c r="AO124" s="1016"/>
      <c r="AP124" s="1018" t="s">
        <v>384</v>
      </c>
      <c r="AQ124" s="1019"/>
      <c r="AR124" s="1019"/>
      <c r="AS124" s="1019"/>
      <c r="AT124" s="1020"/>
      <c r="AU124" s="1117" t="s">
        <v>498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39.5</v>
      </c>
      <c r="BR124" s="1084"/>
      <c r="BS124" s="1084"/>
      <c r="BT124" s="1084"/>
      <c r="BU124" s="1084"/>
      <c r="BV124" s="1084">
        <v>36.5</v>
      </c>
      <c r="BW124" s="1084"/>
      <c r="BX124" s="1084"/>
      <c r="BY124" s="1084"/>
      <c r="BZ124" s="1084"/>
      <c r="CA124" s="1084">
        <v>42.9</v>
      </c>
      <c r="CB124" s="1084"/>
      <c r="CC124" s="1084"/>
      <c r="CD124" s="1084"/>
      <c r="CE124" s="1084"/>
      <c r="CF124" s="1085"/>
      <c r="CG124" s="1086"/>
      <c r="CH124" s="1086"/>
      <c r="CI124" s="1086"/>
      <c r="CJ124" s="1087"/>
      <c r="CK124" s="1069"/>
      <c r="CL124" s="1069"/>
      <c r="CM124" s="1069"/>
      <c r="CN124" s="1069"/>
      <c r="CO124" s="1070"/>
      <c r="CP124" s="1076" t="s">
        <v>499</v>
      </c>
      <c r="CQ124" s="1077"/>
      <c r="CR124" s="1077"/>
      <c r="CS124" s="1077"/>
      <c r="CT124" s="1077"/>
      <c r="CU124" s="1077"/>
      <c r="CV124" s="1077"/>
      <c r="CW124" s="1077"/>
      <c r="CX124" s="1077"/>
      <c r="CY124" s="1077"/>
      <c r="CZ124" s="1077"/>
      <c r="DA124" s="1077"/>
      <c r="DB124" s="1077"/>
      <c r="DC124" s="1077"/>
      <c r="DD124" s="1077"/>
      <c r="DE124" s="1077"/>
      <c r="DF124" s="1078"/>
      <c r="DG124" s="1061">
        <v>38674</v>
      </c>
      <c r="DH124" s="1040"/>
      <c r="DI124" s="1040"/>
      <c r="DJ124" s="1040"/>
      <c r="DK124" s="1041"/>
      <c r="DL124" s="1039">
        <v>85395</v>
      </c>
      <c r="DM124" s="1040"/>
      <c r="DN124" s="1040"/>
      <c r="DO124" s="1040"/>
      <c r="DP124" s="1041"/>
      <c r="DQ124" s="1039">
        <v>85521</v>
      </c>
      <c r="DR124" s="1040"/>
      <c r="DS124" s="1040"/>
      <c r="DT124" s="1040"/>
      <c r="DU124" s="1041"/>
      <c r="DV124" s="1042">
        <v>0.7</v>
      </c>
      <c r="DW124" s="1043"/>
      <c r="DX124" s="1043"/>
      <c r="DY124" s="1043"/>
      <c r="DZ124" s="1044"/>
    </row>
    <row r="125" spans="1:130" s="247" customFormat="1" ht="26.25" customHeight="1">
      <c r="A125" s="1115"/>
      <c r="B125" s="1002"/>
      <c r="C125" s="972" t="s">
        <v>481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384</v>
      </c>
      <c r="AB125" s="1015"/>
      <c r="AC125" s="1015"/>
      <c r="AD125" s="1015"/>
      <c r="AE125" s="1016"/>
      <c r="AF125" s="1017" t="s">
        <v>384</v>
      </c>
      <c r="AG125" s="1015"/>
      <c r="AH125" s="1015"/>
      <c r="AI125" s="1015"/>
      <c r="AJ125" s="1016"/>
      <c r="AK125" s="1017" t="s">
        <v>384</v>
      </c>
      <c r="AL125" s="1015"/>
      <c r="AM125" s="1015"/>
      <c r="AN125" s="1015"/>
      <c r="AO125" s="1016"/>
      <c r="AP125" s="1018" t="s">
        <v>466</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500</v>
      </c>
      <c r="CL125" s="1064"/>
      <c r="CM125" s="1064"/>
      <c r="CN125" s="1064"/>
      <c r="CO125" s="1065"/>
      <c r="CP125" s="996" t="s">
        <v>501</v>
      </c>
      <c r="CQ125" s="945"/>
      <c r="CR125" s="945"/>
      <c r="CS125" s="945"/>
      <c r="CT125" s="945"/>
      <c r="CU125" s="945"/>
      <c r="CV125" s="945"/>
      <c r="CW125" s="945"/>
      <c r="CX125" s="945"/>
      <c r="CY125" s="945"/>
      <c r="CZ125" s="945"/>
      <c r="DA125" s="945"/>
      <c r="DB125" s="945"/>
      <c r="DC125" s="945"/>
      <c r="DD125" s="945"/>
      <c r="DE125" s="945"/>
      <c r="DF125" s="946"/>
      <c r="DG125" s="982" t="s">
        <v>466</v>
      </c>
      <c r="DH125" s="983"/>
      <c r="DI125" s="983"/>
      <c r="DJ125" s="983"/>
      <c r="DK125" s="983"/>
      <c r="DL125" s="983" t="s">
        <v>384</v>
      </c>
      <c r="DM125" s="983"/>
      <c r="DN125" s="983"/>
      <c r="DO125" s="983"/>
      <c r="DP125" s="983"/>
      <c r="DQ125" s="983" t="s">
        <v>466</v>
      </c>
      <c r="DR125" s="983"/>
      <c r="DS125" s="983"/>
      <c r="DT125" s="983"/>
      <c r="DU125" s="983"/>
      <c r="DV125" s="984" t="s">
        <v>491</v>
      </c>
      <c r="DW125" s="984"/>
      <c r="DX125" s="984"/>
      <c r="DY125" s="984"/>
      <c r="DZ125" s="985"/>
    </row>
    <row r="126" spans="1:130" s="247" customFormat="1" ht="26.25" customHeight="1" thickBot="1">
      <c r="A126" s="1115"/>
      <c r="B126" s="1002"/>
      <c r="C126" s="972" t="s">
        <v>483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14597</v>
      </c>
      <c r="AB126" s="1015"/>
      <c r="AC126" s="1015"/>
      <c r="AD126" s="1015"/>
      <c r="AE126" s="1016"/>
      <c r="AF126" s="1017">
        <v>13631</v>
      </c>
      <c r="AG126" s="1015"/>
      <c r="AH126" s="1015"/>
      <c r="AI126" s="1015"/>
      <c r="AJ126" s="1016"/>
      <c r="AK126" s="1017">
        <v>13629</v>
      </c>
      <c r="AL126" s="1015"/>
      <c r="AM126" s="1015"/>
      <c r="AN126" s="1015"/>
      <c r="AO126" s="1016"/>
      <c r="AP126" s="1018">
        <v>0.1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502</v>
      </c>
      <c r="CQ126" s="1006"/>
      <c r="CR126" s="1006"/>
      <c r="CS126" s="1006"/>
      <c r="CT126" s="1006"/>
      <c r="CU126" s="1006"/>
      <c r="CV126" s="1006"/>
      <c r="CW126" s="1006"/>
      <c r="CX126" s="1006"/>
      <c r="CY126" s="1006"/>
      <c r="CZ126" s="1006"/>
      <c r="DA126" s="1006"/>
      <c r="DB126" s="1006"/>
      <c r="DC126" s="1006"/>
      <c r="DD126" s="1006"/>
      <c r="DE126" s="1006"/>
      <c r="DF126" s="1007"/>
      <c r="DG126" s="975" t="s">
        <v>448</v>
      </c>
      <c r="DH126" s="976"/>
      <c r="DI126" s="976"/>
      <c r="DJ126" s="976"/>
      <c r="DK126" s="976"/>
      <c r="DL126" s="976" t="s">
        <v>384</v>
      </c>
      <c r="DM126" s="976"/>
      <c r="DN126" s="976"/>
      <c r="DO126" s="976"/>
      <c r="DP126" s="976"/>
      <c r="DQ126" s="976" t="s">
        <v>458</v>
      </c>
      <c r="DR126" s="976"/>
      <c r="DS126" s="976"/>
      <c r="DT126" s="976"/>
      <c r="DU126" s="976"/>
      <c r="DV126" s="977" t="s">
        <v>458</v>
      </c>
      <c r="DW126" s="977"/>
      <c r="DX126" s="977"/>
      <c r="DY126" s="977"/>
      <c r="DZ126" s="978"/>
    </row>
    <row r="127" spans="1:130" s="247" customFormat="1" ht="26.25" customHeight="1">
      <c r="A127" s="1116"/>
      <c r="B127" s="1004"/>
      <c r="C127" s="1058" t="s">
        <v>503</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994</v>
      </c>
      <c r="AB127" s="1015"/>
      <c r="AC127" s="1015"/>
      <c r="AD127" s="1015"/>
      <c r="AE127" s="1016"/>
      <c r="AF127" s="1017">
        <v>781</v>
      </c>
      <c r="AG127" s="1015"/>
      <c r="AH127" s="1015"/>
      <c r="AI127" s="1015"/>
      <c r="AJ127" s="1016"/>
      <c r="AK127" s="1017">
        <v>24926</v>
      </c>
      <c r="AL127" s="1015"/>
      <c r="AM127" s="1015"/>
      <c r="AN127" s="1015"/>
      <c r="AO127" s="1016"/>
      <c r="AP127" s="1018">
        <v>0.2</v>
      </c>
      <c r="AQ127" s="1019"/>
      <c r="AR127" s="1019"/>
      <c r="AS127" s="1019"/>
      <c r="AT127" s="1020"/>
      <c r="AU127" s="283"/>
      <c r="AV127" s="283"/>
      <c r="AW127" s="283"/>
      <c r="AX127" s="1088" t="s">
        <v>504</v>
      </c>
      <c r="AY127" s="1089"/>
      <c r="AZ127" s="1089"/>
      <c r="BA127" s="1089"/>
      <c r="BB127" s="1089"/>
      <c r="BC127" s="1089"/>
      <c r="BD127" s="1089"/>
      <c r="BE127" s="1090"/>
      <c r="BF127" s="1091" t="s">
        <v>505</v>
      </c>
      <c r="BG127" s="1089"/>
      <c r="BH127" s="1089"/>
      <c r="BI127" s="1089"/>
      <c r="BJ127" s="1089"/>
      <c r="BK127" s="1089"/>
      <c r="BL127" s="1090"/>
      <c r="BM127" s="1091" t="s">
        <v>506</v>
      </c>
      <c r="BN127" s="1089"/>
      <c r="BO127" s="1089"/>
      <c r="BP127" s="1089"/>
      <c r="BQ127" s="1089"/>
      <c r="BR127" s="1089"/>
      <c r="BS127" s="1090"/>
      <c r="BT127" s="1091" t="s">
        <v>507</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508</v>
      </c>
      <c r="CQ127" s="1006"/>
      <c r="CR127" s="1006"/>
      <c r="CS127" s="1006"/>
      <c r="CT127" s="1006"/>
      <c r="CU127" s="1006"/>
      <c r="CV127" s="1006"/>
      <c r="CW127" s="1006"/>
      <c r="CX127" s="1006"/>
      <c r="CY127" s="1006"/>
      <c r="CZ127" s="1006"/>
      <c r="DA127" s="1006"/>
      <c r="DB127" s="1006"/>
      <c r="DC127" s="1006"/>
      <c r="DD127" s="1006"/>
      <c r="DE127" s="1006"/>
      <c r="DF127" s="1007"/>
      <c r="DG127" s="975" t="s">
        <v>448</v>
      </c>
      <c r="DH127" s="976"/>
      <c r="DI127" s="976"/>
      <c r="DJ127" s="976"/>
      <c r="DK127" s="976"/>
      <c r="DL127" s="976" t="s">
        <v>448</v>
      </c>
      <c r="DM127" s="976"/>
      <c r="DN127" s="976"/>
      <c r="DO127" s="976"/>
      <c r="DP127" s="976"/>
      <c r="DQ127" s="976" t="s">
        <v>384</v>
      </c>
      <c r="DR127" s="976"/>
      <c r="DS127" s="976"/>
      <c r="DT127" s="976"/>
      <c r="DU127" s="976"/>
      <c r="DV127" s="977" t="s">
        <v>384</v>
      </c>
      <c r="DW127" s="977"/>
      <c r="DX127" s="977"/>
      <c r="DY127" s="977"/>
      <c r="DZ127" s="978"/>
    </row>
    <row r="128" spans="1:130" s="247" customFormat="1" ht="26.25" customHeight="1" thickBot="1">
      <c r="A128" s="1099" t="s">
        <v>509</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510</v>
      </c>
      <c r="X128" s="1101"/>
      <c r="Y128" s="1101"/>
      <c r="Z128" s="1102"/>
      <c r="AA128" s="1103">
        <v>67050</v>
      </c>
      <c r="AB128" s="1104"/>
      <c r="AC128" s="1104"/>
      <c r="AD128" s="1104"/>
      <c r="AE128" s="1105"/>
      <c r="AF128" s="1106">
        <v>64995</v>
      </c>
      <c r="AG128" s="1104"/>
      <c r="AH128" s="1104"/>
      <c r="AI128" s="1104"/>
      <c r="AJ128" s="1105"/>
      <c r="AK128" s="1106">
        <v>45926</v>
      </c>
      <c r="AL128" s="1104"/>
      <c r="AM128" s="1104"/>
      <c r="AN128" s="1104"/>
      <c r="AO128" s="1105"/>
      <c r="AP128" s="1107"/>
      <c r="AQ128" s="1108"/>
      <c r="AR128" s="1108"/>
      <c r="AS128" s="1108"/>
      <c r="AT128" s="1109"/>
      <c r="AU128" s="283"/>
      <c r="AV128" s="283"/>
      <c r="AW128" s="283"/>
      <c r="AX128" s="944" t="s">
        <v>511</v>
      </c>
      <c r="AY128" s="945"/>
      <c r="AZ128" s="945"/>
      <c r="BA128" s="945"/>
      <c r="BB128" s="945"/>
      <c r="BC128" s="945"/>
      <c r="BD128" s="945"/>
      <c r="BE128" s="946"/>
      <c r="BF128" s="1110" t="s">
        <v>491</v>
      </c>
      <c r="BG128" s="1111"/>
      <c r="BH128" s="1111"/>
      <c r="BI128" s="1111"/>
      <c r="BJ128" s="1111"/>
      <c r="BK128" s="1111"/>
      <c r="BL128" s="1112"/>
      <c r="BM128" s="1110">
        <v>12.83</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512</v>
      </c>
      <c r="CQ128" s="1093"/>
      <c r="CR128" s="1093"/>
      <c r="CS128" s="1093"/>
      <c r="CT128" s="1093"/>
      <c r="CU128" s="1093"/>
      <c r="CV128" s="1093"/>
      <c r="CW128" s="1093"/>
      <c r="CX128" s="1093"/>
      <c r="CY128" s="1093"/>
      <c r="CZ128" s="1093"/>
      <c r="DA128" s="1093"/>
      <c r="DB128" s="1093"/>
      <c r="DC128" s="1093"/>
      <c r="DD128" s="1093"/>
      <c r="DE128" s="1093"/>
      <c r="DF128" s="1094"/>
      <c r="DG128" s="1095" t="s">
        <v>416</v>
      </c>
      <c r="DH128" s="1096"/>
      <c r="DI128" s="1096"/>
      <c r="DJ128" s="1096"/>
      <c r="DK128" s="1096"/>
      <c r="DL128" s="1096" t="s">
        <v>491</v>
      </c>
      <c r="DM128" s="1096"/>
      <c r="DN128" s="1096"/>
      <c r="DO128" s="1096"/>
      <c r="DP128" s="1096"/>
      <c r="DQ128" s="1096" t="s">
        <v>384</v>
      </c>
      <c r="DR128" s="1096"/>
      <c r="DS128" s="1096"/>
      <c r="DT128" s="1096"/>
      <c r="DU128" s="1096"/>
      <c r="DV128" s="1097" t="s">
        <v>491</v>
      </c>
      <c r="DW128" s="1097"/>
      <c r="DX128" s="1097"/>
      <c r="DY128" s="1097"/>
      <c r="DZ128" s="1098"/>
    </row>
    <row r="129" spans="1:131" s="247" customFormat="1" ht="26.25" customHeight="1">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513</v>
      </c>
      <c r="X129" s="1130"/>
      <c r="Y129" s="1130"/>
      <c r="Z129" s="1131"/>
      <c r="AA129" s="1014">
        <v>14861349</v>
      </c>
      <c r="AB129" s="1015"/>
      <c r="AC129" s="1015"/>
      <c r="AD129" s="1015"/>
      <c r="AE129" s="1016"/>
      <c r="AF129" s="1017">
        <v>14640207</v>
      </c>
      <c r="AG129" s="1015"/>
      <c r="AH129" s="1015"/>
      <c r="AI129" s="1015"/>
      <c r="AJ129" s="1016"/>
      <c r="AK129" s="1017">
        <v>14332353</v>
      </c>
      <c r="AL129" s="1015"/>
      <c r="AM129" s="1015"/>
      <c r="AN129" s="1015"/>
      <c r="AO129" s="1016"/>
      <c r="AP129" s="1132"/>
      <c r="AQ129" s="1133"/>
      <c r="AR129" s="1133"/>
      <c r="AS129" s="1133"/>
      <c r="AT129" s="1134"/>
      <c r="AU129" s="285"/>
      <c r="AV129" s="285"/>
      <c r="AW129" s="285"/>
      <c r="AX129" s="1123" t="s">
        <v>514</v>
      </c>
      <c r="AY129" s="1006"/>
      <c r="AZ129" s="1006"/>
      <c r="BA129" s="1006"/>
      <c r="BB129" s="1006"/>
      <c r="BC129" s="1006"/>
      <c r="BD129" s="1006"/>
      <c r="BE129" s="1007"/>
      <c r="BF129" s="1124" t="s">
        <v>515</v>
      </c>
      <c r="BG129" s="1125"/>
      <c r="BH129" s="1125"/>
      <c r="BI129" s="1125"/>
      <c r="BJ129" s="1125"/>
      <c r="BK129" s="1125"/>
      <c r="BL129" s="1126"/>
      <c r="BM129" s="1124">
        <v>17.829999999999998</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516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517</v>
      </c>
      <c r="X130" s="1130"/>
      <c r="Y130" s="1130"/>
      <c r="Z130" s="1131"/>
      <c r="AA130" s="1014">
        <v>2455645</v>
      </c>
      <c r="AB130" s="1015"/>
      <c r="AC130" s="1015"/>
      <c r="AD130" s="1015"/>
      <c r="AE130" s="1016"/>
      <c r="AF130" s="1017">
        <v>2341610</v>
      </c>
      <c r="AG130" s="1015"/>
      <c r="AH130" s="1015"/>
      <c r="AI130" s="1015"/>
      <c r="AJ130" s="1016"/>
      <c r="AK130" s="1017">
        <v>2263628</v>
      </c>
      <c r="AL130" s="1015"/>
      <c r="AM130" s="1015"/>
      <c r="AN130" s="1015"/>
      <c r="AO130" s="1016"/>
      <c r="AP130" s="1132"/>
      <c r="AQ130" s="1133"/>
      <c r="AR130" s="1133"/>
      <c r="AS130" s="1133"/>
      <c r="AT130" s="1134"/>
      <c r="AU130" s="285"/>
      <c r="AV130" s="285"/>
      <c r="AW130" s="285"/>
      <c r="AX130" s="1123" t="s">
        <v>518</v>
      </c>
      <c r="AY130" s="1006"/>
      <c r="AZ130" s="1006"/>
      <c r="BA130" s="1006"/>
      <c r="BB130" s="1006"/>
      <c r="BC130" s="1006"/>
      <c r="BD130" s="1006"/>
      <c r="BE130" s="1007"/>
      <c r="BF130" s="1160">
        <v>7.4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519</v>
      </c>
      <c r="X131" s="1168"/>
      <c r="Y131" s="1168"/>
      <c r="Z131" s="1169"/>
      <c r="AA131" s="1061">
        <v>12405704</v>
      </c>
      <c r="AB131" s="1040"/>
      <c r="AC131" s="1040"/>
      <c r="AD131" s="1040"/>
      <c r="AE131" s="1041"/>
      <c r="AF131" s="1039">
        <v>12298597</v>
      </c>
      <c r="AG131" s="1040"/>
      <c r="AH131" s="1040"/>
      <c r="AI131" s="1040"/>
      <c r="AJ131" s="1041"/>
      <c r="AK131" s="1039">
        <v>12068725</v>
      </c>
      <c r="AL131" s="1040"/>
      <c r="AM131" s="1040"/>
      <c r="AN131" s="1040"/>
      <c r="AO131" s="1041"/>
      <c r="AP131" s="1170"/>
      <c r="AQ131" s="1171"/>
      <c r="AR131" s="1171"/>
      <c r="AS131" s="1171"/>
      <c r="AT131" s="1172"/>
      <c r="AU131" s="285"/>
      <c r="AV131" s="285"/>
      <c r="AW131" s="285"/>
      <c r="AX131" s="1142" t="s">
        <v>520</v>
      </c>
      <c r="AY131" s="1093"/>
      <c r="AZ131" s="1093"/>
      <c r="BA131" s="1093"/>
      <c r="BB131" s="1093"/>
      <c r="BC131" s="1093"/>
      <c r="BD131" s="1093"/>
      <c r="BE131" s="1094"/>
      <c r="BF131" s="1143">
        <v>42.9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521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522</v>
      </c>
      <c r="W132" s="1153"/>
      <c r="X132" s="1153"/>
      <c r="Y132" s="1153"/>
      <c r="Z132" s="1154"/>
      <c r="AA132" s="1155">
        <v>7.9564932390000003</v>
      </c>
      <c r="AB132" s="1156"/>
      <c r="AC132" s="1156"/>
      <c r="AD132" s="1156"/>
      <c r="AE132" s="1157"/>
      <c r="AF132" s="1158">
        <v>7.5423318610000001</v>
      </c>
      <c r="AG132" s="1156"/>
      <c r="AH132" s="1156"/>
      <c r="AI132" s="1156"/>
      <c r="AJ132" s="1157"/>
      <c r="AK132" s="1158">
        <v>6.8891535770000001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523</v>
      </c>
      <c r="W133" s="1136"/>
      <c r="X133" s="1136"/>
      <c r="Y133" s="1136"/>
      <c r="Z133" s="1137"/>
      <c r="AA133" s="1138">
        <v>8.5</v>
      </c>
      <c r="AB133" s="1139"/>
      <c r="AC133" s="1139"/>
      <c r="AD133" s="1139"/>
      <c r="AE133" s="1140"/>
      <c r="AF133" s="1138">
        <v>8.1999999999999993</v>
      </c>
      <c r="AG133" s="1139"/>
      <c r="AH133" s="1139"/>
      <c r="AI133" s="1139"/>
      <c r="AJ133" s="1140"/>
      <c r="AK133" s="1138">
        <v>7.4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4Zn50Udssrvdvj0bB3jwuBBn1GMV8hY+Qet7NHeHKMkVn0K/SsckW1aUcHaoyzr5+/NjR379z9s5onIYqtZC5w==" saltValue="NFaUCMkFYETtYq63D8yO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L58" zoomScale="80" zoomScaleNormal="85" zoomScaleSheetLayoutView="80" workbookViewId="0">
      <selection activeCell="AS94" sqref="AS94"/>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524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B/x0yyPtFSLZsHSenKIDBTHUKuKWdQ1H392kak7aMG22mgkM7f5JZKKITtcJQul36tWyZS3T5OP6TpQlJv0sqw==" saltValue="TyPZoCr7uTqPcanyTvPz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1"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0V/CVlgTxDkbnx2Ng9A3BEzgr2wOIGY+QmnQYswHSMPustuC9E7UdLQ4Vg5bXLe0OocV0qqDCl4btXNuDCYDRg==" saltValue="dIe4rCTRhEvwVz6lvPTAc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52"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525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527</v>
      </c>
      <c r="AP7" s="304"/>
      <c r="AQ7" s="305" t="s">
        <v>528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529</v>
      </c>
      <c r="AQ8" s="311" t="s">
        <v>530</v>
      </c>
      <c r="AR8" s="312" t="s">
        <v>531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532</v>
      </c>
      <c r="AL9" s="1179"/>
      <c r="AM9" s="1179"/>
      <c r="AN9" s="1180"/>
      <c r="AO9" s="313">
        <v>3962456</v>
      </c>
      <c r="AP9" s="313">
        <v>92785</v>
      </c>
      <c r="AQ9" s="314">
        <v>90613</v>
      </c>
      <c r="AR9" s="315">
        <v>2.4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533</v>
      </c>
      <c r="AL10" s="1179"/>
      <c r="AM10" s="1179"/>
      <c r="AN10" s="1180"/>
      <c r="AO10" s="316">
        <v>897227</v>
      </c>
      <c r="AP10" s="316">
        <v>21009</v>
      </c>
      <c r="AQ10" s="317">
        <v>7525</v>
      </c>
      <c r="AR10" s="318">
        <v>179.2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534</v>
      </c>
      <c r="AL11" s="1179"/>
      <c r="AM11" s="1179"/>
      <c r="AN11" s="1180"/>
      <c r="AO11" s="316">
        <v>575507</v>
      </c>
      <c r="AP11" s="316">
        <v>13476</v>
      </c>
      <c r="AQ11" s="317">
        <v>9582</v>
      </c>
      <c r="AR11" s="318">
        <v>40.6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535</v>
      </c>
      <c r="AL12" s="1179"/>
      <c r="AM12" s="1179"/>
      <c r="AN12" s="1180"/>
      <c r="AO12" s="316">
        <v>147448</v>
      </c>
      <c r="AP12" s="316">
        <v>3453</v>
      </c>
      <c r="AQ12" s="317">
        <v>1356</v>
      </c>
      <c r="AR12" s="318">
        <v>154.6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536</v>
      </c>
      <c r="AL13" s="1179"/>
      <c r="AM13" s="1179"/>
      <c r="AN13" s="1180"/>
      <c r="AO13" s="316" t="s">
        <v>537</v>
      </c>
      <c r="AP13" s="316" t="s">
        <v>537</v>
      </c>
      <c r="AQ13" s="317">
        <v>2</v>
      </c>
      <c r="AR13" s="318" t="s">
        <v>537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538</v>
      </c>
      <c r="AL14" s="1179"/>
      <c r="AM14" s="1179"/>
      <c r="AN14" s="1180"/>
      <c r="AO14" s="316">
        <v>186972</v>
      </c>
      <c r="AP14" s="316">
        <v>4378</v>
      </c>
      <c r="AQ14" s="317">
        <v>4182</v>
      </c>
      <c r="AR14" s="318">
        <v>4.7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539</v>
      </c>
      <c r="AL15" s="1179"/>
      <c r="AM15" s="1179"/>
      <c r="AN15" s="1180"/>
      <c r="AO15" s="316">
        <v>102370</v>
      </c>
      <c r="AP15" s="316">
        <v>2397</v>
      </c>
      <c r="AQ15" s="317">
        <v>2331</v>
      </c>
      <c r="AR15" s="318">
        <v>2.8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540</v>
      </c>
      <c r="AL16" s="1182"/>
      <c r="AM16" s="1182"/>
      <c r="AN16" s="1183"/>
      <c r="AO16" s="316">
        <v>-484124</v>
      </c>
      <c r="AP16" s="316">
        <v>-11336</v>
      </c>
      <c r="AQ16" s="317">
        <v>-8270</v>
      </c>
      <c r="AR16" s="318">
        <v>37.1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183</v>
      </c>
      <c r="AL17" s="1182"/>
      <c r="AM17" s="1182"/>
      <c r="AN17" s="1183"/>
      <c r="AO17" s="316">
        <v>5387856</v>
      </c>
      <c r="AP17" s="316">
        <v>126162</v>
      </c>
      <c r="AQ17" s="317">
        <v>107322</v>
      </c>
      <c r="AR17" s="318">
        <v>17.600000000000001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542</v>
      </c>
      <c r="AP20" s="324" t="s">
        <v>543</v>
      </c>
      <c r="AQ20" s="325" t="s">
        <v>544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545</v>
      </c>
      <c r="AL21" s="1174"/>
      <c r="AM21" s="1174"/>
      <c r="AN21" s="1175"/>
      <c r="AO21" s="328">
        <v>10.89</v>
      </c>
      <c r="AP21" s="329">
        <v>10.18</v>
      </c>
      <c r="AQ21" s="330">
        <v>0.71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546</v>
      </c>
      <c r="AL22" s="1174"/>
      <c r="AM22" s="1174"/>
      <c r="AN22" s="1175"/>
      <c r="AO22" s="333">
        <v>93.9</v>
      </c>
      <c r="AP22" s="334">
        <v>97.7</v>
      </c>
      <c r="AQ22" s="335">
        <v>-3.8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527</v>
      </c>
      <c r="AP30" s="304"/>
      <c r="AQ30" s="305" t="s">
        <v>528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529</v>
      </c>
      <c r="AQ31" s="311" t="s">
        <v>530</v>
      </c>
      <c r="AR31" s="312" t="s">
        <v>531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550</v>
      </c>
      <c r="AL32" s="1190"/>
      <c r="AM32" s="1190"/>
      <c r="AN32" s="1191"/>
      <c r="AO32" s="343">
        <v>2300872</v>
      </c>
      <c r="AP32" s="343">
        <v>53877</v>
      </c>
      <c r="AQ32" s="344">
        <v>67619</v>
      </c>
      <c r="AR32" s="345">
        <v>-20.3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551</v>
      </c>
      <c r="AL33" s="1190"/>
      <c r="AM33" s="1190"/>
      <c r="AN33" s="1191"/>
      <c r="AO33" s="343" t="s">
        <v>537</v>
      </c>
      <c r="AP33" s="343" t="s">
        <v>537</v>
      </c>
      <c r="AQ33" s="344" t="s">
        <v>537</v>
      </c>
      <c r="AR33" s="345" t="s">
        <v>537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552</v>
      </c>
      <c r="AL34" s="1190"/>
      <c r="AM34" s="1190"/>
      <c r="AN34" s="1191"/>
      <c r="AO34" s="343" t="s">
        <v>537</v>
      </c>
      <c r="AP34" s="343" t="s">
        <v>537</v>
      </c>
      <c r="AQ34" s="344">
        <v>3</v>
      </c>
      <c r="AR34" s="345" t="s">
        <v>537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553</v>
      </c>
      <c r="AL35" s="1190"/>
      <c r="AM35" s="1190"/>
      <c r="AN35" s="1191"/>
      <c r="AO35" s="343">
        <v>718920</v>
      </c>
      <c r="AP35" s="343">
        <v>16834</v>
      </c>
      <c r="AQ35" s="344">
        <v>17835</v>
      </c>
      <c r="AR35" s="345">
        <v>-5.6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554</v>
      </c>
      <c r="AL36" s="1190"/>
      <c r="AM36" s="1190"/>
      <c r="AN36" s="1191"/>
      <c r="AO36" s="343">
        <v>65306</v>
      </c>
      <c r="AP36" s="343">
        <v>1529</v>
      </c>
      <c r="AQ36" s="344">
        <v>2401</v>
      </c>
      <c r="AR36" s="345">
        <v>-36.299999999999997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555</v>
      </c>
      <c r="AL37" s="1190"/>
      <c r="AM37" s="1190"/>
      <c r="AN37" s="1191"/>
      <c r="AO37" s="343">
        <v>55889</v>
      </c>
      <c r="AP37" s="343">
        <v>1309</v>
      </c>
      <c r="AQ37" s="344">
        <v>732</v>
      </c>
      <c r="AR37" s="345">
        <v>78.8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556</v>
      </c>
      <c r="AL38" s="1193"/>
      <c r="AM38" s="1193"/>
      <c r="AN38" s="1194"/>
      <c r="AO38" s="346" t="s">
        <v>537</v>
      </c>
      <c r="AP38" s="346" t="s">
        <v>537</v>
      </c>
      <c r="AQ38" s="347">
        <v>5</v>
      </c>
      <c r="AR38" s="335" t="s">
        <v>537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557</v>
      </c>
      <c r="AL39" s="1193"/>
      <c r="AM39" s="1193"/>
      <c r="AN39" s="1194"/>
      <c r="AO39" s="343">
        <v>-45926</v>
      </c>
      <c r="AP39" s="343">
        <v>-1075</v>
      </c>
      <c r="AQ39" s="344">
        <v>-3806</v>
      </c>
      <c r="AR39" s="345">
        <v>-71.8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558</v>
      </c>
      <c r="AL40" s="1190"/>
      <c r="AM40" s="1190"/>
      <c r="AN40" s="1191"/>
      <c r="AO40" s="343">
        <v>-2263628</v>
      </c>
      <c r="AP40" s="343">
        <v>-53005</v>
      </c>
      <c r="AQ40" s="344">
        <v>-59049</v>
      </c>
      <c r="AR40" s="345">
        <v>-10.199999999999999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293</v>
      </c>
      <c r="AL41" s="1196"/>
      <c r="AM41" s="1196"/>
      <c r="AN41" s="1197"/>
      <c r="AO41" s="343">
        <v>831433</v>
      </c>
      <c r="AP41" s="343">
        <v>19469</v>
      </c>
      <c r="AQ41" s="344">
        <v>25740</v>
      </c>
      <c r="AR41" s="345">
        <v>-24.4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560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527</v>
      </c>
      <c r="AN49" s="1186" t="s">
        <v>562</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563</v>
      </c>
      <c r="AO50" s="360" t="s">
        <v>564</v>
      </c>
      <c r="AP50" s="361" t="s">
        <v>565</v>
      </c>
      <c r="AQ50" s="362" t="s">
        <v>566</v>
      </c>
      <c r="AR50" s="363" t="s">
        <v>567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568</v>
      </c>
      <c r="AL51" s="356"/>
      <c r="AM51" s="364">
        <v>3528540</v>
      </c>
      <c r="AN51" s="365">
        <v>77484</v>
      </c>
      <c r="AO51" s="366">
        <v>14.1</v>
      </c>
      <c r="AP51" s="367">
        <v>85459</v>
      </c>
      <c r="AQ51" s="368">
        <v>-19.8</v>
      </c>
      <c r="AR51" s="369">
        <v>33.9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569</v>
      </c>
      <c r="AM52" s="372">
        <v>2549051</v>
      </c>
      <c r="AN52" s="373">
        <v>55975</v>
      </c>
      <c r="AO52" s="374">
        <v>8.4</v>
      </c>
      <c r="AP52" s="375">
        <v>44378</v>
      </c>
      <c r="AQ52" s="376">
        <v>-2.6</v>
      </c>
      <c r="AR52" s="377">
        <v>11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570</v>
      </c>
      <c r="AL53" s="356"/>
      <c r="AM53" s="364">
        <v>3129545</v>
      </c>
      <c r="AN53" s="365">
        <v>69744</v>
      </c>
      <c r="AO53" s="366">
        <v>-10</v>
      </c>
      <c r="AP53" s="367">
        <v>83280</v>
      </c>
      <c r="AQ53" s="368">
        <v>-2.5</v>
      </c>
      <c r="AR53" s="369">
        <v>-7.5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569</v>
      </c>
      <c r="AM54" s="372">
        <v>1910928</v>
      </c>
      <c r="AN54" s="373">
        <v>42586</v>
      </c>
      <c r="AO54" s="374">
        <v>-23.9</v>
      </c>
      <c r="AP54" s="375">
        <v>43123</v>
      </c>
      <c r="AQ54" s="376">
        <v>-2.8</v>
      </c>
      <c r="AR54" s="377">
        <v>-21.1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571</v>
      </c>
      <c r="AL55" s="356"/>
      <c r="AM55" s="364">
        <v>3132358</v>
      </c>
      <c r="AN55" s="365">
        <v>70762</v>
      </c>
      <c r="AO55" s="366">
        <v>1.5</v>
      </c>
      <c r="AP55" s="367">
        <v>88968</v>
      </c>
      <c r="AQ55" s="368">
        <v>6.8</v>
      </c>
      <c r="AR55" s="369">
        <v>-5.3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569</v>
      </c>
      <c r="AM56" s="372">
        <v>1649135</v>
      </c>
      <c r="AN56" s="373">
        <v>37255</v>
      </c>
      <c r="AO56" s="374">
        <v>-12.5</v>
      </c>
      <c r="AP56" s="375">
        <v>45482</v>
      </c>
      <c r="AQ56" s="376">
        <v>5.5</v>
      </c>
      <c r="AR56" s="377">
        <v>-18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572</v>
      </c>
      <c r="AL57" s="356"/>
      <c r="AM57" s="364">
        <v>5576045</v>
      </c>
      <c r="AN57" s="365">
        <v>128480</v>
      </c>
      <c r="AO57" s="366">
        <v>81.599999999999994</v>
      </c>
      <c r="AP57" s="367">
        <v>85173</v>
      </c>
      <c r="AQ57" s="368">
        <v>-4.3</v>
      </c>
      <c r="AR57" s="369">
        <v>85.9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569</v>
      </c>
      <c r="AM58" s="372">
        <v>1528850</v>
      </c>
      <c r="AN58" s="373">
        <v>35227</v>
      </c>
      <c r="AO58" s="374">
        <v>-5.4</v>
      </c>
      <c r="AP58" s="375">
        <v>43913</v>
      </c>
      <c r="AQ58" s="376">
        <v>-3.4</v>
      </c>
      <c r="AR58" s="377">
        <v>-2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573</v>
      </c>
      <c r="AL59" s="356"/>
      <c r="AM59" s="364">
        <v>5531202</v>
      </c>
      <c r="AN59" s="365">
        <v>129518</v>
      </c>
      <c r="AO59" s="366">
        <v>0.8</v>
      </c>
      <c r="AP59" s="367">
        <v>94081</v>
      </c>
      <c r="AQ59" s="368">
        <v>10.5</v>
      </c>
      <c r="AR59" s="369">
        <v>-9.6999999999999993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569</v>
      </c>
      <c r="AM60" s="372">
        <v>1814884</v>
      </c>
      <c r="AN60" s="373">
        <v>42497</v>
      </c>
      <c r="AO60" s="374">
        <v>20.6</v>
      </c>
      <c r="AP60" s="375">
        <v>48949</v>
      </c>
      <c r="AQ60" s="376">
        <v>11.5</v>
      </c>
      <c r="AR60" s="377">
        <v>9.1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574</v>
      </c>
      <c r="AL61" s="378"/>
      <c r="AM61" s="379">
        <v>4179538</v>
      </c>
      <c r="AN61" s="380">
        <v>95198</v>
      </c>
      <c r="AO61" s="381">
        <v>17.600000000000001</v>
      </c>
      <c r="AP61" s="382">
        <v>87392</v>
      </c>
      <c r="AQ61" s="383">
        <v>-1.9</v>
      </c>
      <c r="AR61" s="369">
        <v>19.5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569</v>
      </c>
      <c r="AM62" s="372">
        <v>1890570</v>
      </c>
      <c r="AN62" s="373">
        <v>42708</v>
      </c>
      <c r="AO62" s="374">
        <v>-2.6</v>
      </c>
      <c r="AP62" s="375">
        <v>45169</v>
      </c>
      <c r="AQ62" s="376">
        <v>1.6</v>
      </c>
      <c r="AR62" s="377">
        <v>-4.2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Tfnig7EkngQV/Kd6178/xgriJNDma7NBuAOpG0vxf0Yq0zW4zVqKVkbRH1PNEbhs03P5SqdrUafBdeQLoshGAw==" saltValue="obn5TZ2iEVmmOIq9rGak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576</v>
      </c>
    </row>
    <row r="120" spans="125:125" ht="13.5" hidden="1" customHeight="1"/>
    <row r="121" spans="125:125" ht="13.5" hidden="1" customHeight="1">
      <c r="DU121" s="291"/>
    </row>
  </sheetData>
  <sheetProtection algorithmName="SHA-512" hashValue="JruhSlGo8BOeQlVlX0RInVfhS3u7pozeD4btlqhywspwDonIjfG1J+YnlgdSXhr39f3xmMdTBoVoeSuzMY+b0w==" saltValue="4WGF4k3cqaUd01hFcif8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70" zoomScaleNormal="70" zoomScaleSheetLayoutView="55" workbookViewId="0">
      <selection activeCell="B110" sqref="B110"/>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577</v>
      </c>
    </row>
  </sheetData>
  <sheetProtection algorithmName="SHA-512" hashValue="DnyXHNLc5mDobup9m8WR0dgJxW/yMNry6FLXNhg4o/XecE9evUxA8jI2OJnbeUN44P8lJq7s+vm2hM9gfi9VwQ==" saltValue="b6hb/jjmVXHb7jwAMRyo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578</v>
      </c>
      <c r="G46" s="8" t="s">
        <v>579</v>
      </c>
      <c r="H46" s="8" t="s">
        <v>580</v>
      </c>
      <c r="I46" s="8" t="s">
        <v>581</v>
      </c>
      <c r="J46" s="9" t="s">
        <v>582</v>
      </c>
    </row>
    <row r="47" spans="2:10" ht="57.75" customHeight="1">
      <c r="B47" s="10"/>
      <c r="C47" s="1198" t="s">
        <v>3</v>
      </c>
      <c r="D47" s="1198"/>
      <c r="E47" s="1199"/>
      <c r="F47" s="11">
        <v>19.28</v>
      </c>
      <c r="G47" s="12">
        <v>19.850000000000001</v>
      </c>
      <c r="H47" s="12">
        <v>20.34</v>
      </c>
      <c r="I47" s="12">
        <v>17.23</v>
      </c>
      <c r="J47" s="13">
        <v>16.18</v>
      </c>
    </row>
    <row r="48" spans="2:10" ht="57.75" customHeight="1">
      <c r="B48" s="14"/>
      <c r="C48" s="1200" t="s">
        <v>4</v>
      </c>
      <c r="D48" s="1200"/>
      <c r="E48" s="1201"/>
      <c r="F48" s="15">
        <v>11.34</v>
      </c>
      <c r="G48" s="16">
        <v>11.92</v>
      </c>
      <c r="H48" s="16">
        <v>13.33</v>
      </c>
      <c r="I48" s="16">
        <v>13.58</v>
      </c>
      <c r="J48" s="17">
        <v>14.7</v>
      </c>
    </row>
    <row r="49" spans="2:10" ht="57.75" customHeight="1" thickBot="1">
      <c r="B49" s="18"/>
      <c r="C49" s="1202" t="s">
        <v>5</v>
      </c>
      <c r="D49" s="1202"/>
      <c r="E49" s="1203"/>
      <c r="F49" s="19">
        <v>2.73</v>
      </c>
      <c r="G49" s="20">
        <v>0.25</v>
      </c>
      <c r="H49" s="20">
        <v>1.1200000000000001</v>
      </c>
      <c r="I49" s="20" t="s">
        <v>583</v>
      </c>
      <c r="J49" s="21" t="s">
        <v>584</v>
      </c>
    </row>
    <row r="50" spans="2:10" ht="13.5" customHeight="1"/>
  </sheetData>
  <sheetProtection algorithmName="SHA-512" hashValue="WnxBBFDEQl3SRJG4MFgA/9lvn3DzyC3mV7bn0H9nxrPoqT+0NYorf/+AGbQ53vUeD8vDfr2vOgNDKocW8qZiLw==" saltValue="qI1P6wadsnVBCN8ATZy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2021-03-17T06:02:20Z</cp:lastPrinted>
  <dcterms:created xsi:type="dcterms:W3CDTF">2021-02-05T04:15:09Z</dcterms:created>
  <dcterms:modified xsi:type="dcterms:W3CDTF">2021-10-27T10:47:10Z</dcterms:modified>
  <cp:category/>
</cp:coreProperties>
</file>