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<sst xmlns="http://schemas.openxmlformats.org/spreadsheetml/2006/main" count="1114" uniqueCount="613">
  <si>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</si>
  <si>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</si>
  <si>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</si>
  <si>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</si>
  <si>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</si>
  <si>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</si>
  <si>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</si>
  <si>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</si>
  <si>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</si>
  <si>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</si>
  <si>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</si>
  <si>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</si>
  <si>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</si>
  <si>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</si>
  <si>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</si>
  <si>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</si>
  <si>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</si>
  <si>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</si>
  <si>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</si>
  <si>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</si>
  <si>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</si>
  <si>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</si>
  <si>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</si>
  <si>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</si>
  <si>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</si>
  <si>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</si>
  <si>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</si>
  <si>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</si>
  <si>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</si>
  <si>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</si>
  <si>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</si>
  <si>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</si>
  <si>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</si>
  <si>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</si>
  <si>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</si>
  <si>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</si>
  <si>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</si>
  <si>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</si>
  <si>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</si>
  <si>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</si>
  <si>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</si>
  <si>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</si>
  <si>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</si>
  <si>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</si>
  <si>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</si>
  <si>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</si>
  <si>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</si>
  <si>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</si>
  <si>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</si>
  <si>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</si>
  <si>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</si>
  <si>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</si>
  <si>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</si>
  <si>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</si>
  <si>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</si>
  <si>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</si>
  <si>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</si>
  <si>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</si>
  <si>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</si>
  <si>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</si>
  <si>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</si>
  <si>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</si>
  <si>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</si>
  <si>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</si>
  <si>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</si>
  <si>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</si>
  <si>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</si>
  <si>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</si>
  <si>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</si>
  <si>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</si>
  <si>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</si>
  <si>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</si>
  <si>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</si>
  <si>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</si>
  <si>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</si>
  <si>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</si>
  <si>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</si>
  <si>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</si>
  <si>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</si>
  <si>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</si>
  <si>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</si>
  <si>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</si>
  <si>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</si>
  <si>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</si>
  <si>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</si>
  <si>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</si>
  <si>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</si>
  <si>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</si>
  <si>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</si>
  <si>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</si>
  <si>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</si>
  <si>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</si>
  <si>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</si>
  <si>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</si>
  <si>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</si>
  <si>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</si>
  <si>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</si>
  <si>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</si>
  <si>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新居浜市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</si>
  <si>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</si>
  <si>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</si>
  <si>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</si>
  <si>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</si>
  <si>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</si>
  <si>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</si>
  <si>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</si>
  <si>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</si>
  <si>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</si>
  <si>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</si>
  <si>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</si>
  <si>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</si>
  <si>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</si>
  <si>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</si>
  <si>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</si>
  <si>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</si>
  <si>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</si>
  <si>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</si>
  <si>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</si>
  <si>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</si>
  <si>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</si>
  <si>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</si>
  <si>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</si>
  <si>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</si>
  <si>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</si>
  <si>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</si>
  <si>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</si>
  <si>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</si>
  <si>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</si>
  <si>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</si>
  <si>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</si>
  <si>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</si>
  <si>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</si>
  <si>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</si>
  <si>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</si>
  <si>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</si>
  <si>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</si>
  <si>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</si>
  <si>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</si>
  <si>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</si>
  <si>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</si>
  <si>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</si>
  <si>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</si>
  <si>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</si>
  <si>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</si>
  <si>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</si>
  <si>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</si>
  <si>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</si>
  <si>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</si>
  <si>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</si>
  <si>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</si>
  <si>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</si>
  <si>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</si>
  <si>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</si>
  <si>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</si>
  <si>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</si>
  <si>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</si>
  <si>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</si>
  <si>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</si>
  <si>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</si>
  <si>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</si>
  <si>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</si>
  <si>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</si>
  <si>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</si>
  <si>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</si>
  <si>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</si>
  <si>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</si>
  <si>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</si>
  <si>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</si>
  <si>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</si>
  <si>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</si>
  <si>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</si>
  <si>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</si>
  <si>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</si>
  <si>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</si>
  <si>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</si>
  <si>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</si>
  <si>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</si>
  <si>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</si>
  <si>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</si>
  <si>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</si>
  <si>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</si>
  <si>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</si>
  <si>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</si>
  <si>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</si>
  <si>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</si>
  <si>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</si>
  <si>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</si>
  <si>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</si>
  <si>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</si>
  <si>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</si>
  <si>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</si>
  <si>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</si>
  <si>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</si>
  <si>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</si>
  <si>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</si>
  <si>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</si>
  <si>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</si>
  <si>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</si>
  <si>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</si>
  <si>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</si>
  <si>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</si>
  <si>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</si>
  <si>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</si>
  <si>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</si>
  <si>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</si>
  <si>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</si>
  <si>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</si>
  <si>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</si>
  <si>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</si>
  <si>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</si>
  <si>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</si>
  <si>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</si>
  <si>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</si>
  <si>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</si>
  <si>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</si>
  <si>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愛媛県新居浜市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</si>
  <si>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</si>
  <si>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</si>
  <si>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</si>
  <si>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</si>
  <si>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</si>
  <si>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</si>
  <si>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</si>
  <si>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</si>
  <si>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</si>
  <si>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</si>
  <si>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</si>
  <si>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</si>
  <si>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</si>
  <si>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</si>
  <si>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</si>
  <si>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</si>
  <si>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</si>
  <si>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</si>
  <si>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</si>
  <si>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</si>
  <si>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</si>
  <si>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</si>
  <si>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</si>
  <si>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</si>
  <si>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</si>
  <si>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</si>
  <si>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</si>
  <si>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</si>
  <si>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</si>
  <si>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</si>
  <si>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</si>
  <si>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</si>
  <si>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</si>
  <si>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</si>
  <si>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</si>
  <si>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</si>
  <si>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</si>
  <si>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</si>
  <si>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</si>
  <si>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</si>
  <si>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</si>
  <si>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</si>
  <si>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</si>
  <si>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</si>
  <si>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</si>
  <si>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</si>
  <si>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</si>
  <si>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</si>
  <si>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</si>
  <si>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</si>
  <si>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</si>
  <si>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</si>
  <si>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</si>
  <si>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</si>
  <si>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</si>
  <si>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</si>
  <si>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</si>
  <si>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</si>
  <si>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</si>
  <si>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</si>
  <si>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</si>
  <si>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</si>
  <si>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</si>
  <si>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</si>
  <si>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</si>
  <si>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</si>
  <si>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</si>
  <si>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</si>
  <si>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</si>
  <si>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</si>
  <si>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</si>
  <si>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</si>
  <si>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</si>
  <si>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</si>
  <si>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</si>
  <si>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</si>
  <si>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</si>
  <si>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</si>
  <si>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</si>
  <si>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</si>
  <si>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</si>
  <si>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</si>
  <si>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</si>
  <si>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</si>
  <si>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</si>
  <si>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</si>
  <si>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</si>
  <si>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</si>
  <si>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</si>
  <si>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</si>
  <si>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</si>
  <si>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</si>
  <si>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</si>
  <si>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</si>
  <si>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</si>
  <si>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</si>
  <si>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</si>
  <si>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</si>
  <si>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</si>
  <si>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</si>
  <si>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</si>
  <si>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</si>
  <si>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</si>
  <si>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</si>
  <si>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</si>
  <si>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</si>
  <si>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</si>
  <si>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</si>
  <si>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</si>
  <si>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</si>
  <si>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</si>
  <si>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</si>
  <si>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</si>
  <si>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</si>
  <si>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</si>
  <si>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</si>
  <si>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</si>
  <si>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</si>
  <si>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</si>
  <si>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</si>
  <si>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港湾整備</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</si>
  <si>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</si>
  <si>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</si>
  <si>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</si>
  <si>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</si>
  <si>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</si>
  <si>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</si>
  <si>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</si>
  <si>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</si>
  <si>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</si>
  <si>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</si>
  <si>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</si>
  <si>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</si>
  <si>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</si>
  <si>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</si>
  <si>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</si>
  <si>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</si>
  <si>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</si>
  <si>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</si>
  <si>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</si>
  <si>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</si>
  <si>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</si>
  <si>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</si>
  <si>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</si>
  <si>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</si>
  <si>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</si>
  <si>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</si>
  <si>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</si>
  <si>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</si>
  <si>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</si>
  <si>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</si>
  <si>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</si>
  <si>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愛媛県新居浜市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</si>
  <si>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</si>
  <si>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</si>
  <si>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</si>
  <si>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</si>
  <si>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</si>
  <si>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</si>
  <si>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</si>
  <si>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</si>
  <si>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</si>
  <si>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</si>
  <si>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</si>
  <si>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</si>
  <si>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</si>
  <si>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</si>
  <si>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</si>
  <si>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</si>
  <si>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</si>
  <si>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</si>
  <si>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</si>
  <si>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</si>
  <si>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</si>
  <si>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平尾墓園事業特別会計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</si>
  <si>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</si>
  <si>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</si>
  <si>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</si>
  <si>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</si>
  <si>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</si>
  <si>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</si>
  <si>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</si>
  <si>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</si>
  <si>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</si>
  <si>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</si>
  <si>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</si>
  <si>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</si>
  <si>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</si>
  <si>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</si>
  <si>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</si>
  <si>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</si>
  <si>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</si>
  <si>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</si>
  <si>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</si>
  <si>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</si>
  <si>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</si>
  <si>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</si>
  <si>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渡海船事業特別会計</t>
    <phoneticPr fontId="5"/>
  </si>
  <si>
    <t>法非適用企業</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</si>
  <si>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</si>
  <si>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</si>
  <si>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</si>
  <si>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</si>
  <si>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</si>
  <si>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</si>
  <si>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</si>
  <si>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</si>
  <si>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</si>
  <si>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</si>
  <si>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</si>
  <si>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</si>
  <si>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</si>
  <si>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</si>
  <si>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</si>
  <si>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</si>
  <si>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</si>
  <si>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</si>
  <si>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</si>
  <si>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</si>
  <si>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</si>
  <si>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</si>
  <si>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</si>
  <si>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</si>
  <si>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</si>
  <si>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</si>
  <si>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</si>
  <si>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</si>
  <si>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</si>
  <si>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</si>
  <si>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</si>
  <si>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</si>
  <si>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</si>
  <si>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</si>
  <si>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</si>
  <si>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</si>
  <si>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</si>
  <si>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</si>
  <si>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</si>
  <si>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</si>
  <si>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</si>
  <si>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</si>
  <si>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</si>
  <si>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</si>
  <si>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</si>
  <si>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</si>
  <si>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</si>
  <si>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</si>
  <si>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</si>
  <si>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</si>
  <si>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</si>
  <si>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</si>
  <si>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</si>
  <si>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</si>
  <si>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</si>
  <si>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</si>
  <si>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</si>
  <si>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</si>
  <si>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</si>
  <si>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</si>
  <si>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</si>
  <si>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</si>
  <si>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</si>
  <si>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</si>
  <si>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</si>
  <si>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</si>
  <si>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</si>
  <si>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</si>
  <si>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</si>
  <si>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</si>
  <si>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</si>
  <si>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</si>
  <si>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</si>
  <si>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</si>
  <si>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</si>
  <si>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</si>
  <si>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</si>
  <si>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</si>
  <si>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</si>
  <si>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</si>
  <si>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</si>
  <si>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</si>
  <si>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</si>
  <si>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</si>
  <si>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</si>
  <si>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</si>
  <si>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</si>
  <si>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</si>
  <si>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</si>
  <si>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</si>
  <si>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</si>
  <si>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</si>
  <si>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</si>
  <si>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</si>
  <si>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</si>
  <si>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</si>
  <si>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</si>
  <si>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</si>
  <si>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</si>
  <si>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</si>
  <si>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</si>
  <si>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</si>
  <si>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</si>
  <si>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</si>
  <si>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</si>
  <si>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</si>
  <si>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</si>
  <si>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</si>
  <si>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</si>
  <si>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</si>
  <si>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</si>
  <si>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</si>
  <si>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</si>
  <si>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</si>
  <si>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</si>
  <si>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</si>
  <si>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</si>
  <si>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</si>
  <si>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</si>
  <si>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</si>
  <si>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</si>
  <si>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</si>
  <si>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</si>
  <si>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</si>
  <si>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</si>
  <si>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</si>
  <si>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</si>
  <si>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</si>
  <si>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</si>
  <si>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</si>
  <si>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</si>
  <si>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</si>
  <si>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</si>
  <si>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</si>
  <si>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</si>
  <si>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</si>
  <si>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</si>
  <si>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</si>
  <si>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</si>
  <si>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</si>
  <si>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</si>
  <si>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</si>
  <si>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</si>
  <si>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</si>
  <si>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</si>
  <si>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</si>
  <si>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</si>
  <si>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</si>
  <si>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</si>
  <si>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</si>
  <si>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</si>
  <si>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</si>
  <si>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3.05</t>
  </si>
  <si>
    <t>▲ 1.63</t>
  </si>
  <si>
    <t>▲ 3.99</t>
  </si>
  <si>
    <t>水道事業会計</t>
  </si>
  <si>
    <t>工業用水道事業会計</t>
  </si>
  <si>
    <t>一般会計</t>
  </si>
  <si>
    <t>公共下水道事業会計</t>
  </si>
  <si>
    <t>後期高齢者医療事業特別会計</t>
  </si>
  <si>
    <t>工業用地造成事業特別会計</t>
  </si>
  <si>
    <t>住宅新築資金等貸付事業特別会計</t>
  </si>
  <si>
    <t>平尾墓園事業特別会計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</si>
  <si>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</si>
  <si>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</si>
  <si>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</si>
  <si>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</si>
  <si>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</si>
  <si>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</si>
  <si>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</si>
  <si>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</si>
  <si>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愛媛県地方税滞納整理機構</t>
    <rPh sb="0" eb="3">
      <t>エヒメケン</t>
    </rPh>
    <rPh sb="3" eb="6">
      <t>チホウゼイ</t>
    </rPh>
    <rPh sb="6" eb="8">
      <t>タイノウ</t>
    </rPh>
    <rPh sb="8" eb="10">
      <t>セイリ</t>
    </rPh>
    <rPh sb="10" eb="12">
      <t>キコウ</t>
    </rPh>
    <phoneticPr fontId="2"/>
  </si>
  <si>
    <t>愛媛県後期高齢者医療広域連合（特別会計）</t>
    <rPh sb="0" eb="3">
      <t>エヒメケン</t>
    </rPh>
    <rPh sb="3" eb="5">
      <t>コウキ</t>
    </rPh>
    <rPh sb="5" eb="8">
      <t>コウレイシャ</t>
    </rPh>
    <rPh sb="8" eb="10">
      <t>イリョウ</t>
    </rPh>
    <rPh sb="10" eb="12">
      <t>コウイキ</t>
    </rPh>
    <rPh sb="12" eb="14">
      <t>レンゴウ</t>
    </rPh>
    <rPh sb="15" eb="17">
      <t>トクベツ</t>
    </rPh>
    <rPh sb="17" eb="19">
      <t>カイケイ</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</si>
  <si>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</si>
  <si>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マイントピア別子</t>
    <rPh sb="6" eb="8">
      <t>ベッシ</t>
    </rPh>
    <phoneticPr fontId="2"/>
  </si>
  <si>
    <t>新居浜市土地開発公社</t>
    <rPh sb="0" eb="4">
      <t>ニイハマシ</t>
    </rPh>
    <rPh sb="4" eb="10">
      <t>トチカイハツコウシャ</t>
    </rPh>
    <phoneticPr fontId="2"/>
  </si>
  <si>
    <t>新居浜市文化体育振興事業団</t>
    <rPh sb="0" eb="4">
      <t>ニイハマシ</t>
    </rPh>
    <rPh sb="4" eb="6">
      <t>ブンカ</t>
    </rPh>
    <rPh sb="6" eb="8">
      <t>タイイク</t>
    </rPh>
    <rPh sb="8" eb="10">
      <t>シンコウ</t>
    </rPh>
    <rPh sb="10" eb="13">
      <t>ジギョウダン</t>
    </rPh>
    <phoneticPr fontId="2"/>
  </si>
  <si>
    <t>別子木材センター</t>
    <rPh sb="0" eb="2">
      <t>ベッシ</t>
    </rPh>
    <rPh sb="2" eb="4">
      <t>モクザイ</t>
    </rPh>
    <phoneticPr fontId="2"/>
  </si>
  <si>
    <t>えひめ東予産業創造センター</t>
    <rPh sb="3" eb="5">
      <t>トウヨ</t>
    </rPh>
    <rPh sb="5" eb="7">
      <t>サンギョウ</t>
    </rPh>
    <rPh sb="7" eb="9">
      <t>ソウゾウ</t>
    </rPh>
    <phoneticPr fontId="2"/>
  </si>
  <si>
    <t>-</t>
    <phoneticPr fontId="2"/>
  </si>
  <si>
    <t>-</t>
    <phoneticPr fontId="2"/>
  </si>
  <si>
    <t>合併振興基金</t>
    <rPh sb="0" eb="2">
      <t>ガッペイ</t>
    </rPh>
    <rPh sb="2" eb="4">
      <t>シンコウ</t>
    </rPh>
    <rPh sb="4" eb="6">
      <t>キキン</t>
    </rPh>
    <phoneticPr fontId="5"/>
  </si>
  <si>
    <t>文化振興基金</t>
    <rPh sb="0" eb="2">
      <t>ブンカ</t>
    </rPh>
    <rPh sb="2" eb="4">
      <t>シンコウ</t>
    </rPh>
    <rPh sb="4" eb="6">
      <t>キキン</t>
    </rPh>
    <phoneticPr fontId="5"/>
  </si>
  <si>
    <t>体育施設建設基金</t>
    <rPh sb="0" eb="2">
      <t>タイイク</t>
    </rPh>
    <rPh sb="2" eb="4">
      <t>シセツ</t>
    </rPh>
    <rPh sb="4" eb="6">
      <t>ケンセツ</t>
    </rPh>
    <rPh sb="6" eb="8">
      <t>キキン</t>
    </rPh>
    <phoneticPr fontId="5"/>
  </si>
  <si>
    <t>公共施設整備基金</t>
    <rPh sb="0" eb="2">
      <t>コウキョウ</t>
    </rPh>
    <rPh sb="2" eb="4">
      <t>シセツ</t>
    </rPh>
    <rPh sb="4" eb="6">
      <t>セイビ</t>
    </rPh>
    <rPh sb="6" eb="8">
      <t>キキン</t>
    </rPh>
    <phoneticPr fontId="5"/>
  </si>
  <si>
    <t>別子山振興基金</t>
    <rPh sb="0" eb="1">
      <t>ベツ</t>
    </rPh>
    <rPh sb="1" eb="2">
      <t>コ</t>
    </rPh>
    <rPh sb="2" eb="3">
      <t>ヤマ</t>
    </rPh>
    <rPh sb="3" eb="5">
      <t>シンコウ</t>
    </rPh>
    <rPh sb="5" eb="7">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</si>
  <si>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</si>
  <si>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</si>
  <si>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</si>
  <si>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</si>
  <si>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</si>
  <si>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　</t>
    </r>
    <r>
      <rPr>
        <sz val="11"/>
        <color indexed="8"/>
        <rFont val="游ゴシック"/>
        <family val="3"/>
        <charset val="128"/>
        <scheme val="minor"/>
      </rPr>
      <t>実質交際費比率について年々減少しており、令和2年度についても元利償還金はほぼ同額であることから比率は横ばいの見通し。早期健全化基準の25％を大幅に下回っているが、その後総合防災拠点施設の元金償還開始や標準財政規模の緩やかな減少が見込まれることから比率は増加に転じる見込みである。</t>
    </r>
    <rPh sb="1" eb="3">
      <t>ジッシツ</t>
    </rPh>
    <rPh sb="3" eb="5">
      <t>コウサイ</t>
    </rPh>
    <rPh sb="5" eb="6">
      <t>ヒ</t>
    </rPh>
    <rPh sb="6" eb="8">
      <t>ヒリツ</t>
    </rPh>
    <rPh sb="12" eb="14">
      <t>ネンネン</t>
    </rPh>
    <rPh sb="14" eb="16">
      <t>ゲンショウ</t>
    </rPh>
    <rPh sb="21" eb="23">
      <t>レイワ</t>
    </rPh>
    <rPh sb="24" eb="26">
      <t>ネンド</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</si>
  <si>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</si>
  <si>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</si>
  <si>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</si>
  <si>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rPr>
        <sz val="11"/>
        <color indexed="8"/>
        <rFont val="游ゴシック"/>
        <family val="3"/>
        <charset val="128"/>
        <scheme val="minor"/>
      </rPr>
      <t>　将来負担比率は早期健全化基準の350％を大幅に下回っているものの、「防災拠点施設」建設のため多額の地方債を発行しており、急激に上昇している。
　また、今後についても元金償還開始となることから、上昇が見込まれるため、各種計画に基づき、施設の老朽化対策を図るとともに、地方債の現在高等を鑑みながら適切な設備投資を実施し、有形固定資産減価償却率が類似団体平均値を上回らない程度を維持したい。</t>
    </r>
    <r>
      <rPr>
        <sz val="11"/>
        <color indexed="8"/>
        <rFont val="ＭＳ Ｐゴシック"/>
        <family val="3"/>
        <charset val="128"/>
      </rPr>
      <t xml:space="preserve">
　</t>
    </r>
    <rPh sb="1" eb="3">
      <t>ショウライ</t>
    </rPh>
    <rPh sb="3" eb="5">
      <t>フタン</t>
    </rPh>
    <rPh sb="5" eb="7">
      <t>ヒリツ</t>
    </rPh>
    <rPh sb="8" eb="10">
      <t>ソウキ</t>
    </rPh>
    <rPh sb="10" eb="13">
      <t>ケンゼンカ</t>
    </rPh>
    <rPh sb="13" eb="15">
      <t>キジュン</t>
    </rPh>
    <rPh sb="21" eb="23">
      <t>オオハバ</t>
    </rPh>
    <rPh sb="24" eb="26">
      <t>シタマワ</t>
    </rPh>
    <rPh sb="35" eb="41">
      <t>ボウサイキョテンシセツ</t>
    </rPh>
    <rPh sb="42" eb="44">
      <t>ケンセツ</t>
    </rPh>
    <rPh sb="47" eb="49">
      <t>タガク</t>
    </rPh>
    <rPh sb="50" eb="53">
      <t>チホウサイ</t>
    </rPh>
    <rPh sb="54" eb="56">
      <t>ハッコウ</t>
    </rPh>
    <rPh sb="61" eb="63">
      <t>キュウゲキ</t>
    </rPh>
    <rPh sb="64" eb="66">
      <t>ジョウショウ</t>
    </rPh>
    <rPh sb="76" eb="78">
      <t>コンゴ</t>
    </rPh>
    <rPh sb="83" eb="85">
      <t>ガンキン</t>
    </rPh>
    <rPh sb="85" eb="87">
      <t>ショウカン</t>
    </rPh>
    <rPh sb="87" eb="89">
      <t>カイシ</t>
    </rPh>
    <rPh sb="97" eb="99">
      <t>ジョウショウ</t>
    </rPh>
    <rPh sb="100" eb="102">
      <t>ミコ</t>
    </rPh>
    <rPh sb="108" eb="110">
      <t>カクシュ</t>
    </rPh>
    <rPh sb="110" eb="112">
      <t>ケイカク</t>
    </rPh>
    <rPh sb="113" eb="114">
      <t>モト</t>
    </rPh>
    <rPh sb="117" eb="119">
      <t>シセツ</t>
    </rPh>
    <rPh sb="120" eb="123">
      <t>ロウキュウカ</t>
    </rPh>
    <rPh sb="123" eb="125">
      <t>タイサク</t>
    </rPh>
    <rPh sb="126" eb="127">
      <t>ハカ</t>
    </rPh>
    <rPh sb="133" eb="136">
      <t>チホウサイ</t>
    </rPh>
    <rPh sb="137" eb="140">
      <t>ゲンザイダカ</t>
    </rPh>
    <rPh sb="140" eb="141">
      <t>トウ</t>
    </rPh>
    <rPh sb="142" eb="143">
      <t>カンガ</t>
    </rPh>
    <rPh sb="147" eb="149">
      <t>テキセツ</t>
    </rPh>
    <rPh sb="150" eb="152">
      <t>セツビ</t>
    </rPh>
    <rPh sb="152" eb="154">
      <t>トウシ</t>
    </rPh>
    <rPh sb="155" eb="157">
      <t>ジッシ</t>
    </rPh>
    <rPh sb="159" eb="165">
      <t>ユウケイコテイシサン</t>
    </rPh>
    <rPh sb="165" eb="167">
      <t>ゲンカ</t>
    </rPh>
    <rPh sb="167" eb="169">
      <t>ショウキャク</t>
    </rPh>
    <rPh sb="169" eb="170">
      <t>リツ</t>
    </rPh>
    <rPh sb="171" eb="173">
      <t>ルイジ</t>
    </rPh>
    <rPh sb="173" eb="175">
      <t>ダンタイ</t>
    </rPh>
    <rPh sb="175" eb="178">
      <t>ヘイキンチ</t>
    </rPh>
    <rPh sb="179" eb="181">
      <t>ウワマワ</t>
    </rPh>
    <rPh sb="184" eb="186">
      <t>テイド</t>
    </rPh>
    <rPh sb="187" eb="189">
      <t>イジ</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</si>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</sst>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A8F1-4B8B-96EB-C21EA60293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54228</c:v>
                </c:pt>
                <c:pt idx="1">
                  <c:v>49783</c:v>
                </c:pt>
                <c:pt idx="2">
                  <c:v>56580</c:v>
                </c:pt>
                <c:pt idx="3">
                  <c:v>37594</c:v>
                </c:pt>
                <c:pt idx="4">
                  <c:v>88335</c:v>
                </c:pt>
              </c:numCache>
            </c:numRef>
          </c:val>
          <c:smooth val="0"/>
          <c:extLst>
            <c:ext xmlns:c16="http://schemas.microsoft.com/office/drawing/2014/chart" uri="{C3380CC4-5D6E-409C-BE32-E72D297353CC}">
              <c16:uniqueId val="{00000001-A8F1-4B8B-96EB-C21EA60293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4.03</c:v>
                </c:pt>
                <c:pt idx="1">
                  <c:v>4.2300000000000004</c:v>
                </c:pt>
                <c:pt idx="2">
                  <c:v>3.94</c:v>
                </c:pt>
                <c:pt idx="3">
                  <c:v>3.84</c:v>
                </c:pt>
                <c:pt idx="4">
                  <c:v>3.55</c:v>
                </c:pt>
              </c:numCache>
            </c:numRef>
          </c:val>
          <c:extLst>
            <c:ext xmlns:c16="http://schemas.microsoft.com/office/drawing/2014/chart" uri="{C3380CC4-5D6E-409C-BE32-E72D297353CC}">
              <c16:uniqueId val="{00000000-4A2B-4A01-86FF-B4D64757F4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18.899999999999999</c:v>
                </c:pt>
                <c:pt idx="1">
                  <c:v>15.71</c:v>
                </c:pt>
                <c:pt idx="2">
                  <c:v>16.579999999999998</c:v>
                </c:pt>
                <c:pt idx="3">
                  <c:v>14.71</c:v>
                </c:pt>
                <c:pt idx="4">
                  <c:v>11.04</c:v>
                </c:pt>
              </c:numCache>
            </c:numRef>
          </c:val>
          <c:extLst>
            <c:ext xmlns:c16="http://schemas.microsoft.com/office/drawing/2014/chart" uri="{C3380CC4-5D6E-409C-BE32-E72D297353CC}">
              <c16:uniqueId val="{00000001-4A2B-4A01-86FF-B4D64757F4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2.39</c:v>
                </c:pt>
                <c:pt idx="1">
                  <c:v>-3.05</c:v>
                </c:pt>
                <c:pt idx="2">
                  <c:v>0.25</c:v>
                </c:pt>
                <c:pt idx="3">
                  <c:v>-1.63</c:v>
                </c:pt>
                <c:pt idx="4">
                  <c:v>-3.99</c:v>
                </c:pt>
              </c:numCache>
            </c:numRef>
          </c:val>
          <c:smooth val="0"/>
          <c:extLst>
            <c:ext xmlns:c16="http://schemas.microsoft.com/office/drawing/2014/chart" uri="{C3380CC4-5D6E-409C-BE32-E72D297353CC}">
              <c16:uniqueId val="{00000002-4A2B-4A01-86FF-B4D64757F4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1.05</c:v>
                </c:pt>
                <c:pt idx="2">
                  <c:v>#N/A</c:v>
                </c:pt>
                <c:pt idx="3">
                  <c:v>1.91</c:v>
                </c:pt>
                <c:pt idx="4">
                  <c:v>#N/A</c:v>
                </c:pt>
                <c:pt idx="5">
                  <c:v>0.91</c:v>
                </c:pt>
                <c:pt idx="6">
                  <c:v>#N/A</c:v>
                </c:pt>
                <c:pt idx="7">
                  <c:v>0.76</c:v>
                </c:pt>
                <c:pt idx="8">
                  <c:v>#N/A</c:v>
                </c:pt>
                <c:pt idx="9">
                  <c:v>0</c:v>
                </c:pt>
              </c:numCache>
            </c:numRef>
          </c:val>
          <c:extLst>
            <c:ext xmlns:c16="http://schemas.microsoft.com/office/drawing/2014/chart" uri="{C3380CC4-5D6E-409C-BE32-E72D297353CC}">
              <c16:uniqueId val="{00000000-F1D6-4E27-8144-A3F02BAA79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D6-4E27-8144-A3F02BAA797A}"/>
            </c:ext>
          </c:extLst>
        </c:ser>
        <c:ser>
          <c:idx val="2"/>
          <c:order val="2"/>
          <c:tx>
            <c:strRef>
              <c:f>データシート!$A$29</c:f>
              <c:strCache>
                <c:ptCount val="1"/>
                <c:pt idx="0">
                  <c:v>平尾墓園事業特別会計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1D6-4E27-8144-A3F02BAA797A}"/>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0.13</c:v>
                </c:pt>
                <c:pt idx="2">
                  <c:v>#N/A</c:v>
                </c:pt>
                <c:pt idx="3">
                  <c:v>0.14000000000000001</c:v>
                </c:pt>
                <c:pt idx="4">
                  <c:v>#N/A</c:v>
                </c:pt>
                <c:pt idx="5">
                  <c:v>0.16</c:v>
                </c:pt>
                <c:pt idx="6">
                  <c:v>#N/A</c:v>
                </c:pt>
                <c:pt idx="7">
                  <c:v>0.19</c:v>
                </c:pt>
                <c:pt idx="8">
                  <c:v>#N/A</c:v>
                </c:pt>
                <c:pt idx="9">
                  <c:v>0.22</c:v>
                </c:pt>
              </c:numCache>
            </c:numRef>
          </c:val>
          <c:extLst>
            <c:ext xmlns:c16="http://schemas.microsoft.com/office/drawing/2014/chart" uri="{C3380CC4-5D6E-409C-BE32-E72D297353CC}">
              <c16:uniqueId val="{00000003-F1D6-4E27-8144-A3F02BAA797A}"/>
            </c:ext>
          </c:extLst>
        </c:ser>
        <c:ser>
          <c:idx val="4"/>
          <c:order val="4"/>
          <c:tx>
            <c:strRef>
              <c:f>データシート!$A$31</c:f>
              <c:strCache>
                <c:ptCount val="1"/>
                <c:pt idx="0">
                  <c:v>工業用地造成事業特別会計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0.41</c:v>
                </c:pt>
                <c:pt idx="2">
                  <c:v>#N/A</c:v>
                </c:pt>
                <c:pt idx="3">
                  <c:v>0</c:v>
                </c:pt>
                <c:pt idx="4">
                  <c:v>#N/A</c:v>
                </c:pt>
                <c:pt idx="5">
                  <c:v>0</c:v>
                </c:pt>
                <c:pt idx="6">
                  <c:v>#N/A</c:v>
                </c:pt>
                <c:pt idx="7">
                  <c:v>0.21</c:v>
                </c:pt>
                <c:pt idx="8">
                  <c:v>#N/A</c:v>
                </c:pt>
                <c:pt idx="9">
                  <c:v>0.3</c:v>
                </c:pt>
              </c:numCache>
            </c:numRef>
          </c:val>
          <c:extLst>
            <c:ext xmlns:c16="http://schemas.microsoft.com/office/drawing/2014/chart" uri="{C3380CC4-5D6E-409C-BE32-E72D297353CC}">
              <c16:uniqueId val="{00000004-F1D6-4E27-8144-A3F02BAA797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0.28000000000000003</c:v>
                </c:pt>
                <c:pt idx="2">
                  <c:v>#N/A</c:v>
                </c:pt>
                <c:pt idx="3">
                  <c:v>0.31</c:v>
                </c:pt>
                <c:pt idx="4">
                  <c:v>#N/A</c:v>
                </c:pt>
                <c:pt idx="5">
                  <c:v>0.31</c:v>
                </c:pt>
                <c:pt idx="6">
                  <c:v>#N/A</c:v>
                </c:pt>
                <c:pt idx="7">
                  <c:v>0.28999999999999998</c:v>
                </c:pt>
                <c:pt idx="8">
                  <c:v>#N/A</c:v>
                </c:pt>
                <c:pt idx="9">
                  <c:v>0.31</c:v>
                </c:pt>
              </c:numCache>
            </c:numRef>
          </c:val>
          <c:extLst>
            <c:ext xmlns:c16="http://schemas.microsoft.com/office/drawing/2014/chart" uri="{C3380CC4-5D6E-409C-BE32-E72D297353CC}">
              <c16:uniqueId val="{00000005-F1D6-4E27-8144-A3F02BAA797A}"/>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1.41</c:v>
                </c:pt>
              </c:numCache>
            </c:numRef>
          </c:val>
          <c:extLst>
            <c:ext xmlns:c16="http://schemas.microsoft.com/office/drawing/2014/chart" uri="{C3380CC4-5D6E-409C-BE32-E72D297353CC}">
              <c16:uniqueId val="{00000006-F1D6-4E27-8144-A3F02BAA797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3.89</c:v>
                </c:pt>
                <c:pt idx="2">
                  <c:v>#N/A</c:v>
                </c:pt>
                <c:pt idx="3">
                  <c:v>4.08</c:v>
                </c:pt>
                <c:pt idx="4">
                  <c:v>#N/A</c:v>
                </c:pt>
                <c:pt idx="5">
                  <c:v>4.1500000000000004</c:v>
                </c:pt>
                <c:pt idx="6">
                  <c:v>#N/A</c:v>
                </c:pt>
                <c:pt idx="7">
                  <c:v>3.63</c:v>
                </c:pt>
                <c:pt idx="8">
                  <c:v>#N/A</c:v>
                </c:pt>
                <c:pt idx="9">
                  <c:v>3.32</c:v>
                </c:pt>
              </c:numCache>
            </c:numRef>
          </c:val>
          <c:extLst>
            <c:ext xmlns:c16="http://schemas.microsoft.com/office/drawing/2014/chart" uri="{C3380CC4-5D6E-409C-BE32-E72D297353CC}">
              <c16:uniqueId val="{00000007-F1D6-4E27-8144-A3F02BAA797A}"/>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4.17</c:v>
                </c:pt>
                <c:pt idx="2">
                  <c:v>#N/A</c:v>
                </c:pt>
                <c:pt idx="3">
                  <c:v>4.24</c:v>
                </c:pt>
                <c:pt idx="4">
                  <c:v>#N/A</c:v>
                </c:pt>
                <c:pt idx="5">
                  <c:v>4.6900000000000004</c:v>
                </c:pt>
                <c:pt idx="6">
                  <c:v>#N/A</c:v>
                </c:pt>
                <c:pt idx="7">
                  <c:v>4.6399999999999997</c:v>
                </c:pt>
                <c:pt idx="8">
                  <c:v>#N/A</c:v>
                </c:pt>
                <c:pt idx="9">
                  <c:v>4.82</c:v>
                </c:pt>
              </c:numCache>
            </c:numRef>
          </c:val>
          <c:extLst>
            <c:ext xmlns:c16="http://schemas.microsoft.com/office/drawing/2014/chart" uri="{C3380CC4-5D6E-409C-BE32-E72D297353CC}">
              <c16:uniqueId val="{00000008-F1D6-4E27-8144-A3F02BAA797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5.45</c:v>
                </c:pt>
                <c:pt idx="2">
                  <c:v>#N/A</c:v>
                </c:pt>
                <c:pt idx="3">
                  <c:v>6.22</c:v>
                </c:pt>
                <c:pt idx="4">
                  <c:v>#N/A</c:v>
                </c:pt>
                <c:pt idx="5">
                  <c:v>7.96</c:v>
                </c:pt>
                <c:pt idx="6">
                  <c:v>#N/A</c:v>
                </c:pt>
                <c:pt idx="7">
                  <c:v>7.28</c:v>
                </c:pt>
                <c:pt idx="8">
                  <c:v>#N/A</c:v>
                </c:pt>
                <c:pt idx="9">
                  <c:v>7.22</c:v>
                </c:pt>
              </c:numCache>
            </c:numRef>
          </c:val>
          <c:extLst>
            <c:ext xmlns:c16="http://schemas.microsoft.com/office/drawing/2014/chart" uri="{C3380CC4-5D6E-409C-BE32-E72D297353CC}">
              <c16:uniqueId val="{00000009-F1D6-4E27-8144-A3F02BAA79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5841</c:v>
                </c:pt>
                <c:pt idx="5">
                  <c:v>5696</c:v>
                </c:pt>
                <c:pt idx="8">
                  <c:v>5674</c:v>
                </c:pt>
                <c:pt idx="11">
                  <c:v>5682</c:v>
                </c:pt>
                <c:pt idx="14">
                  <c:v>5551</c:v>
                </c:pt>
              </c:numCache>
            </c:numRef>
          </c:val>
          <c:extLst>
            <c:ext xmlns:c16="http://schemas.microsoft.com/office/drawing/2014/chart" uri="{C3380CC4-5D6E-409C-BE32-E72D297353CC}">
              <c16:uniqueId val="{00000000-76D8-4D1B-AD08-E5411F2EC1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D8-4D1B-AD08-E5411F2EC1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39</c:v>
                </c:pt>
                <c:pt idx="3">
                  <c:v>34</c:v>
                </c:pt>
                <c:pt idx="6">
                  <c:v>29</c:v>
                </c:pt>
                <c:pt idx="9">
                  <c:v>9</c:v>
                </c:pt>
                <c:pt idx="12">
                  <c:v>7</c:v>
                </c:pt>
              </c:numCache>
            </c:numRef>
          </c:val>
          <c:extLst>
            <c:ext xmlns:c16="http://schemas.microsoft.com/office/drawing/2014/chart" uri="{C3380CC4-5D6E-409C-BE32-E72D297353CC}">
              <c16:uniqueId val="{00000002-76D8-4D1B-AD08-E5411F2EC1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D8-4D1B-AD08-E5411F2EC1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1652</c:v>
                </c:pt>
                <c:pt idx="3">
                  <c:v>1653</c:v>
                </c:pt>
                <c:pt idx="6">
                  <c:v>1667</c:v>
                </c:pt>
                <c:pt idx="9">
                  <c:v>1603</c:v>
                </c:pt>
                <c:pt idx="12">
                  <c:v>1435</c:v>
                </c:pt>
              </c:numCache>
            </c:numRef>
          </c:val>
          <c:extLst>
            <c:ext xmlns:c16="http://schemas.microsoft.com/office/drawing/2014/chart" uri="{C3380CC4-5D6E-409C-BE32-E72D297353CC}">
              <c16:uniqueId val="{00000004-76D8-4D1B-AD08-E5411F2EC1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D8-4D1B-AD08-E5411F2EC1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D8-4D1B-AD08-E5411F2EC1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5281</c:v>
                </c:pt>
                <c:pt idx="3">
                  <c:v>4723</c:v>
                </c:pt>
                <c:pt idx="6">
                  <c:v>4432</c:v>
                </c:pt>
                <c:pt idx="9">
                  <c:v>4368</c:v>
                </c:pt>
                <c:pt idx="12">
                  <c:v>4422</c:v>
                </c:pt>
              </c:numCache>
            </c:numRef>
          </c:val>
          <c:extLst>
            <c:ext xmlns:c16="http://schemas.microsoft.com/office/drawing/2014/chart" uri="{C3380CC4-5D6E-409C-BE32-E72D297353CC}">
              <c16:uniqueId val="{00000007-76D8-4D1B-AD08-E5411F2EC1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1131</c:v>
                </c:pt>
                <c:pt idx="2">
                  <c:v>#N/A</c:v>
                </c:pt>
                <c:pt idx="3">
                  <c:v>#N/A</c:v>
                </c:pt>
                <c:pt idx="4">
                  <c:v>714</c:v>
                </c:pt>
                <c:pt idx="5">
                  <c:v>#N/A</c:v>
                </c:pt>
                <c:pt idx="6">
                  <c:v>#N/A</c:v>
                </c:pt>
                <c:pt idx="7">
                  <c:v>454</c:v>
                </c:pt>
                <c:pt idx="8">
                  <c:v>#N/A</c:v>
                </c:pt>
                <c:pt idx="9">
                  <c:v>#N/A</c:v>
                </c:pt>
                <c:pt idx="10">
                  <c:v>298</c:v>
                </c:pt>
                <c:pt idx="11">
                  <c:v>#N/A</c:v>
                </c:pt>
                <c:pt idx="12">
                  <c:v>#N/A</c:v>
                </c:pt>
                <c:pt idx="13">
                  <c:v>313</c:v>
                </c:pt>
                <c:pt idx="14">
                  <c:v>#N/A</c:v>
                </c:pt>
              </c:numCache>
            </c:numRef>
          </c:val>
          <c:smooth val="0"/>
          <c:extLst>
            <c:ext xmlns:c16="http://schemas.microsoft.com/office/drawing/2014/chart" uri="{C3380CC4-5D6E-409C-BE32-E72D297353CC}">
              <c16:uniqueId val="{00000008-76D8-4D1B-AD08-E5411F2EC1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53143</c:v>
                </c:pt>
                <c:pt idx="5">
                  <c:v>52110</c:v>
                </c:pt>
                <c:pt idx="8">
                  <c:v>52021</c:v>
                </c:pt>
                <c:pt idx="11">
                  <c:v>50765</c:v>
                </c:pt>
                <c:pt idx="14">
                  <c:v>51925</c:v>
                </c:pt>
              </c:numCache>
            </c:numRef>
          </c:val>
          <c:extLst>
            <c:ext xmlns:c16="http://schemas.microsoft.com/office/drawing/2014/chart" uri="{C3380CC4-5D6E-409C-BE32-E72D297353CC}">
              <c16:uniqueId val="{00000000-7FCE-4777-904B-91695FA756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15709</c:v>
                </c:pt>
                <c:pt idx="5">
                  <c:v>16019</c:v>
                </c:pt>
                <c:pt idx="8">
                  <c:v>17912</c:v>
                </c:pt>
                <c:pt idx="11">
                  <c:v>18501</c:v>
                </c:pt>
                <c:pt idx="14">
                  <c:v>19094</c:v>
                </c:pt>
              </c:numCache>
            </c:numRef>
          </c:val>
          <c:extLst>
            <c:ext xmlns:c16="http://schemas.microsoft.com/office/drawing/2014/chart" uri="{C3380CC4-5D6E-409C-BE32-E72D297353CC}">
              <c16:uniqueId val="{00000001-7FCE-4777-904B-91695FA756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11189</c:v>
                </c:pt>
                <c:pt idx="5">
                  <c:v>9902</c:v>
                </c:pt>
                <c:pt idx="8">
                  <c:v>10062</c:v>
                </c:pt>
                <c:pt idx="11">
                  <c:v>9226</c:v>
                </c:pt>
                <c:pt idx="14">
                  <c:v>8200</c:v>
                </c:pt>
              </c:numCache>
            </c:numRef>
          </c:val>
          <c:extLst>
            <c:ext xmlns:c16="http://schemas.microsoft.com/office/drawing/2014/chart" uri="{C3380CC4-5D6E-409C-BE32-E72D297353CC}">
              <c16:uniqueId val="{00000002-7FCE-4777-904B-91695FA756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CE-4777-904B-91695FA756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CE-4777-904B-91695FA756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CE-4777-904B-91695FA756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8033</c:v>
                </c:pt>
                <c:pt idx="3">
                  <c:v>8035</c:v>
                </c:pt>
                <c:pt idx="6">
                  <c:v>7793</c:v>
                </c:pt>
                <c:pt idx="9">
                  <c:v>7730</c:v>
                </c:pt>
                <c:pt idx="12">
                  <c:v>7646</c:v>
                </c:pt>
              </c:numCache>
            </c:numRef>
          </c:val>
          <c:extLst>
            <c:ext xmlns:c16="http://schemas.microsoft.com/office/drawing/2014/chart" uri="{C3380CC4-5D6E-409C-BE32-E72D297353CC}">
              <c16:uniqueId val="{00000006-7FCE-4777-904B-91695FA756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FCE-4777-904B-91695FA756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22850</c:v>
                </c:pt>
                <c:pt idx="3">
                  <c:v>22603</c:v>
                </c:pt>
                <c:pt idx="6">
                  <c:v>22078</c:v>
                </c:pt>
                <c:pt idx="9">
                  <c:v>21942</c:v>
                </c:pt>
                <c:pt idx="12">
                  <c:v>21399</c:v>
                </c:pt>
              </c:numCache>
            </c:numRef>
          </c:val>
          <c:extLst>
            <c:ext xmlns:c16="http://schemas.microsoft.com/office/drawing/2014/chart" uri="{C3380CC4-5D6E-409C-BE32-E72D297353CC}">
              <c16:uniqueId val="{00000008-7FCE-4777-904B-91695FA756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94</c:v>
                </c:pt>
                <c:pt idx="3">
                  <c:v>60</c:v>
                </c:pt>
                <c:pt idx="6">
                  <c:v>30</c:v>
                </c:pt>
                <c:pt idx="9">
                  <c:v>22</c:v>
                </c:pt>
                <c:pt idx="12">
                  <c:v>15</c:v>
                </c:pt>
              </c:numCache>
            </c:numRef>
          </c:val>
          <c:extLst>
            <c:ext xmlns:c16="http://schemas.microsoft.com/office/drawing/2014/chart" uri="{C3380CC4-5D6E-409C-BE32-E72D297353CC}">
              <c16:uniqueId val="{00000009-7FCE-4777-904B-91695FA756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48623</c:v>
                </c:pt>
                <c:pt idx="3">
                  <c:v>48431</c:v>
                </c:pt>
                <c:pt idx="6">
                  <c:v>49872</c:v>
                </c:pt>
                <c:pt idx="9">
                  <c:v>49901</c:v>
                </c:pt>
                <c:pt idx="12">
                  <c:v>53359</c:v>
                </c:pt>
              </c:numCache>
            </c:numRef>
          </c:val>
          <c:extLst>
            <c:ext xmlns:c16="http://schemas.microsoft.com/office/drawing/2014/chart" uri="{C3380CC4-5D6E-409C-BE32-E72D297353CC}">
              <c16:uniqueId val="{0000000A-7FCE-4777-904B-91695FA756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1099</c:v>
                </c:pt>
                <c:pt idx="5">
                  <c:v>#N/A</c:v>
                </c:pt>
                <c:pt idx="6">
                  <c:v>#N/A</c:v>
                </c:pt>
                <c:pt idx="7">
                  <c:v>0</c:v>
                </c:pt>
                <c:pt idx="8">
                  <c:v>#N/A</c:v>
                </c:pt>
                <c:pt idx="9">
                  <c:v>#N/A</c:v>
                </c:pt>
                <c:pt idx="10">
                  <c:v>1103</c:v>
                </c:pt>
                <c:pt idx="11">
                  <c:v>#N/A</c:v>
                </c:pt>
                <c:pt idx="12">
                  <c:v>#N/A</c:v>
                </c:pt>
                <c:pt idx="13">
                  <c:v>3201</c:v>
                </c:pt>
                <c:pt idx="14">
                  <c:v>#N/A</c:v>
                </c:pt>
              </c:numCache>
            </c:numRef>
          </c:val>
          <c:smooth val="0"/>
          <c:extLst>
            <c:ext xmlns:c16="http://schemas.microsoft.com/office/drawing/2014/chart" uri="{C3380CC4-5D6E-409C-BE32-E72D297353CC}">
              <c16:uniqueId val="{0000000B-7FCE-4777-904B-91695FA756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4432</c:v>
                </c:pt>
                <c:pt idx="1">
                  <c:v>4000</c:v>
                </c:pt>
                <c:pt idx="2">
                  <c:v>2998</c:v>
                </c:pt>
              </c:numCache>
            </c:numRef>
          </c:val>
          <c:extLst>
            <c:ext xmlns:c16="http://schemas.microsoft.com/office/drawing/2014/chart" uri="{C3380CC4-5D6E-409C-BE32-E72D297353CC}">
              <c16:uniqueId val="{00000000-1246-414C-9E31-1F70D6E6E6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706</c:v>
                </c:pt>
                <c:pt idx="1">
                  <c:v>507</c:v>
                </c:pt>
                <c:pt idx="2">
                  <c:v>608</c:v>
                </c:pt>
              </c:numCache>
            </c:numRef>
          </c:val>
          <c:extLst>
            <c:ext xmlns:c16="http://schemas.microsoft.com/office/drawing/2014/chart" uri="{C3380CC4-5D6E-409C-BE32-E72D297353CC}">
              <c16:uniqueId val="{00000001-1246-414C-9E31-1F70D6E6E6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5227</c:v>
                </c:pt>
                <c:pt idx="1">
                  <c:v>4879</c:v>
                </c:pt>
                <c:pt idx="2">
                  <c:v>4655</c:v>
                </c:pt>
              </c:numCache>
            </c:numRef>
          </c:val>
          <c:extLst>
            <c:ext xmlns:c16="http://schemas.microsoft.com/office/drawing/2014/chart" uri="{C3380CC4-5D6E-409C-BE32-E72D297353CC}">
              <c16:uniqueId val="{00000002-1246-414C-9E31-1F70D6E6E6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{6613F9A4-4F67-424C-8037-6777187471AF}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813-42CB-BC00-506AF34749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{D6C7478C-CDED-4476-8C64-20EB60246EFC}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13-42CB-BC00-506AF34749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{27391FFB-D40D-4E9F-A9E8-5BC21ABFA487}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13-42CB-BC00-506AF34749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{4235A20F-FDF3-42BB-8832-BB4C87172E54}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13-42CB-BC00-506AF34749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{22A84DDF-31CD-4B59-8582-BCA6CCA1B25D}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13-42CB-BC00-506AF34749A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{E2B633C4-5B74-47A6-BA37-1D6DE9E7A3BE}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813-42CB-BC00-506AF34749A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{EF4BC142-2530-49C6-8771-1919BEBEFD34}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813-42CB-BC00-506AF34749A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{5A392E79-D76E-43AA-9B1D-C9B5BF0E8296}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813-42CB-BC00-506AF34749A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{7942B25B-E431-4EC2-8E38-F9DB51619A1F}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813-42CB-BC00-506AF34749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52.1</c:v>
                </c:pt>
                <c:pt idx="16">
                  <c:v>55</c:v>
                </c:pt>
                <c:pt idx="24">
                  <c:v>56.3</c:v>
                </c:pt>
                <c:pt idx="32">
                  <c:v>55.8</c:v>
                </c:pt>
              </c:numCache>
            </c:numRef>
          </c:xVal>
          <c:yVal>
            <c:numRef>
              <c:f>公会計指標分析・財政指標組合せ分析表!$BP$51:$DC$51</c:f>
              <c:numCache>
                <c:formatCode>#,##0.0;"▲ "#,##0.0</c:formatCode>
                <c:ptCount val="40"/>
                <c:pt idx="8">
                  <c:v>4.8</c:v>
                </c:pt>
                <c:pt idx="24">
                  <c:v>4.8</c:v>
                </c:pt>
                <c:pt idx="32">
                  <c:v>14</c:v>
                </c:pt>
              </c:numCache>
            </c:numRef>
          </c:yVal>
          <c:smooth val="0"/>
          <c:extLst>
            <c:ext xmlns:c16="http://schemas.microsoft.com/office/drawing/2014/chart" uri="{C3380CC4-5D6E-409C-BE32-E72D297353CC}">
              <c16:uniqueId val="{00000009-C813-42CB-BC00-506AF34749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{D0603AA4-86BF-4437-B308-308C804A957C}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813-42CB-BC00-506AF34749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{C838E6E1-C733-4268-8130-A447448C36FA}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13-42CB-BC00-506AF34749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{6AB9263A-15B4-4DA4-BF1B-D01424C1C4CD}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13-42CB-BC00-506AF34749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{FBE57464-938B-46B0-8AAC-633F3D9D84F3}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13-42CB-BC00-506AF34749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{ECB6730E-82CB-4DC2-839E-4AE6E3A5BA01}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13-42CB-BC00-506AF34749A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{A57746EC-72B2-4988-99EF-CD7D6B1C9FE8}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813-42CB-BC00-506AF34749A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{4B070BD0-F122-41E5-A759-EBC7B715F2DA}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813-42CB-BC00-506AF34749A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{0BE93889-66EE-4A61-B682-6DAE4C0B2907}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813-42CB-BC00-506AF34749A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{C4AD6ED5-33B4-4896-BA4F-BB9784894762}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813-42CB-BC00-506AF34749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extLst>
            <c:ext xmlns:c16="http://schemas.microsoft.com/office/drawing/2014/chart" uri="{C3380CC4-5D6E-409C-BE32-E72D297353CC}">
              <c16:uniqueId val="{00000013-C813-42CB-BC00-506AF34749A1}"/>
            </c:ext>
          </c:extLst>
        </c:ser>
        <c:dLbls>
          <c:showLegendKey val="0"/>
          <c:showVal val="1"/>
          <c:showCatName val="0"/>
          <c:showSerName val="0"/>
          <c:showPercent val="0"/>
          <c:showBubbleSize val="0"/>
        </c:dLbls>
        <c:axId val="46179840"/>
        <c:axId val="46181760"/>
      </c:scatterChart>
      <c:valAx>
        <c:axId val="46179840"/>
        <c:scaling>
          <c:orientation val="minMax"/>
          <c:max val="60.9"/>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{ABA51ECA-B892-44F8-9397-B04C6B0119F2}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3CE-4E1D-A0E5-D993FEFD5C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{D48380EE-4232-4A4B-B4E6-7198407826E6}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CE-4E1D-A0E5-D993FEFD5C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{9C7AB4CF-69D2-491A-A4E6-3F281FBEA5D7}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CE-4E1D-A0E5-D993FEFD5C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{2EB7CB4E-C4D6-45A2-B869-CFBDFB1A656E}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CE-4E1D-A0E5-D993FEFD5C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{EB62FB9F-4182-4405-BB45-352ABE08AA28}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CE-4E1D-A0E5-D993FEFD5C5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{1CC37FC5-B5C3-4AA9-8372-7D442F0F0509}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3CE-4E1D-A0E5-D993FEFD5C5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{3E9CCA61-317D-4840-B04A-9C255AE19BF6}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3CE-4E1D-A0E5-D993FEFD5C5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{E157BF06-86F8-4251-8DC2-351076FA28FF}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3CE-4E1D-A0E5-D993FEFD5C5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{486A7D7C-9B6B-4710-9639-4538B34F2B5B}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3CE-4E1D-A0E5-D993FEFD5C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4.9000000000000004</c:v>
                </c:pt>
                <c:pt idx="16">
                  <c:v>3.3</c:v>
                </c:pt>
                <c:pt idx="24">
                  <c:v>2.1</c:v>
                </c:pt>
                <c:pt idx="32">
                  <c:v>1.5</c:v>
                </c:pt>
              </c:numCache>
            </c:numRef>
          </c:xVal>
          <c:yVal>
            <c:numRef>
              <c:f>公会計指標分析・財政指標組合せ分析表!$BP$73:$DC$73</c:f>
              <c:numCache>
                <c:formatCode>#,##0.0;"▲ "#,##0.0</c:formatCode>
                <c:ptCount val="40"/>
                <c:pt idx="8">
                  <c:v>4.8</c:v>
                </c:pt>
                <c:pt idx="24">
                  <c:v>4.8</c:v>
                </c:pt>
                <c:pt idx="32">
                  <c:v>14</c:v>
                </c:pt>
              </c:numCache>
            </c:numRef>
          </c:yVal>
          <c:smooth val="0"/>
          <c:extLst>
            <c:ext xmlns:c16="http://schemas.microsoft.com/office/drawing/2014/chart" uri="{C3380CC4-5D6E-409C-BE32-E72D297353CC}">
              <c16:uniqueId val="{00000009-A3CE-4E1D-A0E5-D993FEFD5C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{224B21F3-854A-4566-A3A7-C4BCC04462F7}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3CE-4E1D-A0E5-D993FEFD5C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{4B680B92-B56C-42AE-9536-61BF526D34EF}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CE-4E1D-A0E5-D993FEFD5C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{BF213FAE-51C3-423C-99F1-268FDF537C0B}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CE-4E1D-A0E5-D993FEFD5C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{081C6D8A-A096-47A3-9418-DD902D79B5A6}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CE-4E1D-A0E5-D993FEFD5C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{44022B39-2588-4922-96C4-A312C666C490}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CE-4E1D-A0E5-D993FEFD5C56}"/>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{814A75C7-914C-4E08-8583-322D3311920D}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3CE-4E1D-A0E5-D993FEFD5C56}"/>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{212C682F-2461-4256-9F35-46D992BCB5F4}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3CE-4E1D-A0E5-D993FEFD5C56}"/>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{1EA2D5ED-42BA-48B0-BAEA-B3EB39FDBF49}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3CE-4E1D-A0E5-D993FEFD5C56}"/>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{F33D5689-B45A-4801-8431-CECEEC8D8EB8}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3CE-4E1D-A0E5-D993FEFD5C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A3CE-4E1D-A0E5-D993FEFD5C56}"/>
            </c:ext>
          </c:extLst>
        </c:ser>
        <c:dLbls>
          <c:showLegendKey val="0"/>
          <c:showVal val="1"/>
          <c:showCatName val="0"/>
          <c:showSerName val="0"/>
          <c:showPercent val="0"/>
          <c:showBubbleSize val="0"/>
        </c:dLbls>
        <c:axId val="84219776"/>
        <c:axId val="84234240"/>
      </c:scatterChart>
      <c:valAx>
        <c:axId val="84219776"/>
        <c:scaling>
          <c:orientation val="minMax"/>
          <c:max val="6.6"/>
          <c:min val="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〇元利償還金</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年度以降</a:t>
          </a:r>
          <a:r>
            <a:rPr kumimoji="1" lang="ja-JP" altLang="en-US" sz="1300">
              <a:solidFill>
                <a:schemeClr val="dk1"/>
              </a:solidFill>
              <a:effectLst/>
              <a:latin typeface="+mn-lt"/>
              <a:ea typeface="+mn-ea"/>
              <a:cs typeface="+mn-cs"/>
            </a:rPr>
            <a:t>ほぼ横ばいである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〇公営企業債の元利償還金に対する繰入金</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令和元年度は前年度に比べ微減となっている。これは下水道</a:t>
          </a:r>
          <a:r>
            <a:rPr kumimoji="1" lang="ja-JP" altLang="en-US" sz="1300">
              <a:solidFill>
                <a:schemeClr val="dk1"/>
              </a:solidFill>
              <a:effectLst/>
              <a:latin typeface="+mn-lt"/>
              <a:ea typeface="+mn-ea"/>
              <a:cs typeface="+mn-cs"/>
            </a:rPr>
            <a:t>事業への公債費財源繰入減</a:t>
          </a:r>
          <a:r>
            <a:rPr kumimoji="1" lang="ja-JP" altLang="ja-JP" sz="1300">
              <a:solidFill>
                <a:schemeClr val="dk1"/>
              </a:solidFill>
              <a:effectLst/>
              <a:latin typeface="+mn-lt"/>
              <a:ea typeface="+mn-ea"/>
              <a:cs typeface="+mn-cs"/>
            </a:rPr>
            <a:t>による</a:t>
          </a:r>
          <a:r>
            <a:rPr kumimoji="1" lang="ja-JP" altLang="en-US" sz="1300">
              <a:solidFill>
                <a:schemeClr val="dk1"/>
              </a:solidFill>
              <a:effectLst/>
              <a:latin typeface="+mn-lt"/>
              <a:ea typeface="+mn-ea"/>
              <a:cs typeface="+mn-cs"/>
            </a:rPr>
            <a:t>もの</a:t>
          </a:r>
          <a:r>
            <a:rPr kumimoji="1" lang="ja-JP" altLang="ja-JP" sz="1300">
              <a:solidFill>
                <a:schemeClr val="dk1"/>
              </a:solidFill>
              <a:effectLst/>
              <a:latin typeface="+mn-lt"/>
              <a:ea typeface="+mn-ea"/>
              <a:cs typeface="+mn-cs"/>
            </a:rPr>
            <a:t>である。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〇算入公債費等</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年度は前年度に比べ</a:t>
          </a:r>
          <a:r>
            <a:rPr kumimoji="1" lang="ja-JP" altLang="en-US" sz="1300">
              <a:solidFill>
                <a:schemeClr val="dk1"/>
              </a:solidFill>
              <a:effectLst/>
              <a:latin typeface="+mn-lt"/>
              <a:ea typeface="+mn-ea"/>
              <a:cs typeface="+mn-cs"/>
            </a:rPr>
            <a:t>微減</a:t>
          </a:r>
          <a:r>
            <a:rPr kumimoji="1" lang="ja-JP" altLang="ja-JP" sz="1300">
              <a:solidFill>
                <a:schemeClr val="dk1"/>
              </a:solidFill>
              <a:effectLst/>
              <a:latin typeface="+mn-lt"/>
              <a:ea typeface="+mn-ea"/>
              <a:cs typeface="+mn-cs"/>
            </a:rPr>
            <a:t>となっている。</a:t>
          </a:r>
          <a:r>
            <a:rPr kumimoji="1" lang="ja-JP" altLang="en-US" sz="1300">
              <a:solidFill>
                <a:schemeClr val="dk1"/>
              </a:solidFill>
              <a:effectLst/>
              <a:latin typeface="+mn-lt"/>
              <a:ea typeface="+mn-ea"/>
              <a:cs typeface="+mn-cs"/>
            </a:rPr>
            <a:t>これは道路橋りょう費及び下水道費の事業費補正</a:t>
          </a:r>
          <a:r>
            <a:rPr kumimoji="1" lang="ja-JP" altLang="ja-JP" sz="1300">
              <a:solidFill>
                <a:schemeClr val="dk1"/>
              </a:solidFill>
              <a:effectLst/>
              <a:latin typeface="+mn-lt"/>
              <a:ea typeface="+mn-ea"/>
              <a:cs typeface="+mn-cs"/>
            </a:rPr>
            <a:t>減額</a:t>
          </a:r>
          <a:r>
            <a:rPr kumimoji="1" lang="ja-JP" altLang="en-US" sz="1300">
              <a:solidFill>
                <a:schemeClr val="dk1"/>
              </a:solidFill>
              <a:effectLst/>
              <a:latin typeface="+mn-lt"/>
              <a:ea typeface="+mn-ea"/>
              <a:cs typeface="+mn-cs"/>
            </a:rPr>
            <a:t>によるためである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総合防災拠点建設等による借入増に伴い、地方債現在高は増となった。またそれに伴い、基準財政需要額算入見込額も増加しているが。充当可能基金の減により将来負担の分子は令和元年度は増加した。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愛媛県新居浜市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基金の目的に合致している事業に財源として充当していることなどから、基金残高は減少傾向となっている。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財政諮問会議で地方公共団体の基金残高の増加が批判的に議論されたこと等を考えると、方針として基金全体を増額していくといった方向にはなりにくいと考えている。ただ、新型コロナウイルス感染症対策や災害等が発生した場合は一時的な資金需要が増大することから、ある程度の基金残高は確保しておく必要は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：合併後の新市の一体感を醸造するために必要な事業を実施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　　：文化施設の建設に備えるための基金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体育施設建設基金：体育施設の建設に備えるための基金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公共施設整備基金：公共施設の長寿命化工事等に備えるための基金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別子山振興基金　：過疎地域である旧別子山村の振興に繋がる事業を実施するための基金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公共施設整備基金、別子山振興基金は財源として活用していることから減少している。文化振興基金、体育施設建設基金は既存施設の整備等で若干の取崩しはあるものの、基本的には運用分のみ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に備え、文化振興基金等は積み立てる必要があるが、財政調整基金を取り崩している現状では困難である。また、現在財源として活用している基金については、今後も残高等を鑑みながら目的達成のために実施する事業の財源として活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総合防災拠点施設の建設による一時的な支出増により、財政調整基金の繰入金が増加した結果、減少している。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年に発生した台風災害での一時的な資金需要が約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億円を残高目安としている。令和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年度に積み増すことを検討していたが、新型コロナウイルス感染症対策等により、不透明な状況となっている。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年度決算時に公債費償還に充当するため、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億円取り崩し、総合防災拠点施設のために多額の市債を借入したことから、元金の償還に備えるため、令和元年度に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積立金を増額する方針であったが、新型コロナ感染症の影響で不透明な状況となっている。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118,970
117,611
234.50
54,063,179
52,891,900
962,514
27,148,960
52,490,421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6" name="テキスト ボックス 35"/>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u="none" strike="noStrike" baseline="0" smtClean="0">
              <a:solidFill>
                <a:schemeClr val="dk1"/>
              </a:solidFill>
              <a:latin typeface="+mn-lt"/>
              <a:ea typeface="+mn-ea"/>
              <a:cs typeface="+mn-cs"/>
            </a:rPr>
            <a:t>　平成</a:t>
          </a:r>
          <a:r>
            <a:rPr lang="en-US" altLang="ja-JP" sz="1000" b="0" i="0" u="none" strike="noStrike" baseline="0" smtClean="0">
              <a:solidFill>
                <a:schemeClr val="dk1"/>
              </a:solidFill>
              <a:latin typeface="+mn-lt"/>
              <a:ea typeface="+mn-ea"/>
              <a:cs typeface="+mn-cs"/>
            </a:rPr>
            <a:t>30</a:t>
          </a:r>
          <a:r>
            <a:rPr lang="ja-JP" altLang="en-US" sz="1000" b="0" i="0" u="none" strike="noStrike" baseline="0" smtClean="0">
              <a:solidFill>
                <a:schemeClr val="dk1"/>
              </a:solidFill>
              <a:latin typeface="+mn-lt"/>
              <a:ea typeface="+mn-ea"/>
              <a:cs typeface="+mn-cs"/>
            </a:rPr>
            <a:t>年度までは上昇傾向にあったが、令和元年度決算において</a:t>
          </a:r>
          <a:r>
            <a:rPr lang="en-US" altLang="ja-JP" sz="1000" b="0" i="0" u="none" strike="noStrike" baseline="0" smtClean="0">
              <a:solidFill>
                <a:schemeClr val="dk1"/>
              </a:solidFill>
              <a:latin typeface="+mn-lt"/>
              <a:ea typeface="+mn-ea"/>
              <a:cs typeface="+mn-cs"/>
            </a:rPr>
            <a:t>0.5</a:t>
          </a:r>
          <a:r>
            <a:rPr lang="ja-JP" altLang="en-US" sz="1000" b="0" i="0" u="none" strike="noStrike" baseline="0" smtClean="0">
              <a:solidFill>
                <a:schemeClr val="dk1"/>
              </a:solidFill>
              <a:latin typeface="+mn-lt"/>
              <a:ea typeface="+mn-ea"/>
              <a:cs typeface="+mn-cs"/>
            </a:rPr>
            <a:t>％低下している。これは「防災拠点施設」の完成によるもので、一時的に低下したが、今後は年々上昇する見込みである。限られた財源で現有形固定資産を全て更新するのは困難であるため、公共施設再配置計画に基づき、施設の統廃合を検討するとともに、継続して管理していく公共施設については、アセットマネジメント推進基本計画に基づき、施設の長寿命化を図りながら計画的に更新す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5" name="直線コネクタ 54"/>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6" name="テキスト ボックス 55"/>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9" name="直線コネクタ 58"/>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0" name="テキスト ボックス 59"/>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64" name="直線コネクタ 63"/>
        <xdr:cNvCxnSpPr/>
      </xdr:nvCxnSpPr>
      <xdr:spPr>
        <a:xfrm flipV="1">
          <a:off x="4760595" y="4618672"/>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65" name="有形固定資産減価償却率最小値テキスト"/>
        <xdr:cNvSpPr txBox="1"/>
      </xdr:nvSpPr>
      <xdr:spPr>
        <a:xfrm>
          <a:off x="4813300" y="577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66" name="直線コネクタ 65"/>
        <xdr:cNvCxnSpPr/>
      </xdr:nvCxnSpPr>
      <xdr:spPr>
        <a:xfrm>
          <a:off x="4673600" y="5773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7" name="有形固定資産減価償却率最大値テキスト"/>
        <xdr:cNvSpPr txBox="1"/>
      </xdr:nvSpPr>
      <xdr:spPr>
        <a:xfrm>
          <a:off x="4813300" y="4393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8" name="直線コネクタ 67"/>
        <xdr:cNvCxnSpPr/>
      </xdr:nvCxnSpPr>
      <xdr:spPr>
        <a:xfrm>
          <a:off x="4673600" y="46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69" name="有形固定資産減価償却率平均値テキスト"/>
        <xdr:cNvSpPr txBox="1"/>
      </xdr:nvSpPr>
      <xdr:spPr>
        <a:xfrm>
          <a:off x="4813300" y="51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0" name="フローチャート: 判断 69"/>
        <xdr:cNvSpPr/>
      </xdr:nvSpPr>
      <xdr:spPr>
        <a:xfrm>
          <a:off x="47117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1" name="フローチャート: 判断 70"/>
        <xdr:cNvSpPr/>
      </xdr:nvSpPr>
      <xdr:spPr>
        <a:xfrm>
          <a:off x="4000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2" name="フローチャート: 判断 71"/>
        <xdr:cNvSpPr/>
      </xdr:nvSpPr>
      <xdr:spPr>
        <a:xfrm>
          <a:off x="3238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3" name="フローチャート: 判断 72"/>
        <xdr:cNvSpPr/>
      </xdr:nvSpPr>
      <xdr:spPr>
        <a:xfrm>
          <a:off x="2476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74" name="フローチャート: 判断 73"/>
        <xdr:cNvSpPr/>
      </xdr:nvSpPr>
      <xdr:spPr>
        <a:xfrm>
          <a:off x="1714500" y="491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11430</xdr:rowOff>
    </xdr:from>
    <xdr:to>
      <xdr:col>23</xdr:col>
      <xdr:colOff>136525</xdr:colOff>
      <xdr:row>29</xdr:row>
      <xdr:rowOff>113030</xdr:rowOff>
    </xdr:to>
    <xdr:sp macro="" textlink="">
      <xdr:nvSpPr>
        <xdr:cNvPr id="80" name="楕円 79"/>
        <xdr:cNvSpPr/>
      </xdr:nvSpPr>
      <xdr:spPr>
        <a:xfrm>
          <a:off x="4711700" y="49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34307</xdr:rowOff>
    </xdr:from>
    <xdr:ext cx="405111" cy="259045"/>
    <xdr:sp macro="" textlink="">
      <xdr:nvSpPr>
        <xdr:cNvPr id="81" name="有形固定資産減価償却率該当値テキスト"/>
        <xdr:cNvSpPr txBox="1"/>
      </xdr:nvSpPr>
      <xdr:spPr>
        <a:xfrm>
          <a:off x="4813300" y="483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38417</xdr:rowOff>
    </xdr:from>
    <xdr:to>
      <xdr:col>19</xdr:col>
      <xdr:colOff>187325</xdr:colOff>
      <xdr:row>29</xdr:row>
      <xdr:rowOff>140017</xdr:rowOff>
    </xdr:to>
    <xdr:sp macro="" textlink="">
      <xdr:nvSpPr>
        <xdr:cNvPr id="82" name="楕円 81"/>
        <xdr:cNvSpPr/>
      </xdr:nvSpPr>
      <xdr:spPr>
        <a:xfrm>
          <a:off x="4000500" y="50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89217</xdr:rowOff>
    </xdr:to>
    <xdr:cxnSp macro="">
      <xdr:nvCxnSpPr>
        <xdr:cNvPr id="83" name="直線コネクタ 82"/>
        <xdr:cNvCxnSpPr/>
      </xdr:nvCxnSpPr>
      <xdr:spPr>
        <a:xfrm flipV="1">
          <a:off x="4051300" y="5034280"/>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4" name="楕円 83"/>
        <xdr:cNvSpPr/>
      </xdr:nvSpPr>
      <xdr:spPr>
        <a:xfrm>
          <a:off x="3238500" y="49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19050</xdr:rowOff>
    </xdr:from>
    <xdr:to>
      <xdr:col>19</xdr:col>
      <xdr:colOff>136525</xdr:colOff>
      <xdr:row>29</xdr:row>
      <xdr:rowOff>89217</xdr:rowOff>
    </xdr:to>
    <xdr:cxnSp macro="">
      <xdr:nvCxnSpPr>
        <xdr:cNvPr id="85" name="直線コネクタ 84"/>
        <xdr:cNvCxnSpPr/>
      </xdr:nvCxnSpPr>
      <xdr:spPr>
        <a:xfrm>
          <a:off x="3289300" y="4991100"/>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154622</xdr:rowOff>
    </xdr:from>
    <xdr:to>
      <xdr:col>11</xdr:col>
      <xdr:colOff>187325</xdr:colOff>
      <xdr:row>28</xdr:row>
      <xdr:rowOff>84772</xdr:rowOff>
    </xdr:to>
    <xdr:sp macro="" textlink="">
      <xdr:nvSpPr>
        <xdr:cNvPr id="86" name="楕円 85"/>
        <xdr:cNvSpPr/>
      </xdr:nvSpPr>
      <xdr:spPr>
        <a:xfrm>
          <a:off x="2476500" y="47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33972</xdr:rowOff>
    </xdr:from>
    <xdr:to>
      <xdr:col>15</xdr:col>
      <xdr:colOff>136525</xdr:colOff>
      <xdr:row>29</xdr:row>
      <xdr:rowOff>19050</xdr:rowOff>
    </xdr:to>
    <xdr:cxnSp macro="">
      <xdr:nvCxnSpPr>
        <xdr:cNvPr id="87" name="直線コネクタ 86"/>
        <xdr:cNvCxnSpPr/>
      </xdr:nvCxnSpPr>
      <xdr:spPr>
        <a:xfrm>
          <a:off x="2527300" y="4834572"/>
          <a:ext cx="762000" cy="15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88" name="n_1aveValue有形固定資産減価償却率"/>
        <xdr:cNvSpPr txBox="1"/>
      </xdr:nvSpPr>
      <xdr:spPr>
        <a:xfrm>
          <a:off x="38360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83837</xdr:rowOff>
    </xdr:from>
    <xdr:ext cx="405111" cy="259045"/>
    <xdr:sp macro="" textlink="">
      <xdr:nvSpPr>
        <xdr:cNvPr id="89" name="n_2aveValue有形固定資産減価償却率"/>
        <xdr:cNvSpPr txBox="1"/>
      </xdr:nvSpPr>
      <xdr:spPr>
        <a:xfrm>
          <a:off x="3086744" y="522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0" name="n_3aveValue有形固定資産減価償却率"/>
        <xdr:cNvSpPr txBox="1"/>
      </xdr:nvSpPr>
      <xdr:spPr>
        <a:xfrm>
          <a:off x="2324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91" name="n_4aveValue有形固定資産減価償却率"/>
        <xdr:cNvSpPr txBox="1"/>
      </xdr:nvSpPr>
      <xdr:spPr>
        <a:xfrm>
          <a:off x="1562744" y="468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156544</xdr:rowOff>
    </xdr:from>
    <xdr:ext cx="405111" cy="259045"/>
    <xdr:sp macro="" textlink="">
      <xdr:nvSpPr>
        <xdr:cNvPr id="92" name="n_1mainValue有形固定資産減価償却率"/>
        <xdr:cNvSpPr txBox="1"/>
      </xdr:nvSpPr>
      <xdr:spPr>
        <a:xfrm>
          <a:off x="3836044" y="4785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3" name="n_2mainValue有形固定資産減価償却率"/>
        <xdr:cNvSpPr txBox="1"/>
      </xdr:nvSpPr>
      <xdr:spPr>
        <a:xfrm>
          <a:off x="3086744" y="47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101299</xdr:rowOff>
    </xdr:from>
    <xdr:ext cx="405111" cy="259045"/>
    <xdr:sp macro="" textlink="">
      <xdr:nvSpPr>
        <xdr:cNvPr id="94" name="n_3mainValue有形固定資産減価償却率"/>
        <xdr:cNvSpPr txBox="1"/>
      </xdr:nvSpPr>
      <xdr:spPr>
        <a:xfrm>
          <a:off x="2324744" y="455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latin typeface="+mn-ea"/>
              <a:ea typeface="+mn-ea"/>
            </a:rPr>
            <a:t>類似団体平均値を下回っている状況であるが、平成</a:t>
          </a:r>
          <a:r>
            <a:rPr kumimoji="1" lang="en-US" altLang="ja-JP" sz="1000">
              <a:latin typeface="+mn-ea"/>
              <a:ea typeface="+mn-ea"/>
            </a:rPr>
            <a:t>29</a:t>
          </a:r>
          <a:r>
            <a:rPr kumimoji="1" lang="ja-JP" altLang="en-US" sz="1000">
              <a:latin typeface="+mn-ea"/>
              <a:ea typeface="+mn-ea"/>
            </a:rPr>
            <a:t>年度から</a:t>
          </a:r>
          <a:r>
            <a:rPr kumimoji="1" lang="en-US" altLang="ja-JP" sz="1000">
              <a:latin typeface="+mn-ea"/>
              <a:ea typeface="+mn-ea"/>
            </a:rPr>
            <a:t>3</a:t>
          </a:r>
          <a:r>
            <a:rPr kumimoji="1" lang="ja-JP" altLang="en-US" sz="1000">
              <a:latin typeface="+mn-ea"/>
              <a:ea typeface="+mn-ea"/>
            </a:rPr>
            <a:t>年間の継続事業で建設した「防災拠点施設」は単独事業であり、多額の地方債を発行したため、今後も上昇することが確実な状況である。</a:t>
          </a:r>
          <a:endParaRPr kumimoji="1" lang="en-US" altLang="ja-JP" sz="1000">
            <a:latin typeface="+mn-ea"/>
            <a:ea typeface="+mn-ea"/>
          </a:endParaRPr>
        </a:p>
        <a:p>
          <a:r>
            <a:rPr kumimoji="1" lang="ja-JP" altLang="en-US" sz="1000">
              <a:latin typeface="+mn-ea"/>
              <a:ea typeface="+mn-ea"/>
            </a:rPr>
            <a:t>　施設の老朽化が進む中で改築時期を迎えている施設が多く存在するが、本当に必要な施設かどうかを見極め、国庫補助などの特定財源を活用できないか情報収集に努め、将来負担額の抑制に努めたい。</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3" name="直線コネクタ 122"/>
        <xdr:cNvCxnSpPr/>
      </xdr:nvCxnSpPr>
      <xdr:spPr>
        <a:xfrm flipV="1">
          <a:off x="14793595" y="4541308"/>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4" name="債務償還比率最小値テキスト"/>
        <xdr:cNvSpPr txBox="1"/>
      </xdr:nvSpPr>
      <xdr:spPr>
        <a:xfrm>
          <a:off x="14846300" y="58555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5" name="直線コネクタ 124"/>
        <xdr:cNvCxnSpPr/>
      </xdr:nvCxnSpPr>
      <xdr:spPr>
        <a:xfrm>
          <a:off x="14706600" y="58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28" name="債務償還比率平均値テキスト"/>
        <xdr:cNvSpPr txBox="1"/>
      </xdr:nvSpPr>
      <xdr:spPr>
        <a:xfrm>
          <a:off x="14846300" y="5112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29" name="フローチャート: 判断 128"/>
        <xdr:cNvSpPr/>
      </xdr:nvSpPr>
      <xdr:spPr>
        <a:xfrm>
          <a:off x="147447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0" name="フローチャート: 判断 129"/>
        <xdr:cNvSpPr/>
      </xdr:nvSpPr>
      <xdr:spPr>
        <a:xfrm>
          <a:off x="14033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1" name="フローチャート: 判断 130"/>
        <xdr:cNvSpPr/>
      </xdr:nvSpPr>
      <xdr:spPr>
        <a:xfrm>
          <a:off x="13271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2" name="フローチャート: 判断 131"/>
        <xdr:cNvSpPr/>
      </xdr:nvSpPr>
      <xdr:spPr>
        <a:xfrm>
          <a:off x="12509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3" name="フローチャート: 判断 132"/>
        <xdr:cNvSpPr/>
      </xdr:nvSpPr>
      <xdr:spPr>
        <a:xfrm>
          <a:off x="11747500" y="512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122019</xdr:rowOff>
    </xdr:from>
    <xdr:to>
      <xdr:col>76</xdr:col>
      <xdr:colOff>73025</xdr:colOff>
      <xdr:row>30</xdr:row>
      <xdr:rowOff>52169</xdr:rowOff>
    </xdr:to>
    <xdr:sp macro="" textlink="">
      <xdr:nvSpPr>
        <xdr:cNvPr id="139" name="楕円 138"/>
        <xdr:cNvSpPr/>
      </xdr:nvSpPr>
      <xdr:spPr>
        <a:xfrm>
          <a:off x="14744700" y="5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144896</xdr:rowOff>
    </xdr:from>
    <xdr:ext cx="469744" cy="259045"/>
    <xdr:sp macro="" textlink="">
      <xdr:nvSpPr>
        <xdr:cNvPr id="140" name="債務償還比率該当値テキスト"/>
        <xdr:cNvSpPr txBox="1"/>
      </xdr:nvSpPr>
      <xdr:spPr>
        <a:xfrm>
          <a:off x="14846300" y="49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114102</xdr:rowOff>
    </xdr:from>
    <xdr:to>
      <xdr:col>72</xdr:col>
      <xdr:colOff>123825</xdr:colOff>
      <xdr:row>30</xdr:row>
      <xdr:rowOff>44252</xdr:rowOff>
    </xdr:to>
    <xdr:sp macro="" textlink="">
      <xdr:nvSpPr>
        <xdr:cNvPr id="141" name="楕円 140"/>
        <xdr:cNvSpPr/>
      </xdr:nvSpPr>
      <xdr:spPr>
        <a:xfrm>
          <a:off x="14033500" y="50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164902</xdr:rowOff>
    </xdr:from>
    <xdr:to>
      <xdr:col>76</xdr:col>
      <xdr:colOff>22225</xdr:colOff>
      <xdr:row>30</xdr:row>
      <xdr:rowOff>1369</xdr:rowOff>
    </xdr:to>
    <xdr:cxnSp macro="">
      <xdr:nvCxnSpPr>
        <xdr:cNvPr id="142" name="直線コネクタ 141"/>
        <xdr:cNvCxnSpPr/>
      </xdr:nvCxnSpPr>
      <xdr:spPr>
        <a:xfrm>
          <a:off x="14084300" y="5136952"/>
          <a:ext cx="7112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80398</xdr:rowOff>
    </xdr:from>
    <xdr:to>
      <xdr:col>68</xdr:col>
      <xdr:colOff>123825</xdr:colOff>
      <xdr:row>30</xdr:row>
      <xdr:rowOff>10548</xdr:rowOff>
    </xdr:to>
    <xdr:sp macro="" textlink="">
      <xdr:nvSpPr>
        <xdr:cNvPr id="143" name="楕円 142"/>
        <xdr:cNvSpPr/>
      </xdr:nvSpPr>
      <xdr:spPr>
        <a:xfrm>
          <a:off x="13271500" y="505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131198</xdr:rowOff>
    </xdr:from>
    <xdr:to>
      <xdr:col>72</xdr:col>
      <xdr:colOff>73025</xdr:colOff>
      <xdr:row>29</xdr:row>
      <xdr:rowOff>164902</xdr:rowOff>
    </xdr:to>
    <xdr:cxnSp macro="">
      <xdr:nvCxnSpPr>
        <xdr:cNvPr id="144" name="直線コネクタ 143"/>
        <xdr:cNvCxnSpPr/>
      </xdr:nvCxnSpPr>
      <xdr:spPr>
        <a:xfrm>
          <a:off x="13322300" y="5103248"/>
          <a:ext cx="762000" cy="3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140130</xdr:rowOff>
    </xdr:from>
    <xdr:to>
      <xdr:col>64</xdr:col>
      <xdr:colOff>123825</xdr:colOff>
      <xdr:row>30</xdr:row>
      <xdr:rowOff>70280</xdr:rowOff>
    </xdr:to>
    <xdr:sp macro="" textlink="">
      <xdr:nvSpPr>
        <xdr:cNvPr id="145" name="楕円 144"/>
        <xdr:cNvSpPr/>
      </xdr:nvSpPr>
      <xdr:spPr>
        <a:xfrm>
          <a:off x="12509500" y="51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131198</xdr:rowOff>
    </xdr:from>
    <xdr:to>
      <xdr:col>68</xdr:col>
      <xdr:colOff>73025</xdr:colOff>
      <xdr:row>30</xdr:row>
      <xdr:rowOff>19480</xdr:rowOff>
    </xdr:to>
    <xdr:cxnSp macro="">
      <xdr:nvCxnSpPr>
        <xdr:cNvPr id="146" name="直線コネクタ 145"/>
        <xdr:cNvCxnSpPr/>
      </xdr:nvCxnSpPr>
      <xdr:spPr>
        <a:xfrm flipV="1">
          <a:off x="12560300" y="5103248"/>
          <a:ext cx="762000" cy="5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28702</xdr:rowOff>
    </xdr:from>
    <xdr:to>
      <xdr:col>60</xdr:col>
      <xdr:colOff>123825</xdr:colOff>
      <xdr:row>29</xdr:row>
      <xdr:rowOff>130302</xdr:rowOff>
    </xdr:to>
    <xdr:sp macro="" textlink="">
      <xdr:nvSpPr>
        <xdr:cNvPr id="147" name="楕円 146"/>
        <xdr:cNvSpPr/>
      </xdr:nvSpPr>
      <xdr:spPr>
        <a:xfrm>
          <a:off x="11747500" y="50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79502</xdr:rowOff>
    </xdr:from>
    <xdr:to>
      <xdr:col>64</xdr:col>
      <xdr:colOff>73025</xdr:colOff>
      <xdr:row>30</xdr:row>
      <xdr:rowOff>19480</xdr:rowOff>
    </xdr:to>
    <xdr:cxnSp macro="">
      <xdr:nvCxnSpPr>
        <xdr:cNvPr id="148" name="直線コネクタ 147"/>
        <xdr:cNvCxnSpPr/>
      </xdr:nvCxnSpPr>
      <xdr:spPr>
        <a:xfrm>
          <a:off x="11798300" y="5051552"/>
          <a:ext cx="762000" cy="1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61048</xdr:rowOff>
    </xdr:from>
    <xdr:ext cx="469744" cy="259045"/>
    <xdr:sp macro="" textlink="">
      <xdr:nvSpPr>
        <xdr:cNvPr id="149" name="n_1aveValue債務償還比率"/>
        <xdr:cNvSpPr txBox="1"/>
      </xdr:nvSpPr>
      <xdr:spPr>
        <a:xfrm>
          <a:off x="13836727" y="520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85276</xdr:rowOff>
    </xdr:from>
    <xdr:ext cx="469744" cy="259045"/>
    <xdr:sp macro="" textlink="">
      <xdr:nvSpPr>
        <xdr:cNvPr id="150" name="n_2aveValue債務償還比率"/>
        <xdr:cNvSpPr txBox="1"/>
      </xdr:nvSpPr>
      <xdr:spPr>
        <a:xfrm>
          <a:off x="13087427" y="522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101589</xdr:rowOff>
    </xdr:from>
    <xdr:ext cx="469744" cy="259045"/>
    <xdr:sp macro="" textlink="">
      <xdr:nvSpPr>
        <xdr:cNvPr id="151" name="n_3aveValue債務償還比率"/>
        <xdr:cNvSpPr txBox="1"/>
      </xdr:nvSpPr>
      <xdr:spPr>
        <a:xfrm>
          <a:off x="12325427" y="52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79039</xdr:rowOff>
    </xdr:from>
    <xdr:ext cx="469744" cy="259045"/>
    <xdr:sp macro="" textlink="">
      <xdr:nvSpPr>
        <xdr:cNvPr id="152" name="n_4aveValue債務償還比率"/>
        <xdr:cNvSpPr txBox="1"/>
      </xdr:nvSpPr>
      <xdr:spPr>
        <a:xfrm>
          <a:off x="11563427" y="522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60779</xdr:rowOff>
    </xdr:from>
    <xdr:ext cx="469744" cy="259045"/>
    <xdr:sp macro="" textlink="">
      <xdr:nvSpPr>
        <xdr:cNvPr id="153" name="n_1mainValue債務償還比率"/>
        <xdr:cNvSpPr txBox="1"/>
      </xdr:nvSpPr>
      <xdr:spPr>
        <a:xfrm>
          <a:off x="13836727" y="486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27075</xdr:rowOff>
    </xdr:from>
    <xdr:ext cx="469744" cy="259045"/>
    <xdr:sp macro="" textlink="">
      <xdr:nvSpPr>
        <xdr:cNvPr id="154" name="n_2mainValue債務償還比率"/>
        <xdr:cNvSpPr txBox="1"/>
      </xdr:nvSpPr>
      <xdr:spPr>
        <a:xfrm>
          <a:off x="13087427" y="482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86807</xdr:rowOff>
    </xdr:from>
    <xdr:ext cx="469744" cy="259045"/>
    <xdr:sp macro="" textlink="">
      <xdr:nvSpPr>
        <xdr:cNvPr id="155" name="n_3mainValue債務償還比率"/>
        <xdr:cNvSpPr txBox="1"/>
      </xdr:nvSpPr>
      <xdr:spPr>
        <a:xfrm>
          <a:off x="12325427" y="48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146829</xdr:rowOff>
    </xdr:from>
    <xdr:ext cx="469744" cy="259045"/>
    <xdr:sp macro="" textlink="">
      <xdr:nvSpPr>
        <xdr:cNvPr id="156" name="n_4mainValue債務償還比率"/>
        <xdr:cNvSpPr txBox="1"/>
      </xdr:nvSpPr>
      <xdr:spPr>
        <a:xfrm>
          <a:off x="11563427" y="47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118,970
117,611
234.50
54,063,179
52,891,900
962,514
27,148,960
52,490,421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xdr:cNvSpPr txBox="1"/>
      </xdr:nvSpPr>
      <xdr:spPr>
        <a:xfrm>
          <a:off x="46736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125984</xdr:rowOff>
    </xdr:from>
    <xdr:to>
      <xdr:col>24</xdr:col>
      <xdr:colOff>114300</xdr:colOff>
      <xdr:row>36</xdr:row>
      <xdr:rowOff>56134</xdr:rowOff>
    </xdr:to>
    <xdr:sp macro="" textlink="">
      <xdr:nvSpPr>
        <xdr:cNvPr id="71" name="楕円 70"/>
        <xdr:cNvSpPr/>
      </xdr:nvSpPr>
      <xdr:spPr>
        <a:xfrm>
          <a:off x="45847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148861</xdr:rowOff>
    </xdr:from>
    <xdr:ext cx="405111" cy="259045"/>
    <xdr:sp macro="" textlink="">
      <xdr:nvSpPr>
        <xdr:cNvPr id="72" name="【道路】&#10;有形固定資産減価償却率該当値テキスト"/>
        <xdr:cNvSpPr txBox="1"/>
      </xdr:nvSpPr>
      <xdr:spPr>
        <a:xfrm>
          <a:off x="4673600" y="597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80264</xdr:rowOff>
    </xdr:from>
    <xdr:to>
      <xdr:col>20</xdr:col>
      <xdr:colOff>38100</xdr:colOff>
      <xdr:row>36</xdr:row>
      <xdr:rowOff>10414</xdr:rowOff>
    </xdr:to>
    <xdr:sp macro="" textlink="">
      <xdr:nvSpPr>
        <xdr:cNvPr id="73" name="楕円 72"/>
        <xdr:cNvSpPr/>
      </xdr:nvSpPr>
      <xdr:spPr>
        <a:xfrm>
          <a:off x="3746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131064</xdr:rowOff>
    </xdr:from>
    <xdr:to>
      <xdr:col>24</xdr:col>
      <xdr:colOff>63500</xdr:colOff>
      <xdr:row>36</xdr:row>
      <xdr:rowOff>5334</xdr:rowOff>
    </xdr:to>
    <xdr:cxnSp macro="">
      <xdr:nvCxnSpPr>
        <xdr:cNvPr id="74" name="直線コネクタ 73"/>
        <xdr:cNvCxnSpPr/>
      </xdr:nvCxnSpPr>
      <xdr:spPr>
        <a:xfrm>
          <a:off x="3797300" y="613181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48260</xdr:rowOff>
    </xdr:from>
    <xdr:to>
      <xdr:col>15</xdr:col>
      <xdr:colOff>101600</xdr:colOff>
      <xdr:row>35</xdr:row>
      <xdr:rowOff>149860</xdr:rowOff>
    </xdr:to>
    <xdr:sp macro="" textlink="">
      <xdr:nvSpPr>
        <xdr:cNvPr id="75" name="楕円 74"/>
        <xdr:cNvSpPr/>
      </xdr:nvSpPr>
      <xdr:spPr>
        <a:xfrm>
          <a:off x="2857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99060</xdr:rowOff>
    </xdr:from>
    <xdr:to>
      <xdr:col>19</xdr:col>
      <xdr:colOff>177800</xdr:colOff>
      <xdr:row>35</xdr:row>
      <xdr:rowOff>131064</xdr:rowOff>
    </xdr:to>
    <xdr:cxnSp macro="">
      <xdr:nvCxnSpPr>
        <xdr:cNvPr id="76" name="直線コネクタ 75"/>
        <xdr:cNvCxnSpPr/>
      </xdr:nvCxnSpPr>
      <xdr:spPr>
        <a:xfrm>
          <a:off x="2908300" y="609981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23114</xdr:rowOff>
    </xdr:from>
    <xdr:to>
      <xdr:col>10</xdr:col>
      <xdr:colOff>165100</xdr:colOff>
      <xdr:row>34</xdr:row>
      <xdr:rowOff>124714</xdr:rowOff>
    </xdr:to>
    <xdr:sp macro="" textlink="">
      <xdr:nvSpPr>
        <xdr:cNvPr id="77" name="楕円 76"/>
        <xdr:cNvSpPr/>
      </xdr:nvSpPr>
      <xdr:spPr>
        <a:xfrm>
          <a:off x="1968500" y="5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73914</xdr:rowOff>
    </xdr:from>
    <xdr:to>
      <xdr:col>15</xdr:col>
      <xdr:colOff>50800</xdr:colOff>
      <xdr:row>35</xdr:row>
      <xdr:rowOff>99060</xdr:rowOff>
    </xdr:to>
    <xdr:cxnSp macro="">
      <xdr:nvCxnSpPr>
        <xdr:cNvPr id="78" name="直線コネクタ 77"/>
        <xdr:cNvCxnSpPr/>
      </xdr:nvCxnSpPr>
      <xdr:spPr>
        <a:xfrm>
          <a:off x="2019300" y="590321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79" name="n_1aveValue【道路】&#10;有形固定資産減価償却率"/>
        <xdr:cNvSpPr txBox="1"/>
      </xdr:nvSpPr>
      <xdr:spPr>
        <a:xfrm>
          <a:off x="35820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0" name="n_2aveValue【道路】&#10;有形固定資産減価償却率"/>
        <xdr:cNvSpPr txBox="1"/>
      </xdr:nvSpPr>
      <xdr:spPr>
        <a:xfrm>
          <a:off x="2705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1" name="n_3aveValue【道路】&#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2" name="n_4aveValue【道路】&#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26941</xdr:rowOff>
    </xdr:from>
    <xdr:ext cx="405111" cy="259045"/>
    <xdr:sp macro="" textlink="">
      <xdr:nvSpPr>
        <xdr:cNvPr id="83" name="n_1mainValue【道路】&#10;有形固定資産減価償却率"/>
        <xdr:cNvSpPr txBox="1"/>
      </xdr:nvSpPr>
      <xdr:spPr>
        <a:xfrm>
          <a:off x="35820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166387</xdr:rowOff>
    </xdr:from>
    <xdr:ext cx="405111" cy="259045"/>
    <xdr:sp macro="" textlink="">
      <xdr:nvSpPr>
        <xdr:cNvPr id="84" name="n_2mainValue【道路】&#10;有形固定資産減価償却率"/>
        <xdr:cNvSpPr txBox="1"/>
      </xdr:nvSpPr>
      <xdr:spPr>
        <a:xfrm>
          <a:off x="2705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141241</xdr:rowOff>
    </xdr:from>
    <xdr:ext cx="405111" cy="259045"/>
    <xdr:sp macro="" textlink="">
      <xdr:nvSpPr>
        <xdr:cNvPr id="85" name="n_3mainValue【道路】&#10;有形固定資産減価償却率"/>
        <xdr:cNvSpPr txBox="1"/>
      </xdr:nvSpPr>
      <xdr:spPr>
        <a:xfrm>
          <a:off x="1816744" y="56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19324</xdr:rowOff>
    </xdr:from>
    <xdr:to>
      <xdr:col>54</xdr:col>
      <xdr:colOff>189865</xdr:colOff>
      <xdr:row>41</xdr:row>
      <xdr:rowOff>53477</xdr:rowOff>
    </xdr:to>
    <xdr:cxnSp macro="">
      <xdr:nvCxnSpPr>
        <xdr:cNvPr id="107" name="直線コネクタ 106"/>
        <xdr:cNvCxnSpPr/>
      </xdr:nvCxnSpPr>
      <xdr:spPr>
        <a:xfrm flipV="1">
          <a:off x="10476865" y="6362974"/>
          <a:ext cx="0" cy="719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57304</xdr:rowOff>
    </xdr:from>
    <xdr:ext cx="469744" cy="259045"/>
    <xdr:sp macro="" textlink="">
      <xdr:nvSpPr>
        <xdr:cNvPr id="108" name="【道路】&#10;一人当たり延長最小値テキスト"/>
        <xdr:cNvSpPr txBox="1"/>
      </xdr:nvSpPr>
      <xdr:spPr>
        <a:xfrm>
          <a:off x="10515600" y="708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53477</xdr:rowOff>
    </xdr:from>
    <xdr:to>
      <xdr:col>55</xdr:col>
      <xdr:colOff>88900</xdr:colOff>
      <xdr:row>41</xdr:row>
      <xdr:rowOff>53477</xdr:rowOff>
    </xdr:to>
    <xdr:cxnSp macro="">
      <xdr:nvCxnSpPr>
        <xdr:cNvPr id="109" name="直線コネクタ 108"/>
        <xdr:cNvCxnSpPr/>
      </xdr:nvCxnSpPr>
      <xdr:spPr>
        <a:xfrm>
          <a:off x="10388600" y="708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137451</xdr:rowOff>
    </xdr:from>
    <xdr:ext cx="534377" cy="259045"/>
    <xdr:sp macro="" textlink="">
      <xdr:nvSpPr>
        <xdr:cNvPr id="110" name="【道路】&#10;一人当たり延長最大値テキスト"/>
        <xdr:cNvSpPr txBox="1"/>
      </xdr:nvSpPr>
      <xdr:spPr>
        <a:xfrm>
          <a:off x="10515600" y="61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19324</xdr:rowOff>
    </xdr:from>
    <xdr:to>
      <xdr:col>55</xdr:col>
      <xdr:colOff>88900</xdr:colOff>
      <xdr:row>37</xdr:row>
      <xdr:rowOff>19324</xdr:rowOff>
    </xdr:to>
    <xdr:cxnSp macro="">
      <xdr:nvCxnSpPr>
        <xdr:cNvPr id="111" name="直線コネクタ 110"/>
        <xdr:cNvCxnSpPr/>
      </xdr:nvCxnSpPr>
      <xdr:spPr>
        <a:xfrm>
          <a:off x="10388600" y="6362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40779</xdr:rowOff>
    </xdr:from>
    <xdr:ext cx="469744" cy="259045"/>
    <xdr:sp macro="" textlink="">
      <xdr:nvSpPr>
        <xdr:cNvPr id="112" name="【道路】&#10;一人当たり延長平均値テキスト"/>
        <xdr:cNvSpPr txBox="1"/>
      </xdr:nvSpPr>
      <xdr:spPr>
        <a:xfrm>
          <a:off x="10515600" y="6555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17902</xdr:rowOff>
    </xdr:from>
    <xdr:to>
      <xdr:col>55</xdr:col>
      <xdr:colOff>50800</xdr:colOff>
      <xdr:row>39</xdr:row>
      <xdr:rowOff>119502</xdr:rowOff>
    </xdr:to>
    <xdr:sp macro="" textlink="">
      <xdr:nvSpPr>
        <xdr:cNvPr id="113" name="フローチャート: 判断 112"/>
        <xdr:cNvSpPr/>
      </xdr:nvSpPr>
      <xdr:spPr>
        <a:xfrm>
          <a:off x="10426700" y="670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17079</xdr:rowOff>
    </xdr:from>
    <xdr:to>
      <xdr:col>50</xdr:col>
      <xdr:colOff>165100</xdr:colOff>
      <xdr:row>39</xdr:row>
      <xdr:rowOff>118679</xdr:rowOff>
    </xdr:to>
    <xdr:sp macro="" textlink="">
      <xdr:nvSpPr>
        <xdr:cNvPr id="114" name="フローチャート: 判断 113"/>
        <xdr:cNvSpPr/>
      </xdr:nvSpPr>
      <xdr:spPr>
        <a:xfrm>
          <a:off x="9588500" y="670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28646</xdr:rowOff>
    </xdr:from>
    <xdr:to>
      <xdr:col>46</xdr:col>
      <xdr:colOff>38100</xdr:colOff>
      <xdr:row>39</xdr:row>
      <xdr:rowOff>130246</xdr:rowOff>
    </xdr:to>
    <xdr:sp macro="" textlink="">
      <xdr:nvSpPr>
        <xdr:cNvPr id="115" name="フローチャート: 判断 114"/>
        <xdr:cNvSpPr/>
      </xdr:nvSpPr>
      <xdr:spPr>
        <a:xfrm>
          <a:off x="8699500" y="671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165440</xdr:rowOff>
    </xdr:from>
    <xdr:to>
      <xdr:col>41</xdr:col>
      <xdr:colOff>101600</xdr:colOff>
      <xdr:row>39</xdr:row>
      <xdr:rowOff>95590</xdr:rowOff>
    </xdr:to>
    <xdr:sp macro="" textlink="">
      <xdr:nvSpPr>
        <xdr:cNvPr id="116" name="フローチャート: 判断 115"/>
        <xdr:cNvSpPr/>
      </xdr:nvSpPr>
      <xdr:spPr>
        <a:xfrm>
          <a:off x="7810500" y="66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24623</xdr:rowOff>
    </xdr:from>
    <xdr:to>
      <xdr:col>36</xdr:col>
      <xdr:colOff>165100</xdr:colOff>
      <xdr:row>39</xdr:row>
      <xdr:rowOff>126223</xdr:rowOff>
    </xdr:to>
    <xdr:sp macro="" textlink="">
      <xdr:nvSpPr>
        <xdr:cNvPr id="117" name="フローチャート: 判断 116"/>
        <xdr:cNvSpPr/>
      </xdr:nvSpPr>
      <xdr:spPr>
        <a:xfrm>
          <a:off x="6921500" y="671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62433</xdr:rowOff>
    </xdr:from>
    <xdr:to>
      <xdr:col>55</xdr:col>
      <xdr:colOff>50800</xdr:colOff>
      <xdr:row>40</xdr:row>
      <xdr:rowOff>164033</xdr:rowOff>
    </xdr:to>
    <xdr:sp macro="" textlink="">
      <xdr:nvSpPr>
        <xdr:cNvPr id="123" name="楕円 122"/>
        <xdr:cNvSpPr/>
      </xdr:nvSpPr>
      <xdr:spPr>
        <a:xfrm>
          <a:off x="10426700" y="69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148810</xdr:rowOff>
    </xdr:from>
    <xdr:ext cx="469744" cy="259045"/>
    <xdr:sp macro="" textlink="">
      <xdr:nvSpPr>
        <xdr:cNvPr id="124" name="【道路】&#10;一人当たり延長該当値テキスト"/>
        <xdr:cNvSpPr txBox="1"/>
      </xdr:nvSpPr>
      <xdr:spPr>
        <a:xfrm>
          <a:off x="10515600" y="683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66731</xdr:rowOff>
    </xdr:from>
    <xdr:to>
      <xdr:col>50</xdr:col>
      <xdr:colOff>165100</xdr:colOff>
      <xdr:row>40</xdr:row>
      <xdr:rowOff>168331</xdr:rowOff>
    </xdr:to>
    <xdr:sp macro="" textlink="">
      <xdr:nvSpPr>
        <xdr:cNvPr id="125" name="楕円 124"/>
        <xdr:cNvSpPr/>
      </xdr:nvSpPr>
      <xdr:spPr>
        <a:xfrm>
          <a:off x="9588500" y="69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113233</xdr:rowOff>
    </xdr:from>
    <xdr:to>
      <xdr:col>55</xdr:col>
      <xdr:colOff>0</xdr:colOff>
      <xdr:row>40</xdr:row>
      <xdr:rowOff>117531</xdr:rowOff>
    </xdr:to>
    <xdr:cxnSp macro="">
      <xdr:nvCxnSpPr>
        <xdr:cNvPr id="126" name="直線コネクタ 125"/>
        <xdr:cNvCxnSpPr/>
      </xdr:nvCxnSpPr>
      <xdr:spPr>
        <a:xfrm flipV="1">
          <a:off x="9639300" y="6971233"/>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68742</xdr:rowOff>
    </xdr:from>
    <xdr:to>
      <xdr:col>46</xdr:col>
      <xdr:colOff>38100</xdr:colOff>
      <xdr:row>40</xdr:row>
      <xdr:rowOff>170342</xdr:rowOff>
    </xdr:to>
    <xdr:sp macro="" textlink="">
      <xdr:nvSpPr>
        <xdr:cNvPr id="127" name="楕円 126"/>
        <xdr:cNvSpPr/>
      </xdr:nvSpPr>
      <xdr:spPr>
        <a:xfrm>
          <a:off x="8699500" y="692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117531</xdr:rowOff>
    </xdr:from>
    <xdr:to>
      <xdr:col>50</xdr:col>
      <xdr:colOff>114300</xdr:colOff>
      <xdr:row>40</xdr:row>
      <xdr:rowOff>119542</xdr:rowOff>
    </xdr:to>
    <xdr:cxnSp macro="">
      <xdr:nvCxnSpPr>
        <xdr:cNvPr id="128" name="直線コネクタ 127"/>
        <xdr:cNvCxnSpPr/>
      </xdr:nvCxnSpPr>
      <xdr:spPr>
        <a:xfrm flipV="1">
          <a:off x="8750300" y="697553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128590</xdr:rowOff>
    </xdr:from>
    <xdr:to>
      <xdr:col>41</xdr:col>
      <xdr:colOff>101600</xdr:colOff>
      <xdr:row>34</xdr:row>
      <xdr:rowOff>58740</xdr:rowOff>
    </xdr:to>
    <xdr:sp macro="" textlink="">
      <xdr:nvSpPr>
        <xdr:cNvPr id="129" name="楕円 128"/>
        <xdr:cNvSpPr/>
      </xdr:nvSpPr>
      <xdr:spPr>
        <a:xfrm>
          <a:off x="7810500" y="57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7940</xdr:rowOff>
    </xdr:from>
    <xdr:to>
      <xdr:col>45</xdr:col>
      <xdr:colOff>177800</xdr:colOff>
      <xdr:row>40</xdr:row>
      <xdr:rowOff>119542</xdr:rowOff>
    </xdr:to>
    <xdr:cxnSp macro="">
      <xdr:nvCxnSpPr>
        <xdr:cNvPr id="130" name="直線コネクタ 129"/>
        <xdr:cNvCxnSpPr/>
      </xdr:nvCxnSpPr>
      <xdr:spPr>
        <a:xfrm>
          <a:off x="7861300" y="5837240"/>
          <a:ext cx="889000" cy="11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135206</xdr:rowOff>
    </xdr:from>
    <xdr:ext cx="469744" cy="259045"/>
    <xdr:sp macro="" textlink="">
      <xdr:nvSpPr>
        <xdr:cNvPr id="131" name="n_1aveValue【道路】&#10;一人当たり延長"/>
        <xdr:cNvSpPr txBox="1"/>
      </xdr:nvSpPr>
      <xdr:spPr>
        <a:xfrm>
          <a:off x="9391727" y="647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146773</xdr:rowOff>
    </xdr:from>
    <xdr:ext cx="469744" cy="259045"/>
    <xdr:sp macro="" textlink="">
      <xdr:nvSpPr>
        <xdr:cNvPr id="132" name="n_2aveValue【道路】&#10;一人当たり延長"/>
        <xdr:cNvSpPr txBox="1"/>
      </xdr:nvSpPr>
      <xdr:spPr>
        <a:xfrm>
          <a:off x="8515427" y="649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86717</xdr:rowOff>
    </xdr:from>
    <xdr:ext cx="469744" cy="259045"/>
    <xdr:sp macro="" textlink="">
      <xdr:nvSpPr>
        <xdr:cNvPr id="133" name="n_3aveValue【道路】&#10;一人当たり延長"/>
        <xdr:cNvSpPr txBox="1"/>
      </xdr:nvSpPr>
      <xdr:spPr>
        <a:xfrm>
          <a:off x="7626427" y="67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142750</xdr:rowOff>
    </xdr:from>
    <xdr:ext cx="469744" cy="259045"/>
    <xdr:sp macro="" textlink="">
      <xdr:nvSpPr>
        <xdr:cNvPr id="134" name="n_4aveValue【道路】&#10;一人当たり延長"/>
        <xdr:cNvSpPr txBox="1"/>
      </xdr:nvSpPr>
      <xdr:spPr>
        <a:xfrm>
          <a:off x="6737427" y="648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159458</xdr:rowOff>
    </xdr:from>
    <xdr:ext cx="469744" cy="259045"/>
    <xdr:sp macro="" textlink="">
      <xdr:nvSpPr>
        <xdr:cNvPr id="135" name="n_1mainValue【道路】&#10;一人当たり延長"/>
        <xdr:cNvSpPr txBox="1"/>
      </xdr:nvSpPr>
      <xdr:spPr>
        <a:xfrm>
          <a:off x="9391727" y="70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161469</xdr:rowOff>
    </xdr:from>
    <xdr:ext cx="469744" cy="259045"/>
    <xdr:sp macro="" textlink="">
      <xdr:nvSpPr>
        <xdr:cNvPr id="136" name="n_2mainValue【道路】&#10;一人当たり延長"/>
        <xdr:cNvSpPr txBox="1"/>
      </xdr:nvSpPr>
      <xdr:spPr>
        <a:xfrm>
          <a:off x="8515427" y="701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75267</xdr:rowOff>
    </xdr:from>
    <xdr:ext cx="534377" cy="259045"/>
    <xdr:sp macro="" textlink="">
      <xdr:nvSpPr>
        <xdr:cNvPr id="137" name="n_3mainValue【道路】&#10;一人当たり延長"/>
        <xdr:cNvSpPr txBox="1"/>
      </xdr:nvSpPr>
      <xdr:spPr>
        <a:xfrm>
          <a:off x="7594111" y="556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0" name="テキスト ボックス 14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0" name="テキスト ボックス 15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64" name="直線コネクタ 163"/>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65"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66" name="直線コネクタ 165"/>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67"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68" name="直線コネクタ 167"/>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69" name="【橋りょう・トンネル】&#10;有形固定資産減価償却率平均値テキスト"/>
        <xdr:cNvSpPr txBox="1"/>
      </xdr:nvSpPr>
      <xdr:spPr>
        <a:xfrm>
          <a:off x="46736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0" name="フローチャート: 判断 169"/>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1" name="フローチャート: 判断 170"/>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72" name="フローチャート: 判断 171"/>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73" name="フローチャート: 判断 172"/>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74" name="フローチャート: 判断 173"/>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56969</xdr:rowOff>
    </xdr:from>
    <xdr:to>
      <xdr:col>24</xdr:col>
      <xdr:colOff>114300</xdr:colOff>
      <xdr:row>58</xdr:row>
      <xdr:rowOff>158569</xdr:rowOff>
    </xdr:to>
    <xdr:sp macro="" textlink="">
      <xdr:nvSpPr>
        <xdr:cNvPr id="180" name="楕円 179"/>
        <xdr:cNvSpPr/>
      </xdr:nvSpPr>
      <xdr:spPr>
        <a:xfrm>
          <a:off x="4584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79846</xdr:rowOff>
    </xdr:from>
    <xdr:ext cx="405111" cy="259045"/>
    <xdr:sp macro="" textlink="">
      <xdr:nvSpPr>
        <xdr:cNvPr id="181" name="【橋りょう・トンネル】&#10;有形固定資産減価償却率該当値テキスト"/>
        <xdr:cNvSpPr txBox="1"/>
      </xdr:nvSpPr>
      <xdr:spPr>
        <a:xfrm>
          <a:off x="4673600"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11249</xdr:rowOff>
    </xdr:from>
    <xdr:to>
      <xdr:col>20</xdr:col>
      <xdr:colOff>38100</xdr:colOff>
      <xdr:row>58</xdr:row>
      <xdr:rowOff>112849</xdr:rowOff>
    </xdr:to>
    <xdr:sp macro="" textlink="">
      <xdr:nvSpPr>
        <xdr:cNvPr id="182" name="楕円 181"/>
        <xdr:cNvSpPr/>
      </xdr:nvSpPr>
      <xdr:spPr>
        <a:xfrm>
          <a:off x="3746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62049</xdr:rowOff>
    </xdr:from>
    <xdr:to>
      <xdr:col>24</xdr:col>
      <xdr:colOff>63500</xdr:colOff>
      <xdr:row>58</xdr:row>
      <xdr:rowOff>107769</xdr:rowOff>
    </xdr:to>
    <xdr:cxnSp macro="">
      <xdr:nvCxnSpPr>
        <xdr:cNvPr id="183" name="直線コネクタ 182"/>
        <xdr:cNvCxnSpPr/>
      </xdr:nvCxnSpPr>
      <xdr:spPr>
        <a:xfrm>
          <a:off x="3797300" y="100061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146776</xdr:rowOff>
    </xdr:from>
    <xdr:to>
      <xdr:col>15</xdr:col>
      <xdr:colOff>101600</xdr:colOff>
      <xdr:row>58</xdr:row>
      <xdr:rowOff>76926</xdr:rowOff>
    </xdr:to>
    <xdr:sp macro="" textlink="">
      <xdr:nvSpPr>
        <xdr:cNvPr id="184" name="楕円 183"/>
        <xdr:cNvSpPr/>
      </xdr:nvSpPr>
      <xdr:spPr>
        <a:xfrm>
          <a:off x="2857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26126</xdr:rowOff>
    </xdr:from>
    <xdr:to>
      <xdr:col>19</xdr:col>
      <xdr:colOff>177800</xdr:colOff>
      <xdr:row>58</xdr:row>
      <xdr:rowOff>62049</xdr:rowOff>
    </xdr:to>
    <xdr:cxnSp macro="">
      <xdr:nvCxnSpPr>
        <xdr:cNvPr id="185" name="直線コネクタ 184"/>
        <xdr:cNvCxnSpPr/>
      </xdr:nvCxnSpPr>
      <xdr:spPr>
        <a:xfrm>
          <a:off x="2908300" y="99702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94524</xdr:rowOff>
    </xdr:from>
    <xdr:to>
      <xdr:col>10</xdr:col>
      <xdr:colOff>165100</xdr:colOff>
      <xdr:row>58</xdr:row>
      <xdr:rowOff>24674</xdr:rowOff>
    </xdr:to>
    <xdr:sp macro="" textlink="">
      <xdr:nvSpPr>
        <xdr:cNvPr id="186" name="楕円 185"/>
        <xdr:cNvSpPr/>
      </xdr:nvSpPr>
      <xdr:spPr>
        <a:xfrm>
          <a:off x="1968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145324</xdr:rowOff>
    </xdr:from>
    <xdr:to>
      <xdr:col>15</xdr:col>
      <xdr:colOff>50800</xdr:colOff>
      <xdr:row>58</xdr:row>
      <xdr:rowOff>26126</xdr:rowOff>
    </xdr:to>
    <xdr:cxnSp macro="">
      <xdr:nvCxnSpPr>
        <xdr:cNvPr id="187" name="直線コネクタ 186"/>
        <xdr:cNvCxnSpPr/>
      </xdr:nvCxnSpPr>
      <xdr:spPr>
        <a:xfrm>
          <a:off x="2019300" y="99179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40294</xdr:rowOff>
    </xdr:from>
    <xdr:ext cx="405111" cy="259045"/>
    <xdr:sp macro="" textlink="">
      <xdr:nvSpPr>
        <xdr:cNvPr id="188" name="n_1aveValue【橋りょう・トンネル】&#10;有形固定資産減価償却率"/>
        <xdr:cNvSpPr txBox="1"/>
      </xdr:nvSpPr>
      <xdr:spPr>
        <a:xfrm>
          <a:off x="35820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169290</xdr:rowOff>
    </xdr:from>
    <xdr:ext cx="405111" cy="259045"/>
    <xdr:sp macro="" textlink="">
      <xdr:nvSpPr>
        <xdr:cNvPr id="189" name="n_2aveValue【橋りょう・トンネル】&#10;有形固定資産減価償却率"/>
        <xdr:cNvSpPr txBox="1"/>
      </xdr:nvSpPr>
      <xdr:spPr>
        <a:xfrm>
          <a:off x="2705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190" name="n_3aveValue【橋りょう・トンネル】&#10;有形固定資産減価償却率"/>
        <xdr:cNvSpPr txBox="1"/>
      </xdr:nvSpPr>
      <xdr:spPr>
        <a:xfrm>
          <a:off x="1816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191" name="n_4aveValue【橋りょう・トンネル】&#10;有形固定資産減価償却率"/>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129376</xdr:rowOff>
    </xdr:from>
    <xdr:ext cx="405111" cy="259045"/>
    <xdr:sp macro="" textlink="">
      <xdr:nvSpPr>
        <xdr:cNvPr id="192" name="n_1mainValue【橋りょう・トンネル】&#10;有形固定資産減価償却率"/>
        <xdr:cNvSpPr txBox="1"/>
      </xdr:nvSpPr>
      <xdr:spPr>
        <a:xfrm>
          <a:off x="35820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93453</xdr:rowOff>
    </xdr:from>
    <xdr:ext cx="405111" cy="259045"/>
    <xdr:sp macro="" textlink="">
      <xdr:nvSpPr>
        <xdr:cNvPr id="193" name="n_2mainValue【橋りょう・トンネル】&#10;有形固定資産減価償却率"/>
        <xdr:cNvSpPr txBox="1"/>
      </xdr:nvSpPr>
      <xdr:spPr>
        <a:xfrm>
          <a:off x="27057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41201</xdr:rowOff>
    </xdr:from>
    <xdr:ext cx="405111" cy="259045"/>
    <xdr:sp macro="" textlink="">
      <xdr:nvSpPr>
        <xdr:cNvPr id="194" name="n_3mainValue【橋りょう・トンネル】&#10;有形固定資産減価償却率"/>
        <xdr:cNvSpPr txBox="1"/>
      </xdr:nvSpPr>
      <xdr:spPr>
        <a:xfrm>
          <a:off x="1816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8" name="テキスト ボックス 20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0" name="テキスト ボックス 20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2" name="テキスト ボックス 21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4" name="テキスト ボックス 21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6" name="テキスト ボックス 215"/>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8" name="テキスト ボックス 21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0" name="直線コネクタ 219"/>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1"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2" name="直線コネクタ 221"/>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3"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4" name="直線コネクタ 223"/>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25" name="【橋りょう・トンネル】&#10;一人当たり有形固定資産（償却資産）額平均値テキスト"/>
        <xdr:cNvSpPr txBox="1"/>
      </xdr:nvSpPr>
      <xdr:spPr>
        <a:xfrm>
          <a:off x="10515600" y="1045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26" name="フローチャート: 判断 225"/>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27" name="フローチャート: 判断 226"/>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28" name="フローチャート: 判断 227"/>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29" name="フローチャート: 判断 228"/>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30" name="フローチャート: 判断 229"/>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23609</xdr:rowOff>
    </xdr:from>
    <xdr:to>
      <xdr:col>55</xdr:col>
      <xdr:colOff>50800</xdr:colOff>
      <xdr:row>62</xdr:row>
      <xdr:rowOff>125209</xdr:rowOff>
    </xdr:to>
    <xdr:sp macro="" textlink="">
      <xdr:nvSpPr>
        <xdr:cNvPr id="236" name="楕円 235"/>
        <xdr:cNvSpPr/>
      </xdr:nvSpPr>
      <xdr:spPr>
        <a:xfrm>
          <a:off x="10426700" y="106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2036</xdr:rowOff>
    </xdr:from>
    <xdr:ext cx="599010" cy="259045"/>
    <xdr:sp macro="" textlink="">
      <xdr:nvSpPr>
        <xdr:cNvPr id="237" name="【橋りょう・トンネル】&#10;一人当たり有形固定資産（償却資産）額該当値テキスト"/>
        <xdr:cNvSpPr txBox="1"/>
      </xdr:nvSpPr>
      <xdr:spPr>
        <a:xfrm>
          <a:off x="10515600" y="1063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28345</xdr:rowOff>
    </xdr:from>
    <xdr:to>
      <xdr:col>50</xdr:col>
      <xdr:colOff>165100</xdr:colOff>
      <xdr:row>62</xdr:row>
      <xdr:rowOff>129945</xdr:rowOff>
    </xdr:to>
    <xdr:sp macro="" textlink="">
      <xdr:nvSpPr>
        <xdr:cNvPr id="238" name="楕円 237"/>
        <xdr:cNvSpPr/>
      </xdr:nvSpPr>
      <xdr:spPr>
        <a:xfrm>
          <a:off x="9588500" y="106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74409</xdr:rowOff>
    </xdr:from>
    <xdr:to>
      <xdr:col>55</xdr:col>
      <xdr:colOff>0</xdr:colOff>
      <xdr:row>62</xdr:row>
      <xdr:rowOff>79145</xdr:rowOff>
    </xdr:to>
    <xdr:cxnSp macro="">
      <xdr:nvCxnSpPr>
        <xdr:cNvPr id="239" name="直線コネクタ 238"/>
        <xdr:cNvCxnSpPr/>
      </xdr:nvCxnSpPr>
      <xdr:spPr>
        <a:xfrm flipV="1">
          <a:off x="9639300" y="10704309"/>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35774</xdr:rowOff>
    </xdr:from>
    <xdr:to>
      <xdr:col>46</xdr:col>
      <xdr:colOff>38100</xdr:colOff>
      <xdr:row>62</xdr:row>
      <xdr:rowOff>137374</xdr:rowOff>
    </xdr:to>
    <xdr:sp macro="" textlink="">
      <xdr:nvSpPr>
        <xdr:cNvPr id="240" name="楕円 239"/>
        <xdr:cNvSpPr/>
      </xdr:nvSpPr>
      <xdr:spPr>
        <a:xfrm>
          <a:off x="8699500" y="106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79145</xdr:rowOff>
    </xdr:from>
    <xdr:to>
      <xdr:col>50</xdr:col>
      <xdr:colOff>114300</xdr:colOff>
      <xdr:row>62</xdr:row>
      <xdr:rowOff>86574</xdr:rowOff>
    </xdr:to>
    <xdr:cxnSp macro="">
      <xdr:nvCxnSpPr>
        <xdr:cNvPr id="241" name="直線コネクタ 240"/>
        <xdr:cNvCxnSpPr/>
      </xdr:nvCxnSpPr>
      <xdr:spPr>
        <a:xfrm flipV="1">
          <a:off x="8750300" y="1070904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38739</xdr:rowOff>
    </xdr:from>
    <xdr:to>
      <xdr:col>41</xdr:col>
      <xdr:colOff>101600</xdr:colOff>
      <xdr:row>62</xdr:row>
      <xdr:rowOff>140339</xdr:rowOff>
    </xdr:to>
    <xdr:sp macro="" textlink="">
      <xdr:nvSpPr>
        <xdr:cNvPr id="242" name="楕円 241"/>
        <xdr:cNvSpPr/>
      </xdr:nvSpPr>
      <xdr:spPr>
        <a:xfrm>
          <a:off x="7810500" y="106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86574</xdr:rowOff>
    </xdr:from>
    <xdr:to>
      <xdr:col>45</xdr:col>
      <xdr:colOff>177800</xdr:colOff>
      <xdr:row>62</xdr:row>
      <xdr:rowOff>89539</xdr:rowOff>
    </xdr:to>
    <xdr:cxnSp macro="">
      <xdr:nvCxnSpPr>
        <xdr:cNvPr id="243" name="直線コネクタ 242"/>
        <xdr:cNvCxnSpPr/>
      </xdr:nvCxnSpPr>
      <xdr:spPr>
        <a:xfrm flipV="1">
          <a:off x="7861300" y="10716474"/>
          <a:ext cx="8890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44" name="n_1aveValue【橋りょう・トンネル】&#10;一人当たり有形固定資産（償却資産）額"/>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45" name="n_2aveValue【橋りょう・トンネル】&#10;一人当たり有形固定資産（償却資産）額"/>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46" name="n_3aveValue【橋りょう・トンネル】&#10;一人当たり有形固定資産（償却資産）額"/>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47"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121072</xdr:rowOff>
    </xdr:from>
    <xdr:ext cx="599010" cy="259045"/>
    <xdr:sp macro="" textlink="">
      <xdr:nvSpPr>
        <xdr:cNvPr id="248" name="n_1mainValue【橋りょう・トンネル】&#10;一人当たり有形固定資産（償却資産）額"/>
        <xdr:cNvSpPr txBox="1"/>
      </xdr:nvSpPr>
      <xdr:spPr>
        <a:xfrm>
          <a:off x="9327095" y="1075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128501</xdr:rowOff>
    </xdr:from>
    <xdr:ext cx="599010" cy="259045"/>
    <xdr:sp macro="" textlink="">
      <xdr:nvSpPr>
        <xdr:cNvPr id="249" name="n_2mainValue【橋りょう・トンネル】&#10;一人当たり有形固定資産（償却資産）額"/>
        <xdr:cNvSpPr txBox="1"/>
      </xdr:nvSpPr>
      <xdr:spPr>
        <a:xfrm>
          <a:off x="8450795" y="1075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131466</xdr:rowOff>
    </xdr:from>
    <xdr:ext cx="599010" cy="259045"/>
    <xdr:sp macro="" textlink="">
      <xdr:nvSpPr>
        <xdr:cNvPr id="250" name="n_3mainValue【橋りょう・トンネル】&#10;一人当たり有形固定資産（償却資産）額"/>
        <xdr:cNvSpPr txBox="1"/>
      </xdr:nvSpPr>
      <xdr:spPr>
        <a:xfrm>
          <a:off x="7561795" y="1076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75" name="直線コネクタ 274"/>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76"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77" name="直線コネクタ 276"/>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78"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79" name="直線コネクタ 278"/>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0"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1" name="フローチャート: 判断 280"/>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82" name="フローチャート: 判断 281"/>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83" name="フローチャート: 判断 282"/>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84" name="フローチャート: 判断 283"/>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85" name="フローチャート: 判断 284"/>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291" name="楕円 290"/>
        <xdr:cNvSpPr/>
      </xdr:nvSpPr>
      <xdr:spPr>
        <a:xfrm>
          <a:off x="4584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163847</xdr:rowOff>
    </xdr:from>
    <xdr:ext cx="405111" cy="259045"/>
    <xdr:sp macro="" textlink="">
      <xdr:nvSpPr>
        <xdr:cNvPr id="292" name="【公営住宅】&#10;有形固定資産減価償却率該当値テキスト"/>
        <xdr:cNvSpPr txBox="1"/>
      </xdr:nvSpPr>
      <xdr:spPr>
        <a:xfrm>
          <a:off x="4673600"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168275</xdr:rowOff>
    </xdr:from>
    <xdr:to>
      <xdr:col>20</xdr:col>
      <xdr:colOff>38100</xdr:colOff>
      <xdr:row>82</xdr:row>
      <xdr:rowOff>98425</xdr:rowOff>
    </xdr:to>
    <xdr:sp macro="" textlink="">
      <xdr:nvSpPr>
        <xdr:cNvPr id="293" name="楕円 292"/>
        <xdr:cNvSpPr/>
      </xdr:nvSpPr>
      <xdr:spPr>
        <a:xfrm>
          <a:off x="3746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47625</xdr:rowOff>
    </xdr:from>
    <xdr:to>
      <xdr:col>24</xdr:col>
      <xdr:colOff>63500</xdr:colOff>
      <xdr:row>82</xdr:row>
      <xdr:rowOff>64770</xdr:rowOff>
    </xdr:to>
    <xdr:cxnSp macro="">
      <xdr:nvCxnSpPr>
        <xdr:cNvPr id="294" name="直線コネクタ 293"/>
        <xdr:cNvCxnSpPr/>
      </xdr:nvCxnSpPr>
      <xdr:spPr>
        <a:xfrm>
          <a:off x="3797300" y="141065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29211</xdr:rowOff>
    </xdr:from>
    <xdr:to>
      <xdr:col>15</xdr:col>
      <xdr:colOff>101600</xdr:colOff>
      <xdr:row>82</xdr:row>
      <xdr:rowOff>130811</xdr:rowOff>
    </xdr:to>
    <xdr:sp macro="" textlink="">
      <xdr:nvSpPr>
        <xdr:cNvPr id="295" name="楕円 294"/>
        <xdr:cNvSpPr/>
      </xdr:nvSpPr>
      <xdr:spPr>
        <a:xfrm>
          <a:off x="2857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80011</xdr:rowOff>
    </xdr:to>
    <xdr:cxnSp macro="">
      <xdr:nvCxnSpPr>
        <xdr:cNvPr id="296" name="直線コネクタ 295"/>
        <xdr:cNvCxnSpPr/>
      </xdr:nvCxnSpPr>
      <xdr:spPr>
        <a:xfrm flipV="1">
          <a:off x="2908300" y="141065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92075</xdr:rowOff>
    </xdr:from>
    <xdr:to>
      <xdr:col>10</xdr:col>
      <xdr:colOff>165100</xdr:colOff>
      <xdr:row>83</xdr:row>
      <xdr:rowOff>22225</xdr:rowOff>
    </xdr:to>
    <xdr:sp macro="" textlink="">
      <xdr:nvSpPr>
        <xdr:cNvPr id="297" name="楕円 296"/>
        <xdr:cNvSpPr/>
      </xdr:nvSpPr>
      <xdr:spPr>
        <a:xfrm>
          <a:off x="1968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80011</xdr:rowOff>
    </xdr:from>
    <xdr:to>
      <xdr:col>15</xdr:col>
      <xdr:colOff>50800</xdr:colOff>
      <xdr:row>82</xdr:row>
      <xdr:rowOff>142875</xdr:rowOff>
    </xdr:to>
    <xdr:cxnSp macro="">
      <xdr:nvCxnSpPr>
        <xdr:cNvPr id="298" name="直線コネクタ 297"/>
        <xdr:cNvCxnSpPr/>
      </xdr:nvCxnSpPr>
      <xdr:spPr>
        <a:xfrm flipV="1">
          <a:off x="2019300" y="1413891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99"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00" name="n_2ave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01" name="n_3aveValue【公営住宅】&#10;有形固定資産減価償却率"/>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02" name="n_4aveValue【公営住宅】&#10;有形固定資産減価償却率"/>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114952</xdr:rowOff>
    </xdr:from>
    <xdr:ext cx="405111" cy="259045"/>
    <xdr:sp macro="" textlink="">
      <xdr:nvSpPr>
        <xdr:cNvPr id="303" name="n_1mainValue【公営住宅】&#10;有形固定資産減価償却率"/>
        <xdr:cNvSpPr txBox="1"/>
      </xdr:nvSpPr>
      <xdr:spPr>
        <a:xfrm>
          <a:off x="35820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147338</xdr:rowOff>
    </xdr:from>
    <xdr:ext cx="405111" cy="259045"/>
    <xdr:sp macro="" textlink="">
      <xdr:nvSpPr>
        <xdr:cNvPr id="304" name="n_2mainValue【公営住宅】&#10;有形固定資産減価償却率"/>
        <xdr:cNvSpPr txBox="1"/>
      </xdr:nvSpPr>
      <xdr:spPr>
        <a:xfrm>
          <a:off x="2705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13352</xdr:rowOff>
    </xdr:from>
    <xdr:ext cx="405111" cy="259045"/>
    <xdr:sp macro="" textlink="">
      <xdr:nvSpPr>
        <xdr:cNvPr id="305" name="n_3mainValue【公営住宅】&#10;有形固定資産減価償却率"/>
        <xdr:cNvSpPr txBox="1"/>
      </xdr:nvSpPr>
      <xdr:spPr>
        <a:xfrm>
          <a:off x="1816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6" name="直線コネクタ 31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7" name="テキスト ボックス 31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0" name="直線コネクタ 31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1" name="テキスト ボックス 32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25" name="直線コネクタ 324"/>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26"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27" name="直線コネクタ 326"/>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28"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29" name="直線コネクタ 328"/>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58310</xdr:rowOff>
    </xdr:from>
    <xdr:ext cx="469744" cy="259045"/>
    <xdr:sp macro="" textlink="">
      <xdr:nvSpPr>
        <xdr:cNvPr id="330" name="【公営住宅】&#10;一人当たり面積平均値テキスト"/>
        <xdr:cNvSpPr txBox="1"/>
      </xdr:nvSpPr>
      <xdr:spPr>
        <a:xfrm>
          <a:off x="10515600" y="1428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1" name="フローチャート: 判断 330"/>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2" name="フローチャート: 判断 331"/>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3" name="フローチャート: 判断 332"/>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4" name="フローチャート: 判断 333"/>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35" name="フローチャート: 判断 334"/>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139319</xdr:rowOff>
    </xdr:from>
    <xdr:to>
      <xdr:col>55</xdr:col>
      <xdr:colOff>50800</xdr:colOff>
      <xdr:row>82</xdr:row>
      <xdr:rowOff>69469</xdr:rowOff>
    </xdr:to>
    <xdr:sp macro="" textlink="">
      <xdr:nvSpPr>
        <xdr:cNvPr id="341" name="楕円 340"/>
        <xdr:cNvSpPr/>
      </xdr:nvSpPr>
      <xdr:spPr>
        <a:xfrm>
          <a:off x="10426700" y="140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162196</xdr:rowOff>
    </xdr:from>
    <xdr:ext cx="469744" cy="259045"/>
    <xdr:sp macro="" textlink="">
      <xdr:nvSpPr>
        <xdr:cNvPr id="342" name="【公営住宅】&#10;一人当たり面積該当値テキスト"/>
        <xdr:cNvSpPr txBox="1"/>
      </xdr:nvSpPr>
      <xdr:spPr>
        <a:xfrm>
          <a:off x="10515600" y="1387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143890</xdr:rowOff>
    </xdr:from>
    <xdr:to>
      <xdr:col>50</xdr:col>
      <xdr:colOff>165100</xdr:colOff>
      <xdr:row>82</xdr:row>
      <xdr:rowOff>74040</xdr:rowOff>
    </xdr:to>
    <xdr:sp macro="" textlink="">
      <xdr:nvSpPr>
        <xdr:cNvPr id="343" name="楕円 342"/>
        <xdr:cNvSpPr/>
      </xdr:nvSpPr>
      <xdr:spPr>
        <a:xfrm>
          <a:off x="95885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18669</xdr:rowOff>
    </xdr:from>
    <xdr:to>
      <xdr:col>55</xdr:col>
      <xdr:colOff>0</xdr:colOff>
      <xdr:row>82</xdr:row>
      <xdr:rowOff>23240</xdr:rowOff>
    </xdr:to>
    <xdr:cxnSp macro="">
      <xdr:nvCxnSpPr>
        <xdr:cNvPr id="344" name="直線コネクタ 343"/>
        <xdr:cNvCxnSpPr/>
      </xdr:nvCxnSpPr>
      <xdr:spPr>
        <a:xfrm flipV="1">
          <a:off x="9639300" y="14077569"/>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149034</xdr:rowOff>
    </xdr:from>
    <xdr:to>
      <xdr:col>46</xdr:col>
      <xdr:colOff>38100</xdr:colOff>
      <xdr:row>82</xdr:row>
      <xdr:rowOff>79184</xdr:rowOff>
    </xdr:to>
    <xdr:sp macro="" textlink="">
      <xdr:nvSpPr>
        <xdr:cNvPr id="345" name="楕円 344"/>
        <xdr:cNvSpPr/>
      </xdr:nvSpPr>
      <xdr:spPr>
        <a:xfrm>
          <a:off x="8699500" y="140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23240</xdr:rowOff>
    </xdr:from>
    <xdr:to>
      <xdr:col>50</xdr:col>
      <xdr:colOff>114300</xdr:colOff>
      <xdr:row>82</xdr:row>
      <xdr:rowOff>28384</xdr:rowOff>
    </xdr:to>
    <xdr:cxnSp macro="">
      <xdr:nvCxnSpPr>
        <xdr:cNvPr id="346" name="直線コネクタ 345"/>
        <xdr:cNvCxnSpPr/>
      </xdr:nvCxnSpPr>
      <xdr:spPr>
        <a:xfrm flipV="1">
          <a:off x="8750300" y="1408214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152464</xdr:rowOff>
    </xdr:from>
    <xdr:to>
      <xdr:col>41</xdr:col>
      <xdr:colOff>101600</xdr:colOff>
      <xdr:row>82</xdr:row>
      <xdr:rowOff>82614</xdr:rowOff>
    </xdr:to>
    <xdr:sp macro="" textlink="">
      <xdr:nvSpPr>
        <xdr:cNvPr id="347" name="楕円 346"/>
        <xdr:cNvSpPr/>
      </xdr:nvSpPr>
      <xdr:spPr>
        <a:xfrm>
          <a:off x="7810500" y="140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28384</xdr:rowOff>
    </xdr:from>
    <xdr:to>
      <xdr:col>45</xdr:col>
      <xdr:colOff>177800</xdr:colOff>
      <xdr:row>82</xdr:row>
      <xdr:rowOff>31814</xdr:rowOff>
    </xdr:to>
    <xdr:cxnSp macro="">
      <xdr:nvCxnSpPr>
        <xdr:cNvPr id="348" name="直線コネクタ 347"/>
        <xdr:cNvCxnSpPr/>
      </xdr:nvCxnSpPr>
      <xdr:spPr>
        <a:xfrm flipV="1">
          <a:off x="7861300" y="1408728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50880</xdr:rowOff>
    </xdr:from>
    <xdr:ext cx="469744" cy="259045"/>
    <xdr:sp macro="" textlink="">
      <xdr:nvSpPr>
        <xdr:cNvPr id="349" name="n_1aveValue【公営住宅】&#10;一人当たり面積"/>
        <xdr:cNvSpPr txBox="1"/>
      </xdr:nvSpPr>
      <xdr:spPr>
        <a:xfrm>
          <a:off x="93917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42879</xdr:rowOff>
    </xdr:from>
    <xdr:ext cx="469744" cy="259045"/>
    <xdr:sp macro="" textlink="">
      <xdr:nvSpPr>
        <xdr:cNvPr id="350" name="n_2aveValue【公営住宅】&#10;一人当たり面積"/>
        <xdr:cNvSpPr txBox="1"/>
      </xdr:nvSpPr>
      <xdr:spPr>
        <a:xfrm>
          <a:off x="8515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144035</xdr:rowOff>
    </xdr:from>
    <xdr:ext cx="469744" cy="259045"/>
    <xdr:sp macro="" textlink="">
      <xdr:nvSpPr>
        <xdr:cNvPr id="351" name="n_3aveValue【公営住宅】&#10;一人当たり面積"/>
        <xdr:cNvSpPr txBox="1"/>
      </xdr:nvSpPr>
      <xdr:spPr>
        <a:xfrm>
          <a:off x="7626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52" name="n_4aveValue【公営住宅】&#10;一人当たり面積"/>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90567</xdr:rowOff>
    </xdr:from>
    <xdr:ext cx="469744" cy="259045"/>
    <xdr:sp macro="" textlink="">
      <xdr:nvSpPr>
        <xdr:cNvPr id="353" name="n_1mainValue【公営住宅】&#10;一人当たり面積"/>
        <xdr:cNvSpPr txBox="1"/>
      </xdr:nvSpPr>
      <xdr:spPr>
        <a:xfrm>
          <a:off x="9391727" y="138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95711</xdr:rowOff>
    </xdr:from>
    <xdr:ext cx="469744" cy="259045"/>
    <xdr:sp macro="" textlink="">
      <xdr:nvSpPr>
        <xdr:cNvPr id="354" name="n_2mainValue【公営住宅】&#10;一人当たり面積"/>
        <xdr:cNvSpPr txBox="1"/>
      </xdr:nvSpPr>
      <xdr:spPr>
        <a:xfrm>
          <a:off x="8515427" y="1381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99141</xdr:rowOff>
    </xdr:from>
    <xdr:ext cx="469744" cy="259045"/>
    <xdr:sp macro="" textlink="">
      <xdr:nvSpPr>
        <xdr:cNvPr id="355" name="n_3mainValue【公営住宅】&#10;一人当たり面積"/>
        <xdr:cNvSpPr txBox="1"/>
      </xdr:nvSpPr>
      <xdr:spPr>
        <a:xfrm>
          <a:off x="7626427" y="138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7" name="直線コネクタ 36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8" name="テキスト ボックス 36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9" name="直線コネクタ 36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0" name="テキスト ボックス 36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1" name="直線コネクタ 37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2" name="テキスト ボックス 37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3" name="直線コネクタ 37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4" name="テキスト ボックス 37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5" name="直線コネクタ 37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6" name="テキスト ボックス 37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8" name="テキスト ボックス 37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38100</xdr:rowOff>
    </xdr:from>
    <xdr:to>
      <xdr:col>24</xdr:col>
      <xdr:colOff>62865</xdr:colOff>
      <xdr:row>108</xdr:row>
      <xdr:rowOff>144780</xdr:rowOff>
    </xdr:to>
    <xdr:cxnSp macro="">
      <xdr:nvCxnSpPr>
        <xdr:cNvPr id="380" name="直線コネクタ 379"/>
        <xdr:cNvCxnSpPr/>
      </xdr:nvCxnSpPr>
      <xdr:spPr>
        <a:xfrm flipV="1">
          <a:off x="4634865" y="171831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148607</xdr:rowOff>
    </xdr:from>
    <xdr:ext cx="405111" cy="259045"/>
    <xdr:sp macro="" textlink="">
      <xdr:nvSpPr>
        <xdr:cNvPr id="381" name="【港湾・漁港】&#10;有形固定資産減価償却率最小値テキスト"/>
        <xdr:cNvSpPr txBox="1"/>
      </xdr:nvSpPr>
      <xdr:spPr>
        <a:xfrm>
          <a:off x="4673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144780</xdr:rowOff>
    </xdr:from>
    <xdr:to>
      <xdr:col>24</xdr:col>
      <xdr:colOff>152400</xdr:colOff>
      <xdr:row>108</xdr:row>
      <xdr:rowOff>144780</xdr:rowOff>
    </xdr:to>
    <xdr:cxnSp macro="">
      <xdr:nvCxnSpPr>
        <xdr:cNvPr id="382" name="直線コネクタ 381"/>
        <xdr:cNvCxnSpPr/>
      </xdr:nvCxnSpPr>
      <xdr:spPr>
        <a:xfrm>
          <a:off x="4546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156227</xdr:rowOff>
    </xdr:from>
    <xdr:ext cx="405111" cy="259045"/>
    <xdr:sp macro="" textlink="">
      <xdr:nvSpPr>
        <xdr:cNvPr id="383" name="【港湾・漁港】&#10;有形固定資産減価償却率最大値テキスト"/>
        <xdr:cNvSpPr txBox="1"/>
      </xdr:nvSpPr>
      <xdr:spPr>
        <a:xfrm>
          <a:off x="4673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38100</xdr:rowOff>
    </xdr:from>
    <xdr:to>
      <xdr:col>24</xdr:col>
      <xdr:colOff>152400</xdr:colOff>
      <xdr:row>100</xdr:row>
      <xdr:rowOff>38100</xdr:rowOff>
    </xdr:to>
    <xdr:cxnSp macro="">
      <xdr:nvCxnSpPr>
        <xdr:cNvPr id="384" name="直線コネクタ 383"/>
        <xdr:cNvCxnSpPr/>
      </xdr:nvCxnSpPr>
      <xdr:spPr>
        <a:xfrm>
          <a:off x="4546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108602</xdr:rowOff>
    </xdr:from>
    <xdr:ext cx="405111" cy="259045"/>
    <xdr:sp macro="" textlink="">
      <xdr:nvSpPr>
        <xdr:cNvPr id="385" name="【港湾・漁港】&#10;有形固定資産減価償却率平均値テキスト"/>
        <xdr:cNvSpPr txBox="1"/>
      </xdr:nvSpPr>
      <xdr:spPr>
        <a:xfrm>
          <a:off x="4673600" y="18110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386" name="フローチャート: 判断 385"/>
        <xdr:cNvSpPr/>
      </xdr:nvSpPr>
      <xdr:spPr>
        <a:xfrm>
          <a:off x="45847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87" name="フローチャート: 判断 386"/>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88264</xdr:rowOff>
    </xdr:from>
    <xdr:to>
      <xdr:col>15</xdr:col>
      <xdr:colOff>101600</xdr:colOff>
      <xdr:row>104</xdr:row>
      <xdr:rowOff>18414</xdr:rowOff>
    </xdr:to>
    <xdr:sp macro="" textlink="">
      <xdr:nvSpPr>
        <xdr:cNvPr id="388" name="フローチャート: 判断 387"/>
        <xdr:cNvSpPr/>
      </xdr:nvSpPr>
      <xdr:spPr>
        <a:xfrm>
          <a:off x="2857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389" name="フローチャート: 判断 388"/>
        <xdr:cNvSpPr/>
      </xdr:nvSpPr>
      <xdr:spPr>
        <a:xfrm>
          <a:off x="196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145414</xdr:rowOff>
    </xdr:from>
    <xdr:to>
      <xdr:col>6</xdr:col>
      <xdr:colOff>38100</xdr:colOff>
      <xdr:row>105</xdr:row>
      <xdr:rowOff>75564</xdr:rowOff>
    </xdr:to>
    <xdr:sp macro="" textlink="">
      <xdr:nvSpPr>
        <xdr:cNvPr id="390" name="フローチャート: 判断 389"/>
        <xdr:cNvSpPr/>
      </xdr:nvSpPr>
      <xdr:spPr>
        <a:xfrm>
          <a:off x="1079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73025</xdr:rowOff>
    </xdr:from>
    <xdr:to>
      <xdr:col>24</xdr:col>
      <xdr:colOff>114300</xdr:colOff>
      <xdr:row>105</xdr:row>
      <xdr:rowOff>3175</xdr:rowOff>
    </xdr:to>
    <xdr:sp macro="" textlink="">
      <xdr:nvSpPr>
        <xdr:cNvPr id="396" name="楕円 395"/>
        <xdr:cNvSpPr/>
      </xdr:nvSpPr>
      <xdr:spPr>
        <a:xfrm>
          <a:off x="45847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95902</xdr:rowOff>
    </xdr:from>
    <xdr:ext cx="405111" cy="259045"/>
    <xdr:sp macro="" textlink="">
      <xdr:nvSpPr>
        <xdr:cNvPr id="397" name="【港湾・漁港】&#10;有形固定資産減価償却率該当値テキスト"/>
        <xdr:cNvSpPr txBox="1"/>
      </xdr:nvSpPr>
      <xdr:spPr>
        <a:xfrm>
          <a:off x="4673600" y="1775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44450</xdr:rowOff>
    </xdr:from>
    <xdr:to>
      <xdr:col>20</xdr:col>
      <xdr:colOff>38100</xdr:colOff>
      <xdr:row>104</xdr:row>
      <xdr:rowOff>146050</xdr:rowOff>
    </xdr:to>
    <xdr:sp macro="" textlink="">
      <xdr:nvSpPr>
        <xdr:cNvPr id="398" name="楕円 397"/>
        <xdr:cNvSpPr/>
      </xdr:nvSpPr>
      <xdr:spPr>
        <a:xfrm>
          <a:off x="3746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95250</xdr:rowOff>
    </xdr:from>
    <xdr:to>
      <xdr:col>24</xdr:col>
      <xdr:colOff>63500</xdr:colOff>
      <xdr:row>104</xdr:row>
      <xdr:rowOff>123825</xdr:rowOff>
    </xdr:to>
    <xdr:cxnSp macro="">
      <xdr:nvCxnSpPr>
        <xdr:cNvPr id="399" name="直線コネクタ 398"/>
        <xdr:cNvCxnSpPr/>
      </xdr:nvCxnSpPr>
      <xdr:spPr>
        <a:xfrm>
          <a:off x="3797300" y="179260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15875</xdr:rowOff>
    </xdr:from>
    <xdr:to>
      <xdr:col>15</xdr:col>
      <xdr:colOff>101600</xdr:colOff>
      <xdr:row>104</xdr:row>
      <xdr:rowOff>117475</xdr:rowOff>
    </xdr:to>
    <xdr:sp macro="" textlink="">
      <xdr:nvSpPr>
        <xdr:cNvPr id="400" name="楕円 399"/>
        <xdr:cNvSpPr/>
      </xdr:nvSpPr>
      <xdr:spPr>
        <a:xfrm>
          <a:off x="2857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66675</xdr:rowOff>
    </xdr:from>
    <xdr:to>
      <xdr:col>19</xdr:col>
      <xdr:colOff>177800</xdr:colOff>
      <xdr:row>104</xdr:row>
      <xdr:rowOff>95250</xdr:rowOff>
    </xdr:to>
    <xdr:cxnSp macro="">
      <xdr:nvCxnSpPr>
        <xdr:cNvPr id="401" name="直線コネクタ 400"/>
        <xdr:cNvCxnSpPr/>
      </xdr:nvCxnSpPr>
      <xdr:spPr>
        <a:xfrm>
          <a:off x="2908300" y="17897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156845</xdr:rowOff>
    </xdr:from>
    <xdr:to>
      <xdr:col>10</xdr:col>
      <xdr:colOff>165100</xdr:colOff>
      <xdr:row>104</xdr:row>
      <xdr:rowOff>86995</xdr:rowOff>
    </xdr:to>
    <xdr:sp macro="" textlink="">
      <xdr:nvSpPr>
        <xdr:cNvPr id="402" name="楕円 401"/>
        <xdr:cNvSpPr/>
      </xdr:nvSpPr>
      <xdr:spPr>
        <a:xfrm>
          <a:off x="1968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36195</xdr:rowOff>
    </xdr:from>
    <xdr:to>
      <xdr:col>15</xdr:col>
      <xdr:colOff>50800</xdr:colOff>
      <xdr:row>104</xdr:row>
      <xdr:rowOff>66675</xdr:rowOff>
    </xdr:to>
    <xdr:cxnSp macro="">
      <xdr:nvCxnSpPr>
        <xdr:cNvPr id="403" name="直線コネクタ 402"/>
        <xdr:cNvCxnSpPr/>
      </xdr:nvCxnSpPr>
      <xdr:spPr>
        <a:xfrm>
          <a:off x="2019300" y="178669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404"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34941</xdr:rowOff>
    </xdr:from>
    <xdr:ext cx="405111" cy="259045"/>
    <xdr:sp macro="" textlink="">
      <xdr:nvSpPr>
        <xdr:cNvPr id="405" name="n_2aveValue【港湾・漁港】&#10;有形固定資産減価償却率"/>
        <xdr:cNvSpPr txBox="1"/>
      </xdr:nvSpPr>
      <xdr:spPr>
        <a:xfrm>
          <a:off x="2705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116222</xdr:rowOff>
    </xdr:from>
    <xdr:ext cx="405111" cy="259045"/>
    <xdr:sp macro="" textlink="">
      <xdr:nvSpPr>
        <xdr:cNvPr id="406" name="n_3aveValue【港湾・漁港】&#10;有形固定資産減価償却率"/>
        <xdr:cNvSpPr txBox="1"/>
      </xdr:nvSpPr>
      <xdr:spPr>
        <a:xfrm>
          <a:off x="1816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92091</xdr:rowOff>
    </xdr:from>
    <xdr:ext cx="405111" cy="259045"/>
    <xdr:sp macro="" textlink="">
      <xdr:nvSpPr>
        <xdr:cNvPr id="407" name="n_4aveValue【港湾・漁港】&#10;有形固定資産減価償却率"/>
        <xdr:cNvSpPr txBox="1"/>
      </xdr:nvSpPr>
      <xdr:spPr>
        <a:xfrm>
          <a:off x="927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137177</xdr:rowOff>
    </xdr:from>
    <xdr:ext cx="405111" cy="259045"/>
    <xdr:sp macro="" textlink="">
      <xdr:nvSpPr>
        <xdr:cNvPr id="408" name="n_1mainValue【港湾・漁港】&#10;有形固定資産減価償却率"/>
        <xdr:cNvSpPr txBox="1"/>
      </xdr:nvSpPr>
      <xdr:spPr>
        <a:xfrm>
          <a:off x="35820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108602</xdr:rowOff>
    </xdr:from>
    <xdr:ext cx="405111" cy="259045"/>
    <xdr:sp macro="" textlink="">
      <xdr:nvSpPr>
        <xdr:cNvPr id="409" name="n_2mainValue【港湾・漁港】&#10;有形固定資産減価償却率"/>
        <xdr:cNvSpPr txBox="1"/>
      </xdr:nvSpPr>
      <xdr:spPr>
        <a:xfrm>
          <a:off x="2705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103522</xdr:rowOff>
    </xdr:from>
    <xdr:ext cx="405111" cy="259045"/>
    <xdr:sp macro="" textlink="">
      <xdr:nvSpPr>
        <xdr:cNvPr id="410" name="n_3mainValue【港湾・漁港】&#10;有形固定資産減価償却率"/>
        <xdr:cNvSpPr txBox="1"/>
      </xdr:nvSpPr>
      <xdr:spPr>
        <a:xfrm>
          <a:off x="18167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1" name="直線コネクタ 4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2" name="テキスト ボックス 42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3" name="直線コネクタ 4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4" name="テキスト ボックス 423"/>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5" name="直線コネクタ 4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6" name="テキスト ボックス 425"/>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7" name="直線コネクタ 4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8" name="テキスト ボックス 427"/>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0" name="テキスト ボックス 42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25330</xdr:rowOff>
    </xdr:from>
    <xdr:to>
      <xdr:col>54</xdr:col>
      <xdr:colOff>189865</xdr:colOff>
      <xdr:row>108</xdr:row>
      <xdr:rowOff>76033</xdr:rowOff>
    </xdr:to>
    <xdr:cxnSp macro="">
      <xdr:nvCxnSpPr>
        <xdr:cNvPr id="432" name="直線コネクタ 431"/>
        <xdr:cNvCxnSpPr/>
      </xdr:nvCxnSpPr>
      <xdr:spPr>
        <a:xfrm flipV="1">
          <a:off x="10476865" y="17341780"/>
          <a:ext cx="0" cy="125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33"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34" name="直線コネクタ 433"/>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143457</xdr:rowOff>
    </xdr:from>
    <xdr:ext cx="599010" cy="259045"/>
    <xdr:sp macro="" textlink="">
      <xdr:nvSpPr>
        <xdr:cNvPr id="435" name="【港湾・漁港】&#10;一人当たり有形固定資産（償却資産）額最大値テキスト"/>
        <xdr:cNvSpPr txBox="1"/>
      </xdr:nvSpPr>
      <xdr:spPr>
        <a:xfrm>
          <a:off x="10515600" y="1711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25330</xdr:rowOff>
    </xdr:from>
    <xdr:to>
      <xdr:col>55</xdr:col>
      <xdr:colOff>88900</xdr:colOff>
      <xdr:row>101</xdr:row>
      <xdr:rowOff>25330</xdr:rowOff>
    </xdr:to>
    <xdr:cxnSp macro="">
      <xdr:nvCxnSpPr>
        <xdr:cNvPr id="436" name="直線コネクタ 435"/>
        <xdr:cNvCxnSpPr/>
      </xdr:nvCxnSpPr>
      <xdr:spPr>
        <a:xfrm>
          <a:off x="10388600" y="1734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15102</xdr:rowOff>
    </xdr:from>
    <xdr:ext cx="534377" cy="259045"/>
    <xdr:sp macro="" textlink="">
      <xdr:nvSpPr>
        <xdr:cNvPr id="437" name="【港湾・漁港】&#10;一人当たり有形固定資産（償却資産）額平均値テキスト"/>
        <xdr:cNvSpPr txBox="1"/>
      </xdr:nvSpPr>
      <xdr:spPr>
        <a:xfrm>
          <a:off x="10515600" y="1818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163675</xdr:rowOff>
    </xdr:from>
    <xdr:to>
      <xdr:col>55</xdr:col>
      <xdr:colOff>50800</xdr:colOff>
      <xdr:row>107</xdr:row>
      <xdr:rowOff>93825</xdr:rowOff>
    </xdr:to>
    <xdr:sp macro="" textlink="">
      <xdr:nvSpPr>
        <xdr:cNvPr id="438" name="フローチャート: 判断 437"/>
        <xdr:cNvSpPr/>
      </xdr:nvSpPr>
      <xdr:spPr>
        <a:xfrm>
          <a:off x="10426700" y="1833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100474</xdr:rowOff>
    </xdr:from>
    <xdr:to>
      <xdr:col>50</xdr:col>
      <xdr:colOff>165100</xdr:colOff>
      <xdr:row>108</xdr:row>
      <xdr:rowOff>30624</xdr:rowOff>
    </xdr:to>
    <xdr:sp macro="" textlink="">
      <xdr:nvSpPr>
        <xdr:cNvPr id="439" name="フローチャート: 判断 438"/>
        <xdr:cNvSpPr/>
      </xdr:nvSpPr>
      <xdr:spPr>
        <a:xfrm>
          <a:off x="9588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103192</xdr:rowOff>
    </xdr:from>
    <xdr:to>
      <xdr:col>46</xdr:col>
      <xdr:colOff>38100</xdr:colOff>
      <xdr:row>108</xdr:row>
      <xdr:rowOff>33342</xdr:rowOff>
    </xdr:to>
    <xdr:sp macro="" textlink="">
      <xdr:nvSpPr>
        <xdr:cNvPr id="440" name="フローチャート: 判断 439"/>
        <xdr:cNvSpPr/>
      </xdr:nvSpPr>
      <xdr:spPr>
        <a:xfrm>
          <a:off x="8699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135268</xdr:rowOff>
    </xdr:from>
    <xdr:to>
      <xdr:col>41</xdr:col>
      <xdr:colOff>101600</xdr:colOff>
      <xdr:row>107</xdr:row>
      <xdr:rowOff>65418</xdr:rowOff>
    </xdr:to>
    <xdr:sp macro="" textlink="">
      <xdr:nvSpPr>
        <xdr:cNvPr id="441" name="フローチャート: 判断 440"/>
        <xdr:cNvSpPr/>
      </xdr:nvSpPr>
      <xdr:spPr>
        <a:xfrm>
          <a:off x="7810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39233</xdr:rowOff>
    </xdr:from>
    <xdr:to>
      <xdr:col>36</xdr:col>
      <xdr:colOff>165100</xdr:colOff>
      <xdr:row>107</xdr:row>
      <xdr:rowOff>140833</xdr:rowOff>
    </xdr:to>
    <xdr:sp macro="" textlink="">
      <xdr:nvSpPr>
        <xdr:cNvPr id="442" name="フローチャート: 判断 441"/>
        <xdr:cNvSpPr/>
      </xdr:nvSpPr>
      <xdr:spPr>
        <a:xfrm>
          <a:off x="6921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70858</xdr:rowOff>
    </xdr:from>
    <xdr:to>
      <xdr:col>55</xdr:col>
      <xdr:colOff>50800</xdr:colOff>
      <xdr:row>108</xdr:row>
      <xdr:rowOff>1008</xdr:rowOff>
    </xdr:to>
    <xdr:sp macro="" textlink="">
      <xdr:nvSpPr>
        <xdr:cNvPr id="448" name="楕円 447"/>
        <xdr:cNvSpPr/>
      </xdr:nvSpPr>
      <xdr:spPr>
        <a:xfrm>
          <a:off x="10426700" y="1841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157235</xdr:rowOff>
    </xdr:from>
    <xdr:ext cx="534377" cy="259045"/>
    <xdr:sp macro="" textlink="">
      <xdr:nvSpPr>
        <xdr:cNvPr id="449" name="【港湾・漁港】&#10;一人当たり有形固定資産（償却資産）額該当値テキスト"/>
        <xdr:cNvSpPr txBox="1"/>
      </xdr:nvSpPr>
      <xdr:spPr>
        <a:xfrm>
          <a:off x="10515600" y="1833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71769</xdr:rowOff>
    </xdr:from>
    <xdr:to>
      <xdr:col>50</xdr:col>
      <xdr:colOff>165100</xdr:colOff>
      <xdr:row>108</xdr:row>
      <xdr:rowOff>1919</xdr:rowOff>
    </xdr:to>
    <xdr:sp macro="" textlink="">
      <xdr:nvSpPr>
        <xdr:cNvPr id="450" name="楕円 449"/>
        <xdr:cNvSpPr/>
      </xdr:nvSpPr>
      <xdr:spPr>
        <a:xfrm>
          <a:off x="9588500" y="184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121658</xdr:rowOff>
    </xdr:from>
    <xdr:to>
      <xdr:col>55</xdr:col>
      <xdr:colOff>0</xdr:colOff>
      <xdr:row>107</xdr:row>
      <xdr:rowOff>122569</xdr:rowOff>
    </xdr:to>
    <xdr:cxnSp macro="">
      <xdr:nvCxnSpPr>
        <xdr:cNvPr id="451" name="直線コネクタ 450"/>
        <xdr:cNvCxnSpPr/>
      </xdr:nvCxnSpPr>
      <xdr:spPr>
        <a:xfrm flipV="1">
          <a:off x="9639300" y="18466808"/>
          <a:ext cx="8382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73543</xdr:rowOff>
    </xdr:from>
    <xdr:to>
      <xdr:col>46</xdr:col>
      <xdr:colOff>38100</xdr:colOff>
      <xdr:row>108</xdr:row>
      <xdr:rowOff>3693</xdr:rowOff>
    </xdr:to>
    <xdr:sp macro="" textlink="">
      <xdr:nvSpPr>
        <xdr:cNvPr id="452" name="楕円 451"/>
        <xdr:cNvSpPr/>
      </xdr:nvSpPr>
      <xdr:spPr>
        <a:xfrm>
          <a:off x="8699500" y="1841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122569</xdr:rowOff>
    </xdr:from>
    <xdr:to>
      <xdr:col>50</xdr:col>
      <xdr:colOff>114300</xdr:colOff>
      <xdr:row>107</xdr:row>
      <xdr:rowOff>124343</xdr:rowOff>
    </xdr:to>
    <xdr:cxnSp macro="">
      <xdr:nvCxnSpPr>
        <xdr:cNvPr id="453" name="直線コネクタ 452"/>
        <xdr:cNvCxnSpPr/>
      </xdr:nvCxnSpPr>
      <xdr:spPr>
        <a:xfrm flipV="1">
          <a:off x="8750300" y="18467719"/>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74839</xdr:rowOff>
    </xdr:from>
    <xdr:to>
      <xdr:col>41</xdr:col>
      <xdr:colOff>101600</xdr:colOff>
      <xdr:row>108</xdr:row>
      <xdr:rowOff>4989</xdr:rowOff>
    </xdr:to>
    <xdr:sp macro="" textlink="">
      <xdr:nvSpPr>
        <xdr:cNvPr id="454" name="楕円 453"/>
        <xdr:cNvSpPr/>
      </xdr:nvSpPr>
      <xdr:spPr>
        <a:xfrm>
          <a:off x="7810500" y="184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124343</xdr:rowOff>
    </xdr:from>
    <xdr:to>
      <xdr:col>45</xdr:col>
      <xdr:colOff>177800</xdr:colOff>
      <xdr:row>107</xdr:row>
      <xdr:rowOff>125639</xdr:rowOff>
    </xdr:to>
    <xdr:cxnSp macro="">
      <xdr:nvCxnSpPr>
        <xdr:cNvPr id="455" name="直線コネクタ 454"/>
        <xdr:cNvCxnSpPr/>
      </xdr:nvCxnSpPr>
      <xdr:spPr>
        <a:xfrm flipV="1">
          <a:off x="7861300" y="1846949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21751</xdr:rowOff>
    </xdr:from>
    <xdr:ext cx="534377" cy="259045"/>
    <xdr:sp macro="" textlink="">
      <xdr:nvSpPr>
        <xdr:cNvPr id="456" name="n_1aveValue【港湾・漁港】&#10;一人当たり有形固定資産（償却資産）額"/>
        <xdr:cNvSpPr txBox="1"/>
      </xdr:nvSpPr>
      <xdr:spPr>
        <a:xfrm>
          <a:off x="93594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24469</xdr:rowOff>
    </xdr:from>
    <xdr:ext cx="534377" cy="259045"/>
    <xdr:sp macro="" textlink="">
      <xdr:nvSpPr>
        <xdr:cNvPr id="457" name="n_2aveValue【港湾・漁港】&#10;一人当たり有形固定資産（償却資産）額"/>
        <xdr:cNvSpPr txBox="1"/>
      </xdr:nvSpPr>
      <xdr:spPr>
        <a:xfrm>
          <a:off x="8483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81945</xdr:rowOff>
    </xdr:from>
    <xdr:ext cx="599010" cy="259045"/>
    <xdr:sp macro="" textlink="">
      <xdr:nvSpPr>
        <xdr:cNvPr id="458" name="n_3aveValue【港湾・漁港】&#10;一人当たり有形固定資産（償却資産）額"/>
        <xdr:cNvSpPr txBox="1"/>
      </xdr:nvSpPr>
      <xdr:spPr>
        <a:xfrm>
          <a:off x="7561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157360</xdr:rowOff>
    </xdr:from>
    <xdr:ext cx="534377" cy="259045"/>
    <xdr:sp macro="" textlink="">
      <xdr:nvSpPr>
        <xdr:cNvPr id="459" name="n_4aveValue【港湾・漁港】&#10;一人当たり有形固定資産（償却資産）額"/>
        <xdr:cNvSpPr txBox="1"/>
      </xdr:nvSpPr>
      <xdr:spPr>
        <a:xfrm>
          <a:off x="6705111" y="181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18446</xdr:rowOff>
    </xdr:from>
    <xdr:ext cx="534377" cy="259045"/>
    <xdr:sp macro="" textlink="">
      <xdr:nvSpPr>
        <xdr:cNvPr id="460" name="n_1mainValue【港湾・漁港】&#10;一人当たり有形固定資産（償却資産）額"/>
        <xdr:cNvSpPr txBox="1"/>
      </xdr:nvSpPr>
      <xdr:spPr>
        <a:xfrm>
          <a:off x="9359411" y="181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20220</xdr:rowOff>
    </xdr:from>
    <xdr:ext cx="534377" cy="259045"/>
    <xdr:sp macro="" textlink="">
      <xdr:nvSpPr>
        <xdr:cNvPr id="461" name="n_2mainValue【港湾・漁港】&#10;一人当たり有形固定資産（償却資産）額"/>
        <xdr:cNvSpPr txBox="1"/>
      </xdr:nvSpPr>
      <xdr:spPr>
        <a:xfrm>
          <a:off x="8483111" y="181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167566</xdr:rowOff>
    </xdr:from>
    <xdr:ext cx="534377" cy="259045"/>
    <xdr:sp macro="" textlink="">
      <xdr:nvSpPr>
        <xdr:cNvPr id="462" name="n_3mainValue【港湾・漁港】&#10;一人当たり有形固定資産（償却資産）額"/>
        <xdr:cNvSpPr txBox="1"/>
      </xdr:nvSpPr>
      <xdr:spPr>
        <a:xfrm>
          <a:off x="7594111" y="1851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74" name="直線コネクタ 47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75" name="テキスト ボックス 474"/>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76" name="直線コネクタ 47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77" name="テキスト ボックス 47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78" name="直線コネクタ 47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79" name="テキスト ボックス 47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0" name="直線コネクタ 47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1" name="テキスト ボックス 48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3" name="テキスト ボックス 48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485" name="直線コネクタ 484"/>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486"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487" name="直線コネクタ 486"/>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488"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89" name="直線コネクタ 488"/>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39133</xdr:rowOff>
    </xdr:from>
    <xdr:ext cx="405111" cy="259045"/>
    <xdr:sp macro="" textlink="">
      <xdr:nvSpPr>
        <xdr:cNvPr id="490" name="【認定こども園・幼稚園・保育所】&#10;有形固定資産減価償却率平均値テキスト"/>
        <xdr:cNvSpPr txBox="1"/>
      </xdr:nvSpPr>
      <xdr:spPr>
        <a:xfrm>
          <a:off x="16357600" y="586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91" name="フローチャート: 判断 490"/>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92" name="フローチャート: 判断 491"/>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93" name="フローチャート: 判断 492"/>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94" name="フローチャート: 判断 493"/>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95" name="フローチャート: 判断 494"/>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91694</xdr:rowOff>
    </xdr:from>
    <xdr:to>
      <xdr:col>85</xdr:col>
      <xdr:colOff>177800</xdr:colOff>
      <xdr:row>37</xdr:row>
      <xdr:rowOff>21844</xdr:rowOff>
    </xdr:to>
    <xdr:sp macro="" textlink="">
      <xdr:nvSpPr>
        <xdr:cNvPr id="501" name="楕円 500"/>
        <xdr:cNvSpPr/>
      </xdr:nvSpPr>
      <xdr:spPr>
        <a:xfrm>
          <a:off x="162687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70121</xdr:rowOff>
    </xdr:from>
    <xdr:ext cx="405111" cy="259045"/>
    <xdr:sp macro="" textlink="">
      <xdr:nvSpPr>
        <xdr:cNvPr id="502" name="【認定こども園・幼稚園・保育所】&#10;有形固定資産減価償却率該当値テキスト"/>
        <xdr:cNvSpPr txBox="1"/>
      </xdr:nvSpPr>
      <xdr:spPr>
        <a:xfrm>
          <a:off x="16357600" y="624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43688</xdr:rowOff>
    </xdr:from>
    <xdr:to>
      <xdr:col>81</xdr:col>
      <xdr:colOff>101600</xdr:colOff>
      <xdr:row>36</xdr:row>
      <xdr:rowOff>145288</xdr:rowOff>
    </xdr:to>
    <xdr:sp macro="" textlink="">
      <xdr:nvSpPr>
        <xdr:cNvPr id="503" name="楕円 502"/>
        <xdr:cNvSpPr/>
      </xdr:nvSpPr>
      <xdr:spPr>
        <a:xfrm>
          <a:off x="15430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94488</xdr:rowOff>
    </xdr:from>
    <xdr:to>
      <xdr:col>85</xdr:col>
      <xdr:colOff>127000</xdr:colOff>
      <xdr:row>36</xdr:row>
      <xdr:rowOff>142494</xdr:rowOff>
    </xdr:to>
    <xdr:cxnSp macro="">
      <xdr:nvCxnSpPr>
        <xdr:cNvPr id="504" name="直線コネクタ 503"/>
        <xdr:cNvCxnSpPr/>
      </xdr:nvCxnSpPr>
      <xdr:spPr>
        <a:xfrm>
          <a:off x="15481300" y="626668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18542</xdr:rowOff>
    </xdr:from>
    <xdr:to>
      <xdr:col>76</xdr:col>
      <xdr:colOff>165100</xdr:colOff>
      <xdr:row>36</xdr:row>
      <xdr:rowOff>120142</xdr:rowOff>
    </xdr:to>
    <xdr:sp macro="" textlink="">
      <xdr:nvSpPr>
        <xdr:cNvPr id="505" name="楕円 504"/>
        <xdr:cNvSpPr/>
      </xdr:nvSpPr>
      <xdr:spPr>
        <a:xfrm>
          <a:off x="14541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69342</xdr:rowOff>
    </xdr:from>
    <xdr:to>
      <xdr:col>81</xdr:col>
      <xdr:colOff>50800</xdr:colOff>
      <xdr:row>36</xdr:row>
      <xdr:rowOff>94488</xdr:rowOff>
    </xdr:to>
    <xdr:cxnSp macro="">
      <xdr:nvCxnSpPr>
        <xdr:cNvPr id="506" name="直線コネクタ 505"/>
        <xdr:cNvCxnSpPr/>
      </xdr:nvCxnSpPr>
      <xdr:spPr>
        <a:xfrm>
          <a:off x="14592300" y="624154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39116</xdr:rowOff>
    </xdr:from>
    <xdr:to>
      <xdr:col>72</xdr:col>
      <xdr:colOff>38100</xdr:colOff>
      <xdr:row>36</xdr:row>
      <xdr:rowOff>140716</xdr:rowOff>
    </xdr:to>
    <xdr:sp macro="" textlink="">
      <xdr:nvSpPr>
        <xdr:cNvPr id="507" name="楕円 506"/>
        <xdr:cNvSpPr/>
      </xdr:nvSpPr>
      <xdr:spPr>
        <a:xfrm>
          <a:off x="13652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69342</xdr:rowOff>
    </xdr:from>
    <xdr:to>
      <xdr:col>76</xdr:col>
      <xdr:colOff>114300</xdr:colOff>
      <xdr:row>36</xdr:row>
      <xdr:rowOff>89916</xdr:rowOff>
    </xdr:to>
    <xdr:cxnSp macro="">
      <xdr:nvCxnSpPr>
        <xdr:cNvPr id="508" name="直線コネクタ 507"/>
        <xdr:cNvCxnSpPr/>
      </xdr:nvCxnSpPr>
      <xdr:spPr>
        <a:xfrm flipV="1">
          <a:off x="13703300" y="624154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509" name="n_1aveValue【認定こども園・幼稚園・保育所】&#10;有形固定資産減価償却率"/>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510" name="n_2ave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511" name="n_3aveValue【認定こども園・幼稚園・保育所】&#10;有形固定資産減価償却率"/>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512" name="n_4aveValue【認定こども園・幼稚園・保育所】&#10;有形固定資産減価償却率"/>
        <xdr:cNvSpPr txBox="1"/>
      </xdr:nvSpPr>
      <xdr:spPr>
        <a:xfrm>
          <a:off x="12611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136415</xdr:rowOff>
    </xdr:from>
    <xdr:ext cx="405111" cy="259045"/>
    <xdr:sp macro="" textlink="">
      <xdr:nvSpPr>
        <xdr:cNvPr id="513" name="n_1mainValue【認定こども園・幼稚園・保育所】&#10;有形固定資産減価償却率"/>
        <xdr:cNvSpPr txBox="1"/>
      </xdr:nvSpPr>
      <xdr:spPr>
        <a:xfrm>
          <a:off x="15266044"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111269</xdr:rowOff>
    </xdr:from>
    <xdr:ext cx="405111" cy="259045"/>
    <xdr:sp macro="" textlink="">
      <xdr:nvSpPr>
        <xdr:cNvPr id="514" name="n_2mainValue【認定こども園・幼稚園・保育所】&#10;有形固定資産減価償却率"/>
        <xdr:cNvSpPr txBox="1"/>
      </xdr:nvSpPr>
      <xdr:spPr>
        <a:xfrm>
          <a:off x="14389744"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131843</xdr:rowOff>
    </xdr:from>
    <xdr:ext cx="405111" cy="259045"/>
    <xdr:sp macro="" textlink="">
      <xdr:nvSpPr>
        <xdr:cNvPr id="515" name="n_3mainValue【認定こども園・幼稚園・保育所】&#10;有形固定資産減価償却率"/>
        <xdr:cNvSpPr txBox="1"/>
      </xdr:nvSpPr>
      <xdr:spPr>
        <a:xfrm>
          <a:off x="135007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6" name="直線コネクタ 5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7" name="テキスト ボックス 5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8" name="直線コネクタ 5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9" name="テキスト ボックス 5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1" name="テキスト ボックス 5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2" name="直線コネクタ 5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3" name="テキスト ボックス 5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4" name="直線コネクタ 5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5" name="テキスト ボックス 5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7" name="テキスト ボックス 5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539" name="直線コネクタ 538"/>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40"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41" name="直線コネクタ 540"/>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542"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543" name="直線コネクタ 542"/>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544"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45" name="フローチャート: 判断 544"/>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46" name="フローチャート: 判断 545"/>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47" name="フローチャート: 判断 546"/>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48" name="フローチャート: 判断 547"/>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49" name="フローチャート: 判断 548"/>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555" name="楕円 554"/>
        <xdr:cNvSpPr/>
      </xdr:nvSpPr>
      <xdr:spPr>
        <a:xfrm>
          <a:off x="22110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163847</xdr:rowOff>
    </xdr:from>
    <xdr:ext cx="469744" cy="259045"/>
    <xdr:sp macro="" textlink="">
      <xdr:nvSpPr>
        <xdr:cNvPr id="556" name="【認定こども園・幼稚園・保育所】&#10;一人当たり面積該当値テキスト"/>
        <xdr:cNvSpPr txBox="1"/>
      </xdr:nvSpPr>
      <xdr:spPr>
        <a:xfrm>
          <a:off x="221996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xdr:rowOff>
    </xdr:from>
    <xdr:to>
      <xdr:col>112</xdr:col>
      <xdr:colOff>38100</xdr:colOff>
      <xdr:row>40</xdr:row>
      <xdr:rowOff>115570</xdr:rowOff>
    </xdr:to>
    <xdr:sp macro="" textlink="">
      <xdr:nvSpPr>
        <xdr:cNvPr id="557" name="楕円 556"/>
        <xdr:cNvSpPr/>
      </xdr:nvSpPr>
      <xdr:spPr>
        <a:xfrm>
          <a:off x="2127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64770</xdr:rowOff>
    </xdr:from>
    <xdr:to>
      <xdr:col>116</xdr:col>
      <xdr:colOff>63500</xdr:colOff>
      <xdr:row>40</xdr:row>
      <xdr:rowOff>64770</xdr:rowOff>
    </xdr:to>
    <xdr:cxnSp macro="">
      <xdr:nvCxnSpPr>
        <xdr:cNvPr id="558" name="直線コネクタ 557"/>
        <xdr:cNvCxnSpPr/>
      </xdr:nvCxnSpPr>
      <xdr:spPr>
        <a:xfrm>
          <a:off x="21323300" y="692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17780</xdr:rowOff>
    </xdr:from>
    <xdr:to>
      <xdr:col>107</xdr:col>
      <xdr:colOff>101600</xdr:colOff>
      <xdr:row>40</xdr:row>
      <xdr:rowOff>119380</xdr:rowOff>
    </xdr:to>
    <xdr:sp macro="" textlink="">
      <xdr:nvSpPr>
        <xdr:cNvPr id="559" name="楕円 558"/>
        <xdr:cNvSpPr/>
      </xdr:nvSpPr>
      <xdr:spPr>
        <a:xfrm>
          <a:off x="20383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64770</xdr:rowOff>
    </xdr:from>
    <xdr:to>
      <xdr:col>111</xdr:col>
      <xdr:colOff>177800</xdr:colOff>
      <xdr:row>40</xdr:row>
      <xdr:rowOff>68580</xdr:rowOff>
    </xdr:to>
    <xdr:cxnSp macro="">
      <xdr:nvCxnSpPr>
        <xdr:cNvPr id="560" name="直線コネクタ 559"/>
        <xdr:cNvCxnSpPr/>
      </xdr:nvCxnSpPr>
      <xdr:spPr>
        <a:xfrm flipV="1">
          <a:off x="20434300" y="692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17780</xdr:rowOff>
    </xdr:from>
    <xdr:to>
      <xdr:col>102</xdr:col>
      <xdr:colOff>165100</xdr:colOff>
      <xdr:row>40</xdr:row>
      <xdr:rowOff>119380</xdr:rowOff>
    </xdr:to>
    <xdr:sp macro="" textlink="">
      <xdr:nvSpPr>
        <xdr:cNvPr id="561" name="楕円 560"/>
        <xdr:cNvSpPr/>
      </xdr:nvSpPr>
      <xdr:spPr>
        <a:xfrm>
          <a:off x="19494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68580</xdr:rowOff>
    </xdr:from>
    <xdr:to>
      <xdr:col>107</xdr:col>
      <xdr:colOff>50800</xdr:colOff>
      <xdr:row>40</xdr:row>
      <xdr:rowOff>68580</xdr:rowOff>
    </xdr:to>
    <xdr:cxnSp macro="">
      <xdr:nvCxnSpPr>
        <xdr:cNvPr id="562" name="直線コネクタ 561"/>
        <xdr:cNvCxnSpPr/>
      </xdr:nvCxnSpPr>
      <xdr:spPr>
        <a:xfrm>
          <a:off x="19545300" y="692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563"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64"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65"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66"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106697</xdr:rowOff>
    </xdr:from>
    <xdr:ext cx="469744" cy="259045"/>
    <xdr:sp macro="" textlink="">
      <xdr:nvSpPr>
        <xdr:cNvPr id="567" name="n_1mainValue【認定こども園・幼稚園・保育所】&#10;一人当たり面積"/>
        <xdr:cNvSpPr txBox="1"/>
      </xdr:nvSpPr>
      <xdr:spPr>
        <a:xfrm>
          <a:off x="21075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568" name="n_2mainValue【認定こども園・幼稚園・保育所】&#10;一人当たり面積"/>
        <xdr:cNvSpPr txBox="1"/>
      </xdr:nvSpPr>
      <xdr:spPr>
        <a:xfrm>
          <a:off x="20199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110507</xdr:rowOff>
    </xdr:from>
    <xdr:ext cx="469744" cy="259045"/>
    <xdr:sp macro="" textlink="">
      <xdr:nvSpPr>
        <xdr:cNvPr id="569" name="n_3mainValue【認定こども園・幼稚園・保育所】&#10;一人当たり面積"/>
        <xdr:cNvSpPr txBox="1"/>
      </xdr:nvSpPr>
      <xdr:spPr>
        <a:xfrm>
          <a:off x="19310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0" name="テキスト ボックス 5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1" name="直線コネクタ 5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2" name="テキスト ボックス 5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3" name="直線コネクタ 5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4" name="テキスト ボックス 5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5" name="直線コネクタ 5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6" name="テキスト ボックス 5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7" name="直線コネクタ 5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8" name="テキスト ボックス 5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9" name="直線コネクタ 5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0" name="テキスト ボックス 5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2" name="テキスト ボックス 5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94" name="直線コネクタ 593"/>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95"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96" name="直線コネクタ 595"/>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97"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98" name="直線コネクタ 597"/>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599" name="【学校施設】&#10;有形固定資産減価償却率平均値テキスト"/>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00" name="フローチャート: 判断 599"/>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601" name="フローチャート: 判断 600"/>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602" name="フローチャート: 判断 601"/>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03" name="フローチャート: 判断 602"/>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604" name="フローチャート: 判断 603"/>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5" name="テキスト ボックス 6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6" name="テキスト ボックス 6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7" name="テキスト ボックス 6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8" name="テキスト ボックス 6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9" name="テキスト ボックス 6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610" name="楕円 609"/>
        <xdr:cNvSpPr/>
      </xdr:nvSpPr>
      <xdr:spPr>
        <a:xfrm>
          <a:off x="16268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3827</xdr:rowOff>
    </xdr:from>
    <xdr:ext cx="405111" cy="259045"/>
    <xdr:sp macro="" textlink="">
      <xdr:nvSpPr>
        <xdr:cNvPr id="611" name="【学校施設】&#10;有形固定資産減価償却率該当値テキスト"/>
        <xdr:cNvSpPr txBox="1"/>
      </xdr:nvSpPr>
      <xdr:spPr>
        <a:xfrm>
          <a:off x="16357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612" name="楕円 611"/>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62</xdr:row>
      <xdr:rowOff>68580</xdr:rowOff>
    </xdr:to>
    <xdr:cxnSp macro="">
      <xdr:nvCxnSpPr>
        <xdr:cNvPr id="613" name="直線コネクタ 612"/>
        <xdr:cNvCxnSpPr/>
      </xdr:nvCxnSpPr>
      <xdr:spPr>
        <a:xfrm flipV="1">
          <a:off x="15481300" y="1053465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113030</xdr:rowOff>
    </xdr:from>
    <xdr:to>
      <xdr:col>76</xdr:col>
      <xdr:colOff>165100</xdr:colOff>
      <xdr:row>62</xdr:row>
      <xdr:rowOff>43180</xdr:rowOff>
    </xdr:to>
    <xdr:sp macro="" textlink="">
      <xdr:nvSpPr>
        <xdr:cNvPr id="614" name="楕円 613"/>
        <xdr:cNvSpPr/>
      </xdr:nvSpPr>
      <xdr:spPr>
        <a:xfrm>
          <a:off x="14541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163830</xdr:rowOff>
    </xdr:from>
    <xdr:to>
      <xdr:col>81</xdr:col>
      <xdr:colOff>50800</xdr:colOff>
      <xdr:row>62</xdr:row>
      <xdr:rowOff>68580</xdr:rowOff>
    </xdr:to>
    <xdr:cxnSp macro="">
      <xdr:nvCxnSpPr>
        <xdr:cNvPr id="615" name="直線コネクタ 614"/>
        <xdr:cNvCxnSpPr/>
      </xdr:nvCxnSpPr>
      <xdr:spPr>
        <a:xfrm>
          <a:off x="14592300" y="10622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135890</xdr:rowOff>
    </xdr:from>
    <xdr:to>
      <xdr:col>72</xdr:col>
      <xdr:colOff>38100</xdr:colOff>
      <xdr:row>62</xdr:row>
      <xdr:rowOff>66040</xdr:rowOff>
    </xdr:to>
    <xdr:sp macro="" textlink="">
      <xdr:nvSpPr>
        <xdr:cNvPr id="616" name="楕円 615"/>
        <xdr:cNvSpPr/>
      </xdr:nvSpPr>
      <xdr:spPr>
        <a:xfrm>
          <a:off x="1365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163830</xdr:rowOff>
    </xdr:from>
    <xdr:to>
      <xdr:col>76</xdr:col>
      <xdr:colOff>114300</xdr:colOff>
      <xdr:row>62</xdr:row>
      <xdr:rowOff>15240</xdr:rowOff>
    </xdr:to>
    <xdr:cxnSp macro="">
      <xdr:nvCxnSpPr>
        <xdr:cNvPr id="617" name="直線コネクタ 616"/>
        <xdr:cNvCxnSpPr/>
      </xdr:nvCxnSpPr>
      <xdr:spPr>
        <a:xfrm flipV="1">
          <a:off x="13703300" y="10622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618"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619" name="n_2aveValue【学校施設】&#10;有形固定資産減価償却率"/>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620" name="n_3aveValue【学校施設】&#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621" name="n_4aveValue【学校施設】&#10;有形固定資産減価償却率"/>
        <xdr:cNvSpPr txBox="1"/>
      </xdr:nvSpPr>
      <xdr:spPr>
        <a:xfrm>
          <a:off x="12611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622" name="n_1mainValue【学校施設】&#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34307</xdr:rowOff>
    </xdr:from>
    <xdr:ext cx="405111" cy="259045"/>
    <xdr:sp macro="" textlink="">
      <xdr:nvSpPr>
        <xdr:cNvPr id="623" name="n_2mainValue【学校施設】&#10;有形固定資産減価償却率"/>
        <xdr:cNvSpPr txBox="1"/>
      </xdr:nvSpPr>
      <xdr:spPr>
        <a:xfrm>
          <a:off x="14389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57167</xdr:rowOff>
    </xdr:from>
    <xdr:ext cx="405111" cy="259045"/>
    <xdr:sp macro="" textlink="">
      <xdr:nvSpPr>
        <xdr:cNvPr id="624" name="n_3mainValue【学校施設】&#10;有形固定資産減価償却率"/>
        <xdr:cNvSpPr txBox="1"/>
      </xdr:nvSpPr>
      <xdr:spPr>
        <a:xfrm>
          <a:off x="13500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5" name="テキスト ボックス 6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36" name="直線コネクタ 63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7" name="テキスト ボックス 63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8" name="直線コネクタ 63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9" name="テキスト ボックス 63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0" name="直線コネクタ 63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1" name="テキスト ボックス 64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2" name="直線コネクタ 64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3" name="テキスト ボックス 64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4" name="直線コネクタ 64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5" name="テキスト ボックス 64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6" name="直線コネクタ 64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7" name="テキスト ボックス 64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651" name="直線コネクタ 650"/>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52"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53" name="直線コネクタ 652"/>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654"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655" name="直線コネクタ 654"/>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656" name="【学校施設】&#10;一人当たり面積平均値テキスト"/>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657" name="フローチャート: 判断 656"/>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658" name="フローチャート: 判断 657"/>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659" name="フローチャート: 判断 658"/>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660" name="フローチャート: 判断 659"/>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661" name="フローチャート: 判断 660"/>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58601</xdr:rowOff>
    </xdr:from>
    <xdr:to>
      <xdr:col>116</xdr:col>
      <xdr:colOff>114300</xdr:colOff>
      <xdr:row>60</xdr:row>
      <xdr:rowOff>160201</xdr:rowOff>
    </xdr:to>
    <xdr:sp macro="" textlink="">
      <xdr:nvSpPr>
        <xdr:cNvPr id="667" name="楕円 666"/>
        <xdr:cNvSpPr/>
      </xdr:nvSpPr>
      <xdr:spPr>
        <a:xfrm>
          <a:off x="22110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37028</xdr:rowOff>
    </xdr:from>
    <xdr:ext cx="469744" cy="259045"/>
    <xdr:sp macro="" textlink="">
      <xdr:nvSpPr>
        <xdr:cNvPr id="668" name="【学校施設】&#10;一人当たり面積該当値テキスト"/>
        <xdr:cNvSpPr txBox="1"/>
      </xdr:nvSpPr>
      <xdr:spPr>
        <a:xfrm>
          <a:off x="22199600" y="1032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76563</xdr:rowOff>
    </xdr:from>
    <xdr:to>
      <xdr:col>112</xdr:col>
      <xdr:colOff>38100</xdr:colOff>
      <xdr:row>61</xdr:row>
      <xdr:rowOff>6713</xdr:rowOff>
    </xdr:to>
    <xdr:sp macro="" textlink="">
      <xdr:nvSpPr>
        <xdr:cNvPr id="669" name="楕円 668"/>
        <xdr:cNvSpPr/>
      </xdr:nvSpPr>
      <xdr:spPr>
        <a:xfrm>
          <a:off x="21272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109401</xdr:rowOff>
    </xdr:from>
    <xdr:to>
      <xdr:col>116</xdr:col>
      <xdr:colOff>63500</xdr:colOff>
      <xdr:row>60</xdr:row>
      <xdr:rowOff>127363</xdr:rowOff>
    </xdr:to>
    <xdr:cxnSp macro="">
      <xdr:nvCxnSpPr>
        <xdr:cNvPr id="670" name="直線コネクタ 669"/>
        <xdr:cNvCxnSpPr/>
      </xdr:nvCxnSpPr>
      <xdr:spPr>
        <a:xfrm flipV="1">
          <a:off x="21323300" y="1039640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96157</xdr:rowOff>
    </xdr:from>
    <xdr:to>
      <xdr:col>107</xdr:col>
      <xdr:colOff>101600</xdr:colOff>
      <xdr:row>61</xdr:row>
      <xdr:rowOff>26307</xdr:rowOff>
    </xdr:to>
    <xdr:sp macro="" textlink="">
      <xdr:nvSpPr>
        <xdr:cNvPr id="671" name="楕円 670"/>
        <xdr:cNvSpPr/>
      </xdr:nvSpPr>
      <xdr:spPr>
        <a:xfrm>
          <a:off x="20383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127363</xdr:rowOff>
    </xdr:from>
    <xdr:to>
      <xdr:col>111</xdr:col>
      <xdr:colOff>177800</xdr:colOff>
      <xdr:row>60</xdr:row>
      <xdr:rowOff>146957</xdr:rowOff>
    </xdr:to>
    <xdr:cxnSp macro="">
      <xdr:nvCxnSpPr>
        <xdr:cNvPr id="672" name="直線コネクタ 671"/>
        <xdr:cNvCxnSpPr/>
      </xdr:nvCxnSpPr>
      <xdr:spPr>
        <a:xfrm flipV="1">
          <a:off x="20434300" y="104143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110853</xdr:rowOff>
    </xdr:from>
    <xdr:to>
      <xdr:col>102</xdr:col>
      <xdr:colOff>165100</xdr:colOff>
      <xdr:row>61</xdr:row>
      <xdr:rowOff>41003</xdr:rowOff>
    </xdr:to>
    <xdr:sp macro="" textlink="">
      <xdr:nvSpPr>
        <xdr:cNvPr id="673" name="楕円 672"/>
        <xdr:cNvSpPr/>
      </xdr:nvSpPr>
      <xdr:spPr>
        <a:xfrm>
          <a:off x="19494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146957</xdr:rowOff>
    </xdr:from>
    <xdr:to>
      <xdr:col>107</xdr:col>
      <xdr:colOff>50800</xdr:colOff>
      <xdr:row>60</xdr:row>
      <xdr:rowOff>161653</xdr:rowOff>
    </xdr:to>
    <xdr:cxnSp macro="">
      <xdr:nvCxnSpPr>
        <xdr:cNvPr id="674" name="直線コネクタ 673"/>
        <xdr:cNvCxnSpPr/>
      </xdr:nvCxnSpPr>
      <xdr:spPr>
        <a:xfrm flipV="1">
          <a:off x="19545300" y="1043395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675" name="n_1aveValue【学校施設】&#10;一人当たり面積"/>
        <xdr:cNvSpPr txBox="1"/>
      </xdr:nvSpPr>
      <xdr:spPr>
        <a:xfrm>
          <a:off x="21075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676" name="n_2aveValue【学校施設】&#10;一人当たり面積"/>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677" name="n_3aveValue【学校施設】&#10;一人当たり面積"/>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678" name="n_4aveValue【学校施設】&#10;一人当たり面積"/>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169290</xdr:rowOff>
    </xdr:from>
    <xdr:ext cx="469744" cy="259045"/>
    <xdr:sp macro="" textlink="">
      <xdr:nvSpPr>
        <xdr:cNvPr id="679" name="n_1mainValue【学校施設】&#10;一人当たり面積"/>
        <xdr:cNvSpPr txBox="1"/>
      </xdr:nvSpPr>
      <xdr:spPr>
        <a:xfrm>
          <a:off x="21075727" y="1045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17434</xdr:rowOff>
    </xdr:from>
    <xdr:ext cx="469744" cy="259045"/>
    <xdr:sp macro="" textlink="">
      <xdr:nvSpPr>
        <xdr:cNvPr id="680" name="n_2mainValue【学校施設】&#10;一人当たり面積"/>
        <xdr:cNvSpPr txBox="1"/>
      </xdr:nvSpPr>
      <xdr:spPr>
        <a:xfrm>
          <a:off x="20199427"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32130</xdr:rowOff>
    </xdr:from>
    <xdr:ext cx="469744" cy="259045"/>
    <xdr:sp macro="" textlink="">
      <xdr:nvSpPr>
        <xdr:cNvPr id="681" name="n_3mainValue【学校施設】&#10;一人当たり面積"/>
        <xdr:cNvSpPr txBox="1"/>
      </xdr:nvSpPr>
      <xdr:spPr>
        <a:xfrm>
          <a:off x="19310427" y="1049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3" name="直線コネクタ 6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4" name="テキスト ボックス 69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5" name="直線コネクタ 6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6" name="テキスト ボックス 6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7" name="直線コネクタ 6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8" name="テキスト ボックス 6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9" name="直線コネクタ 6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0" name="テキスト ボックス 6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1" name="直線コネクタ 7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2" name="テキスト ボックス 70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4" name="テキスト ボックス 70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706" name="直線コネクタ 705"/>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0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08" name="直線コネクタ 70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709" name="【児童館】&#10;有形固定資産減価償却率最大値テキスト"/>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710" name="直線コネクタ 709"/>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711" name="【児童館】&#10;有形固定資産減価償却率平均値テキスト"/>
        <xdr:cNvSpPr txBox="1"/>
      </xdr:nvSpPr>
      <xdr:spPr>
        <a:xfrm>
          <a:off x="16357600" y="1373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712" name="フローチャート: 判断 711"/>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713" name="フローチャート: 判断 712"/>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714" name="フローチャート: 判断 713"/>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715" name="フローチャート: 判断 714"/>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16" name="フローチャート: 判断 715"/>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722" name="楕円 721"/>
        <xdr:cNvSpPr/>
      </xdr:nvSpPr>
      <xdr:spPr>
        <a:xfrm>
          <a:off x="16268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70502</xdr:rowOff>
    </xdr:from>
    <xdr:ext cx="405111" cy="259045"/>
    <xdr:sp macro="" textlink="">
      <xdr:nvSpPr>
        <xdr:cNvPr id="723" name="【児童館】&#10;有形固定資産減価償却率該当値テキスト"/>
        <xdr:cNvSpPr txBox="1"/>
      </xdr:nvSpPr>
      <xdr:spPr>
        <a:xfrm>
          <a:off x="16357600"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46355</xdr:rowOff>
    </xdr:from>
    <xdr:to>
      <xdr:col>81</xdr:col>
      <xdr:colOff>101600</xdr:colOff>
      <xdr:row>82</xdr:row>
      <xdr:rowOff>147955</xdr:rowOff>
    </xdr:to>
    <xdr:sp macro="" textlink="">
      <xdr:nvSpPr>
        <xdr:cNvPr id="724" name="楕円 723"/>
        <xdr:cNvSpPr/>
      </xdr:nvSpPr>
      <xdr:spPr>
        <a:xfrm>
          <a:off x="15430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97155</xdr:rowOff>
    </xdr:from>
    <xdr:to>
      <xdr:col>85</xdr:col>
      <xdr:colOff>127000</xdr:colOff>
      <xdr:row>82</xdr:row>
      <xdr:rowOff>142875</xdr:rowOff>
    </xdr:to>
    <xdr:cxnSp macro="">
      <xdr:nvCxnSpPr>
        <xdr:cNvPr id="725" name="直線コネクタ 724"/>
        <xdr:cNvCxnSpPr/>
      </xdr:nvCxnSpPr>
      <xdr:spPr>
        <a:xfrm>
          <a:off x="15481300" y="141560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55880</xdr:rowOff>
    </xdr:from>
    <xdr:to>
      <xdr:col>76</xdr:col>
      <xdr:colOff>165100</xdr:colOff>
      <xdr:row>82</xdr:row>
      <xdr:rowOff>157480</xdr:rowOff>
    </xdr:to>
    <xdr:sp macro="" textlink="">
      <xdr:nvSpPr>
        <xdr:cNvPr id="726" name="楕円 725"/>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97155</xdr:rowOff>
    </xdr:from>
    <xdr:to>
      <xdr:col>81</xdr:col>
      <xdr:colOff>50800</xdr:colOff>
      <xdr:row>82</xdr:row>
      <xdr:rowOff>106680</xdr:rowOff>
    </xdr:to>
    <xdr:cxnSp macro="">
      <xdr:nvCxnSpPr>
        <xdr:cNvPr id="727" name="直線コネクタ 726"/>
        <xdr:cNvCxnSpPr/>
      </xdr:nvCxnSpPr>
      <xdr:spPr>
        <a:xfrm flipV="1">
          <a:off x="14592300" y="141560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21589</xdr:rowOff>
    </xdr:from>
    <xdr:to>
      <xdr:col>72</xdr:col>
      <xdr:colOff>38100</xdr:colOff>
      <xdr:row>83</xdr:row>
      <xdr:rowOff>123189</xdr:rowOff>
    </xdr:to>
    <xdr:sp macro="" textlink="">
      <xdr:nvSpPr>
        <xdr:cNvPr id="728" name="楕円 727"/>
        <xdr:cNvSpPr/>
      </xdr:nvSpPr>
      <xdr:spPr>
        <a:xfrm>
          <a:off x="1365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106680</xdr:rowOff>
    </xdr:from>
    <xdr:to>
      <xdr:col>76</xdr:col>
      <xdr:colOff>114300</xdr:colOff>
      <xdr:row>83</xdr:row>
      <xdr:rowOff>72389</xdr:rowOff>
    </xdr:to>
    <xdr:cxnSp macro="">
      <xdr:nvCxnSpPr>
        <xdr:cNvPr id="729" name="直線コネクタ 728"/>
        <xdr:cNvCxnSpPr/>
      </xdr:nvCxnSpPr>
      <xdr:spPr>
        <a:xfrm flipV="1">
          <a:off x="13703300" y="141655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730" name="n_1aveValue【児童館】&#10;有形固定資産減価償却率"/>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731" name="n_2aveValue【児童館】&#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732" name="n_3aveValue【児童館】&#10;有形固定資産減価償却率"/>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33" name="n_4aveValue【児童館】&#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139082</xdr:rowOff>
    </xdr:from>
    <xdr:ext cx="405111" cy="259045"/>
    <xdr:sp macro="" textlink="">
      <xdr:nvSpPr>
        <xdr:cNvPr id="734" name="n_1main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148607</xdr:rowOff>
    </xdr:from>
    <xdr:ext cx="405111" cy="259045"/>
    <xdr:sp macro="" textlink="">
      <xdr:nvSpPr>
        <xdr:cNvPr id="735" name="n_2mainValue【児童館】&#10;有形固定資産減価償却率"/>
        <xdr:cNvSpPr txBox="1"/>
      </xdr:nvSpPr>
      <xdr:spPr>
        <a:xfrm>
          <a:off x="14389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736" name="n_3mainValue【児童館】&#10;有形固定資産減価償却率"/>
        <xdr:cNvSpPr txBox="1"/>
      </xdr:nvSpPr>
      <xdr:spPr>
        <a:xfrm>
          <a:off x="13500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47" name="直線コネクタ 7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48" name="テキスト ボックス 7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49" name="直線コネクタ 7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0" name="テキスト ボックス 7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1" name="直線コネクタ 7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2" name="テキスト ボックス 7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3" name="直線コネクタ 7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4" name="テキスト ボックス 7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5" name="直線コネクタ 7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6" name="テキスト ボックス 7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57" name="直線コネクタ 7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58" name="テキスト ボックス 7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62" name="直線コネクタ 761"/>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63"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64" name="直線コネクタ 763"/>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65"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66" name="直線コネクタ 765"/>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767"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68" name="フローチャート: 判断 767"/>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69" name="フローチャート: 判断 76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70" name="フローチャート: 判断 769"/>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71" name="フローチャート: 判断 770"/>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772" name="フローチャート: 判断 771"/>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778" name="楕円 777"/>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153506</xdr:rowOff>
    </xdr:from>
    <xdr:ext cx="469744" cy="259045"/>
    <xdr:sp macro="" textlink="">
      <xdr:nvSpPr>
        <xdr:cNvPr id="779" name="【児童館】&#10;一人当たり面積該当値テキスト"/>
        <xdr:cNvSpPr txBox="1"/>
      </xdr:nvSpPr>
      <xdr:spPr>
        <a:xfrm>
          <a:off x="221996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780" name="楕円 779"/>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54429</xdr:rowOff>
    </xdr:to>
    <xdr:cxnSp macro="">
      <xdr:nvCxnSpPr>
        <xdr:cNvPr id="781" name="直線コネクタ 780"/>
        <xdr:cNvCxnSpPr/>
      </xdr:nvCxnSpPr>
      <xdr:spPr>
        <a:xfrm>
          <a:off x="21323300" y="14456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782" name="楕円 781"/>
        <xdr:cNvSpPr/>
      </xdr:nvSpPr>
      <xdr:spPr>
        <a:xfrm>
          <a:off x="2038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54429</xdr:rowOff>
    </xdr:to>
    <xdr:cxnSp macro="">
      <xdr:nvCxnSpPr>
        <xdr:cNvPr id="783" name="直線コネクタ 782"/>
        <xdr:cNvCxnSpPr/>
      </xdr:nvCxnSpPr>
      <xdr:spPr>
        <a:xfrm>
          <a:off x="20434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84" name="楕円 783"/>
        <xdr:cNvSpPr/>
      </xdr:nvSpPr>
      <xdr:spPr>
        <a:xfrm>
          <a:off x="19494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54429</xdr:rowOff>
    </xdr:from>
    <xdr:to>
      <xdr:col>107</xdr:col>
      <xdr:colOff>50800</xdr:colOff>
      <xdr:row>84</xdr:row>
      <xdr:rowOff>54429</xdr:rowOff>
    </xdr:to>
    <xdr:cxnSp macro="">
      <xdr:nvCxnSpPr>
        <xdr:cNvPr id="785" name="直線コネクタ 784"/>
        <xdr:cNvCxnSpPr/>
      </xdr:nvCxnSpPr>
      <xdr:spPr>
        <a:xfrm>
          <a:off x="19545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86"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87"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88"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789" name="n_4aveValue【児童館】&#10;一人当たり面積"/>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790" name="n_1main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91" name="n_2main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792" name="n_3mainValue【児童館】&#10;一人当たり面積"/>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03" name="テキスト ボックス 80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804" name="直線コネクタ 803"/>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805" name="テキスト ボックス 804"/>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806" name="直線コネクタ 805"/>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807" name="テキスト ボックス 806"/>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808" name="直線コネクタ 807"/>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809" name="テキスト ボックス 808"/>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0" name="直線コネクタ 8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1" name="テキスト ボックス 8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812" name="直線コネクタ 811"/>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813" name="テキスト ボックス 812"/>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814" name="直線コネクタ 813"/>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815" name="テキスト ボックス 814"/>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816" name="直線コネクタ 815"/>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817" name="テキスト ボックス 816"/>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9" name="テキスト ボックス 81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821" name="直線コネクタ 820"/>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822"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823" name="直線コネクタ 822"/>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824"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825" name="直線コネクタ 824"/>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826" name="【公民館】&#10;有形固定資産減価償却率平均値テキスト"/>
        <xdr:cNvSpPr txBox="1"/>
      </xdr:nvSpPr>
      <xdr:spPr>
        <a:xfrm>
          <a:off x="16357600" y="17881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827" name="フローチャート: 判断 826"/>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828" name="フローチャート: 判断 827"/>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829" name="フローチャート: 判断 828"/>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830" name="フローチャート: 判断 829"/>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831" name="フローチャート: 判断 830"/>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xdr:rowOff>
    </xdr:from>
    <xdr:to>
      <xdr:col>85</xdr:col>
      <xdr:colOff>177800</xdr:colOff>
      <xdr:row>107</xdr:row>
      <xdr:rowOff>109855</xdr:rowOff>
    </xdr:to>
    <xdr:sp macro="" textlink="">
      <xdr:nvSpPr>
        <xdr:cNvPr id="837" name="楕円 836"/>
        <xdr:cNvSpPr/>
      </xdr:nvSpPr>
      <xdr:spPr>
        <a:xfrm>
          <a:off x="16268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158132</xdr:rowOff>
    </xdr:from>
    <xdr:ext cx="405111" cy="259045"/>
    <xdr:sp macro="" textlink="">
      <xdr:nvSpPr>
        <xdr:cNvPr id="838" name="【公民館】&#10;有形固定資産減価償却率該当値テキスト"/>
        <xdr:cNvSpPr txBox="1"/>
      </xdr:nvSpPr>
      <xdr:spPr>
        <a:xfrm>
          <a:off x="16357600"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145414</xdr:rowOff>
    </xdr:from>
    <xdr:to>
      <xdr:col>81</xdr:col>
      <xdr:colOff>101600</xdr:colOff>
      <xdr:row>107</xdr:row>
      <xdr:rowOff>75564</xdr:rowOff>
    </xdr:to>
    <xdr:sp macro="" textlink="">
      <xdr:nvSpPr>
        <xdr:cNvPr id="839" name="楕円 838"/>
        <xdr:cNvSpPr/>
      </xdr:nvSpPr>
      <xdr:spPr>
        <a:xfrm>
          <a:off x="15430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24764</xdr:rowOff>
    </xdr:from>
    <xdr:to>
      <xdr:col>85</xdr:col>
      <xdr:colOff>127000</xdr:colOff>
      <xdr:row>107</xdr:row>
      <xdr:rowOff>59055</xdr:rowOff>
    </xdr:to>
    <xdr:cxnSp macro="">
      <xdr:nvCxnSpPr>
        <xdr:cNvPr id="840" name="直線コネクタ 839"/>
        <xdr:cNvCxnSpPr/>
      </xdr:nvCxnSpPr>
      <xdr:spPr>
        <a:xfrm>
          <a:off x="15481300" y="183699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841" name="楕円 840"/>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107</xdr:row>
      <xdr:rowOff>24764</xdr:rowOff>
    </xdr:to>
    <xdr:cxnSp macro="">
      <xdr:nvCxnSpPr>
        <xdr:cNvPr id="842" name="直線コネクタ 841"/>
        <xdr:cNvCxnSpPr/>
      </xdr:nvCxnSpPr>
      <xdr:spPr>
        <a:xfrm>
          <a:off x="14592300" y="183070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142557</xdr:rowOff>
    </xdr:from>
    <xdr:to>
      <xdr:col>72</xdr:col>
      <xdr:colOff>38100</xdr:colOff>
      <xdr:row>107</xdr:row>
      <xdr:rowOff>72707</xdr:rowOff>
    </xdr:to>
    <xdr:sp macro="" textlink="">
      <xdr:nvSpPr>
        <xdr:cNvPr id="843" name="楕円 842"/>
        <xdr:cNvSpPr/>
      </xdr:nvSpPr>
      <xdr:spPr>
        <a:xfrm>
          <a:off x="13652500" y="183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107</xdr:row>
      <xdr:rowOff>21907</xdr:rowOff>
    </xdr:to>
    <xdr:cxnSp macro="">
      <xdr:nvCxnSpPr>
        <xdr:cNvPr id="844" name="直線コネクタ 843"/>
        <xdr:cNvCxnSpPr/>
      </xdr:nvCxnSpPr>
      <xdr:spPr>
        <a:xfrm flipV="1">
          <a:off x="13703300" y="18307050"/>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845" name="n_1aveValue【公民館】&#10;有形固定資産減価償却率"/>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846" name="n_2aveValue【公民館】&#10;有形固定資産減価償却率"/>
        <xdr:cNvSpPr txBox="1"/>
      </xdr:nvSpPr>
      <xdr:spPr>
        <a:xfrm>
          <a:off x="14389744" y="1780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847" name="n_3aveValue【公民館】&#10;有形固定資産減価償却率"/>
        <xdr:cNvSpPr txBox="1"/>
      </xdr:nvSpPr>
      <xdr:spPr>
        <a:xfrm>
          <a:off x="13500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848" name="n_4aveValue【公民館】&#10;有形固定資産減価償却率"/>
        <xdr:cNvSpPr txBox="1"/>
      </xdr:nvSpPr>
      <xdr:spPr>
        <a:xfrm>
          <a:off x="12611744" y="1778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66691</xdr:rowOff>
    </xdr:from>
    <xdr:ext cx="405111" cy="259045"/>
    <xdr:sp macro="" textlink="">
      <xdr:nvSpPr>
        <xdr:cNvPr id="849" name="n_1mainValue【公民館】&#10;有形固定資産減価償却率"/>
        <xdr:cNvSpPr txBox="1"/>
      </xdr:nvSpPr>
      <xdr:spPr>
        <a:xfrm>
          <a:off x="15266044" y="184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850" name="n_2mainValue【公民館】&#10;有形固定資産減価償却率"/>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63834</xdr:rowOff>
    </xdr:from>
    <xdr:ext cx="405111" cy="259045"/>
    <xdr:sp macro="" textlink="">
      <xdr:nvSpPr>
        <xdr:cNvPr id="851" name="n_3mainValue【公民館】&#10;有形固定資産減価償却率"/>
        <xdr:cNvSpPr txBox="1"/>
      </xdr:nvSpPr>
      <xdr:spPr>
        <a:xfrm>
          <a:off x="13500744" y="18408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875" name="直線コネクタ 874"/>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76"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77" name="直線コネクタ 876"/>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878"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879" name="直線コネクタ 878"/>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80"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81" name="フローチャート: 判断 880"/>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882" name="フローチャート: 判断 881"/>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83" name="フローチャート: 判断 88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84" name="フローチャート: 判断 883"/>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885" name="フローチャート: 判断 884"/>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891" name="楕円 890"/>
        <xdr:cNvSpPr/>
      </xdr:nvSpPr>
      <xdr:spPr>
        <a:xfrm>
          <a:off x="22110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101616</xdr:rowOff>
    </xdr:from>
    <xdr:ext cx="469744" cy="259045"/>
    <xdr:sp macro="" textlink="">
      <xdr:nvSpPr>
        <xdr:cNvPr id="892" name="【公民館】&#10;一人当たり面積該当値テキスト"/>
        <xdr:cNvSpPr txBox="1"/>
      </xdr:nvSpPr>
      <xdr:spPr>
        <a:xfrm>
          <a:off x="22199600"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78739</xdr:rowOff>
    </xdr:from>
    <xdr:to>
      <xdr:col>112</xdr:col>
      <xdr:colOff>38100</xdr:colOff>
      <xdr:row>105</xdr:row>
      <xdr:rowOff>8889</xdr:rowOff>
    </xdr:to>
    <xdr:sp macro="" textlink="">
      <xdr:nvSpPr>
        <xdr:cNvPr id="893" name="楕円 892"/>
        <xdr:cNvSpPr/>
      </xdr:nvSpPr>
      <xdr:spPr>
        <a:xfrm>
          <a:off x="21272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129539</xdr:rowOff>
    </xdr:from>
    <xdr:to>
      <xdr:col>116</xdr:col>
      <xdr:colOff>63500</xdr:colOff>
      <xdr:row>104</xdr:row>
      <xdr:rowOff>129539</xdr:rowOff>
    </xdr:to>
    <xdr:cxnSp macro="">
      <xdr:nvCxnSpPr>
        <xdr:cNvPr id="894" name="直線コネクタ 893"/>
        <xdr:cNvCxnSpPr/>
      </xdr:nvCxnSpPr>
      <xdr:spPr>
        <a:xfrm>
          <a:off x="21323300" y="17960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86361</xdr:rowOff>
    </xdr:from>
    <xdr:to>
      <xdr:col>107</xdr:col>
      <xdr:colOff>101600</xdr:colOff>
      <xdr:row>105</xdr:row>
      <xdr:rowOff>16511</xdr:rowOff>
    </xdr:to>
    <xdr:sp macro="" textlink="">
      <xdr:nvSpPr>
        <xdr:cNvPr id="895" name="楕円 894"/>
        <xdr:cNvSpPr/>
      </xdr:nvSpPr>
      <xdr:spPr>
        <a:xfrm>
          <a:off x="20383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129539</xdr:rowOff>
    </xdr:from>
    <xdr:to>
      <xdr:col>111</xdr:col>
      <xdr:colOff>177800</xdr:colOff>
      <xdr:row>104</xdr:row>
      <xdr:rowOff>137161</xdr:rowOff>
    </xdr:to>
    <xdr:cxnSp macro="">
      <xdr:nvCxnSpPr>
        <xdr:cNvPr id="896" name="直線コネクタ 895"/>
        <xdr:cNvCxnSpPr/>
      </xdr:nvCxnSpPr>
      <xdr:spPr>
        <a:xfrm flipV="1">
          <a:off x="20434300" y="17960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897" name="楕円 896"/>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137161</xdr:rowOff>
    </xdr:from>
    <xdr:to>
      <xdr:col>107</xdr:col>
      <xdr:colOff>50800</xdr:colOff>
      <xdr:row>104</xdr:row>
      <xdr:rowOff>144780</xdr:rowOff>
    </xdr:to>
    <xdr:cxnSp macro="">
      <xdr:nvCxnSpPr>
        <xdr:cNvPr id="898" name="直線コネクタ 897"/>
        <xdr:cNvCxnSpPr/>
      </xdr:nvCxnSpPr>
      <xdr:spPr>
        <a:xfrm flipV="1">
          <a:off x="19545300" y="17967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121938</xdr:rowOff>
    </xdr:from>
    <xdr:ext cx="469744" cy="259045"/>
    <xdr:sp macro="" textlink="">
      <xdr:nvSpPr>
        <xdr:cNvPr id="899" name="n_1aveValue【公民館】&#10;一人当たり面積"/>
        <xdr:cNvSpPr txBox="1"/>
      </xdr:nvSpPr>
      <xdr:spPr>
        <a:xfrm>
          <a:off x="21075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00" name="n_2aveValue【公民館】&#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22877</xdr:rowOff>
    </xdr:from>
    <xdr:ext cx="469744" cy="259045"/>
    <xdr:sp macro="" textlink="">
      <xdr:nvSpPr>
        <xdr:cNvPr id="901" name="n_3aveValue【公民館】&#10;一人当たり面積"/>
        <xdr:cNvSpPr txBox="1"/>
      </xdr:nvSpPr>
      <xdr:spPr>
        <a:xfrm>
          <a:off x="19310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902" name="n_4aveValue【公民館】&#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25416</xdr:rowOff>
    </xdr:from>
    <xdr:ext cx="469744" cy="259045"/>
    <xdr:sp macro="" textlink="">
      <xdr:nvSpPr>
        <xdr:cNvPr id="903" name="n_1main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904" name="n_2main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905" name="n_3mainValue【公民館】&#10;一人当たり面積"/>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インフラ資産については、全国的な状況と同様、老朽化が進んでいる状況である。</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か年加速化対策の国庫補助なども積極的に活用し、対策を進めていきたい。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公営住宅の一人あたり面積については、類似団体よりも高い数値となっているが、新居浜市公営住宅等長寿命化計画において、</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割程度管理戸数を減らすこととしており、計画的な集約化をしていくこととしている。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「認定こども園・幼稚園・保育所」「学校施設」「児童館」「公民館」の子どもの利用が多い施設の減価償却率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については類似団体平均より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高い数値となっている。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当市の未来を担う子供たちの健全育成に寄与するためにも教育施設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の老朽化対策に積極的に取り組みたい。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118,970
117,611
234.50
54,063,179
52,891,900
962,514
27,148,960
52,490,421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xdr:rowOff>
    </xdr:from>
    <xdr:to>
      <xdr:col>24</xdr:col>
      <xdr:colOff>114300</xdr:colOff>
      <xdr:row>38</xdr:row>
      <xdr:rowOff>109038</xdr:rowOff>
    </xdr:to>
    <xdr:sp macro="" textlink="">
      <xdr:nvSpPr>
        <xdr:cNvPr id="74" name="楕円 73"/>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157315</xdr:rowOff>
    </xdr:from>
    <xdr:ext cx="405111" cy="259045"/>
    <xdr:sp macro="" textlink="">
      <xdr:nvSpPr>
        <xdr:cNvPr id="75" name="【図書館】&#10;有形固定資産減価償却率該当値テキスト"/>
        <xdr:cNvSpPr txBox="1"/>
      </xdr:nvSpPr>
      <xdr:spPr>
        <a:xfrm>
          <a:off x="4673600"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6" name="楕円 75"/>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23949</xdr:rowOff>
    </xdr:from>
    <xdr:to>
      <xdr:col>24</xdr:col>
      <xdr:colOff>63500</xdr:colOff>
      <xdr:row>38</xdr:row>
      <xdr:rowOff>58238</xdr:rowOff>
    </xdr:to>
    <xdr:cxnSp macro="">
      <xdr:nvCxnSpPr>
        <xdr:cNvPr id="77" name="直線コネクタ 76"/>
        <xdr:cNvCxnSpPr/>
      </xdr:nvCxnSpPr>
      <xdr:spPr>
        <a:xfrm>
          <a:off x="3797300" y="653904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23949</xdr:rowOff>
    </xdr:to>
    <xdr:cxnSp macro="">
      <xdr:nvCxnSpPr>
        <xdr:cNvPr id="79" name="直線コネクタ 78"/>
        <xdr:cNvCxnSpPr/>
      </xdr:nvCxnSpPr>
      <xdr:spPr>
        <a:xfrm>
          <a:off x="2908300" y="650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82" name="n_1aveValue【図書館】&#10;有形固定資産減価償却率"/>
        <xdr:cNvSpPr txBox="1"/>
      </xdr:nvSpPr>
      <xdr:spPr>
        <a:xfrm>
          <a:off x="3582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3"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4"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5" name="n_4aveValue【図書館】&#10;有形固定資産減価償却率"/>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65876</xdr:rowOff>
    </xdr:from>
    <xdr:ext cx="405111" cy="259045"/>
    <xdr:sp macro="" textlink="">
      <xdr:nvSpPr>
        <xdr:cNvPr id="86" name="n_1mainValue【図書館】&#10;有形固定資産減価償却率"/>
        <xdr:cNvSpPr txBox="1"/>
      </xdr:nvSpPr>
      <xdr:spPr>
        <a:xfrm>
          <a:off x="35820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7" name="n_2mainValue【図書館】&#10;有形固定資産減価償却率"/>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8" name="n_3mainValue【図書館】&#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2" name="直線コネクタ 111"/>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5"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6" name="直線コネクタ 115"/>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9" name="フローチャート: 判断 118"/>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0" name="フローチャート: 判断 11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1" name="フローチャート: 判断 120"/>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2" name="フローチャート: 判断 121"/>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8" name="楕円 127"/>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29" name="【図書館】&#10;一人当たり面積該当値テキスト"/>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0" name="楕円 129"/>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31" name="直線コネクタ 130"/>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2" name="楕円 131"/>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33" name="直線コネクタ 132"/>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4" name="楕円 133"/>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5" name="直線コネクタ 134"/>
        <xdr:cNvCxnSpPr/>
      </xdr:nvCxnSpPr>
      <xdr:spPr>
        <a:xfrm>
          <a:off x="7861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3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7"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8"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39" name="n_4ave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0"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1"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2" name="n_3mainValue【図書館】&#10;一人当たり面積"/>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67" name="直線コネクタ 166"/>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68"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69" name="直線コネクタ 168"/>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0"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1" name="直線コネクタ 170"/>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2"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フローチャート: 判断 172"/>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4" name="フローチャート: 判断 173"/>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5" name="フローチャート: 判断 174"/>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76" name="フローチャート: 判断 175"/>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77" name="フローチャート: 判断 176"/>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xdr:rowOff>
    </xdr:from>
    <xdr:to>
      <xdr:col>24</xdr:col>
      <xdr:colOff>114300</xdr:colOff>
      <xdr:row>61</xdr:row>
      <xdr:rowOff>102235</xdr:rowOff>
    </xdr:to>
    <xdr:sp macro="" textlink="">
      <xdr:nvSpPr>
        <xdr:cNvPr id="183" name="楕円 182"/>
        <xdr:cNvSpPr/>
      </xdr:nvSpPr>
      <xdr:spPr>
        <a:xfrm>
          <a:off x="4584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150512</xdr:rowOff>
    </xdr:from>
    <xdr:ext cx="405111" cy="259045"/>
    <xdr:sp macro="" textlink="">
      <xdr:nvSpPr>
        <xdr:cNvPr id="184" name="【体育館・プール】&#10;有形固定資産減価償却率該当値テキスト"/>
        <xdr:cNvSpPr txBox="1"/>
      </xdr:nvSpPr>
      <xdr:spPr>
        <a:xfrm>
          <a:off x="4673600"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92075</xdr:rowOff>
    </xdr:from>
    <xdr:to>
      <xdr:col>20</xdr:col>
      <xdr:colOff>38100</xdr:colOff>
      <xdr:row>62</xdr:row>
      <xdr:rowOff>22225</xdr:rowOff>
    </xdr:to>
    <xdr:sp macro="" textlink="">
      <xdr:nvSpPr>
        <xdr:cNvPr id="185" name="楕円 184"/>
        <xdr:cNvSpPr/>
      </xdr:nvSpPr>
      <xdr:spPr>
        <a:xfrm>
          <a:off x="3746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51435</xdr:rowOff>
    </xdr:from>
    <xdr:to>
      <xdr:col>24</xdr:col>
      <xdr:colOff>63500</xdr:colOff>
      <xdr:row>61</xdr:row>
      <xdr:rowOff>142875</xdr:rowOff>
    </xdr:to>
    <xdr:cxnSp macro="">
      <xdr:nvCxnSpPr>
        <xdr:cNvPr id="186" name="直線コネクタ 185"/>
        <xdr:cNvCxnSpPr/>
      </xdr:nvCxnSpPr>
      <xdr:spPr>
        <a:xfrm flipV="1">
          <a:off x="3797300" y="1050988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90170</xdr:rowOff>
    </xdr:from>
    <xdr:to>
      <xdr:col>15</xdr:col>
      <xdr:colOff>101600</xdr:colOff>
      <xdr:row>62</xdr:row>
      <xdr:rowOff>20320</xdr:rowOff>
    </xdr:to>
    <xdr:sp macro="" textlink="">
      <xdr:nvSpPr>
        <xdr:cNvPr id="187" name="楕円 186"/>
        <xdr:cNvSpPr/>
      </xdr:nvSpPr>
      <xdr:spPr>
        <a:xfrm>
          <a:off x="2857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140970</xdr:rowOff>
    </xdr:from>
    <xdr:to>
      <xdr:col>19</xdr:col>
      <xdr:colOff>177800</xdr:colOff>
      <xdr:row>61</xdr:row>
      <xdr:rowOff>142875</xdr:rowOff>
    </xdr:to>
    <xdr:cxnSp macro="">
      <xdr:nvCxnSpPr>
        <xdr:cNvPr id="188" name="直線コネクタ 187"/>
        <xdr:cNvCxnSpPr/>
      </xdr:nvCxnSpPr>
      <xdr:spPr>
        <a:xfrm>
          <a:off x="2908300" y="105994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73025</xdr:rowOff>
    </xdr:from>
    <xdr:to>
      <xdr:col>10</xdr:col>
      <xdr:colOff>165100</xdr:colOff>
      <xdr:row>62</xdr:row>
      <xdr:rowOff>3175</xdr:rowOff>
    </xdr:to>
    <xdr:sp macro="" textlink="">
      <xdr:nvSpPr>
        <xdr:cNvPr id="189" name="楕円 188"/>
        <xdr:cNvSpPr/>
      </xdr:nvSpPr>
      <xdr:spPr>
        <a:xfrm>
          <a:off x="1968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123825</xdr:rowOff>
    </xdr:from>
    <xdr:to>
      <xdr:col>15</xdr:col>
      <xdr:colOff>50800</xdr:colOff>
      <xdr:row>61</xdr:row>
      <xdr:rowOff>140970</xdr:rowOff>
    </xdr:to>
    <xdr:cxnSp macro="">
      <xdr:nvCxnSpPr>
        <xdr:cNvPr id="190" name="直線コネクタ 189"/>
        <xdr:cNvCxnSpPr/>
      </xdr:nvCxnSpPr>
      <xdr:spPr>
        <a:xfrm>
          <a:off x="2019300" y="10582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1" name="n_1aveValue【体育館・プー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92"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93"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194" name="n_4ave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13352</xdr:rowOff>
    </xdr:from>
    <xdr:ext cx="405111" cy="259045"/>
    <xdr:sp macro="" textlink="">
      <xdr:nvSpPr>
        <xdr:cNvPr id="195" name="n_1mainValue【体育館・プール】&#10;有形固定資産減価償却率"/>
        <xdr:cNvSpPr txBox="1"/>
      </xdr:nvSpPr>
      <xdr:spPr>
        <a:xfrm>
          <a:off x="3582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11447</xdr:rowOff>
    </xdr:from>
    <xdr:ext cx="405111" cy="259045"/>
    <xdr:sp macro="" textlink="">
      <xdr:nvSpPr>
        <xdr:cNvPr id="196" name="n_2mainValue【体育館・プール】&#10;有形固定資産減価償却率"/>
        <xdr:cNvSpPr txBox="1"/>
      </xdr:nvSpPr>
      <xdr:spPr>
        <a:xfrm>
          <a:off x="2705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165752</xdr:rowOff>
    </xdr:from>
    <xdr:ext cx="405111" cy="259045"/>
    <xdr:sp macro="" textlink="">
      <xdr:nvSpPr>
        <xdr:cNvPr id="197" name="n_3mainValue【体育館・プール】&#10;有形固定資産減価償却率"/>
        <xdr:cNvSpPr txBox="1"/>
      </xdr:nvSpPr>
      <xdr:spPr>
        <a:xfrm>
          <a:off x="1816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21" name="直線コネクタ 220"/>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22"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23" name="直線コネクタ 222"/>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5" name="直線コネクタ 22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26"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7" name="フローチャート: 判断 226"/>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28" name="フローチャート: 判断 227"/>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29" name="フローチャート: 判断 228"/>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0" name="フローチャート: 判断 229"/>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31" name="フローチャート: 判断 230"/>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124460</xdr:rowOff>
    </xdr:from>
    <xdr:to>
      <xdr:col>55</xdr:col>
      <xdr:colOff>50800</xdr:colOff>
      <xdr:row>62</xdr:row>
      <xdr:rowOff>54610</xdr:rowOff>
    </xdr:to>
    <xdr:sp macro="" textlink="">
      <xdr:nvSpPr>
        <xdr:cNvPr id="237" name="楕円 236"/>
        <xdr:cNvSpPr/>
      </xdr:nvSpPr>
      <xdr:spPr>
        <a:xfrm>
          <a:off x="10426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102887</xdr:rowOff>
    </xdr:from>
    <xdr:ext cx="469744" cy="259045"/>
    <xdr:sp macro="" textlink="">
      <xdr:nvSpPr>
        <xdr:cNvPr id="238" name="【体育館・プール】&#10;一人当たり面積該当値テキスト"/>
        <xdr:cNvSpPr txBox="1"/>
      </xdr:nvSpPr>
      <xdr:spPr>
        <a:xfrm>
          <a:off x="10515600"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128270</xdr:rowOff>
    </xdr:from>
    <xdr:to>
      <xdr:col>50</xdr:col>
      <xdr:colOff>165100</xdr:colOff>
      <xdr:row>62</xdr:row>
      <xdr:rowOff>58420</xdr:rowOff>
    </xdr:to>
    <xdr:sp macro="" textlink="">
      <xdr:nvSpPr>
        <xdr:cNvPr id="239" name="楕円 238"/>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xdr:rowOff>
    </xdr:from>
    <xdr:to>
      <xdr:col>55</xdr:col>
      <xdr:colOff>0</xdr:colOff>
      <xdr:row>62</xdr:row>
      <xdr:rowOff>7620</xdr:rowOff>
    </xdr:to>
    <xdr:cxnSp macro="">
      <xdr:nvCxnSpPr>
        <xdr:cNvPr id="240" name="直線コネクタ 239"/>
        <xdr:cNvCxnSpPr/>
      </xdr:nvCxnSpPr>
      <xdr:spPr>
        <a:xfrm flipV="1">
          <a:off x="9639300" y="10633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132080</xdr:rowOff>
    </xdr:from>
    <xdr:to>
      <xdr:col>46</xdr:col>
      <xdr:colOff>38100</xdr:colOff>
      <xdr:row>62</xdr:row>
      <xdr:rowOff>62230</xdr:rowOff>
    </xdr:to>
    <xdr:sp macro="" textlink="">
      <xdr:nvSpPr>
        <xdr:cNvPr id="241" name="楕円 240"/>
        <xdr:cNvSpPr/>
      </xdr:nvSpPr>
      <xdr:spPr>
        <a:xfrm>
          <a:off x="869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xdr:rowOff>
    </xdr:from>
    <xdr:to>
      <xdr:col>50</xdr:col>
      <xdr:colOff>114300</xdr:colOff>
      <xdr:row>62</xdr:row>
      <xdr:rowOff>11430</xdr:rowOff>
    </xdr:to>
    <xdr:cxnSp macro="">
      <xdr:nvCxnSpPr>
        <xdr:cNvPr id="242" name="直線コネクタ 241"/>
        <xdr:cNvCxnSpPr/>
      </xdr:nvCxnSpPr>
      <xdr:spPr>
        <a:xfrm flipV="1">
          <a:off x="8750300" y="1063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243" name="楕円 242"/>
        <xdr:cNvSpPr/>
      </xdr:nvSpPr>
      <xdr:spPr>
        <a:xfrm>
          <a:off x="781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xdr:rowOff>
    </xdr:from>
    <xdr:to>
      <xdr:col>45</xdr:col>
      <xdr:colOff>177800</xdr:colOff>
      <xdr:row>62</xdr:row>
      <xdr:rowOff>11430</xdr:rowOff>
    </xdr:to>
    <xdr:cxnSp macro="">
      <xdr:nvCxnSpPr>
        <xdr:cNvPr id="244" name="直線コネクタ 243"/>
        <xdr:cNvCxnSpPr/>
      </xdr:nvCxnSpPr>
      <xdr:spPr>
        <a:xfrm>
          <a:off x="7861300" y="1064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45" name="n_1ave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46" name="n_2aveValue【体育館・プール】&#10;一人当たり面積"/>
        <xdr:cNvSpPr txBox="1"/>
      </xdr:nvSpPr>
      <xdr:spPr>
        <a:xfrm>
          <a:off x="8515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47" name="n_3aveValue【体育館・プール】&#10;一人当たり面積"/>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48" name="n_4aveValue【体育館・プール】&#10;一人当たり面積"/>
        <xdr:cNvSpPr txBox="1"/>
      </xdr:nvSpPr>
      <xdr:spPr>
        <a:xfrm>
          <a:off x="6737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49547</xdr:rowOff>
    </xdr:from>
    <xdr:ext cx="469744" cy="259045"/>
    <xdr:sp macro="" textlink="">
      <xdr:nvSpPr>
        <xdr:cNvPr id="249" name="n_1mainValue【体育館・プール】&#10;一人当たり面積"/>
        <xdr:cNvSpPr txBox="1"/>
      </xdr:nvSpPr>
      <xdr:spPr>
        <a:xfrm>
          <a:off x="9391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53357</xdr:rowOff>
    </xdr:from>
    <xdr:ext cx="469744" cy="259045"/>
    <xdr:sp macro="" textlink="">
      <xdr:nvSpPr>
        <xdr:cNvPr id="250" name="n_2mainValue【体育館・プール】&#10;一人当たり面積"/>
        <xdr:cNvSpPr txBox="1"/>
      </xdr:nvSpPr>
      <xdr:spPr>
        <a:xfrm>
          <a:off x="8515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53357</xdr:rowOff>
    </xdr:from>
    <xdr:ext cx="469744" cy="259045"/>
    <xdr:sp macro="" textlink="">
      <xdr:nvSpPr>
        <xdr:cNvPr id="251" name="n_3mainValue【体育館・プール】&#10;一人当たり面積"/>
        <xdr:cNvSpPr txBox="1"/>
      </xdr:nvSpPr>
      <xdr:spPr>
        <a:xfrm>
          <a:off x="7626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76" name="直線コネクタ 275"/>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77"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78" name="直線コネクタ 277"/>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9"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80" name="直線コネクタ 279"/>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81" name="【福祉施設】&#10;有形固定資産減価償却率平均値テキスト"/>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83" name="フローチャート: 判断 282"/>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4" name="フローチャート: 判断 283"/>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85" name="フローチャート: 判断 284"/>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6" name="フローチャート: 判断 28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116839</xdr:rowOff>
    </xdr:from>
    <xdr:to>
      <xdr:col>24</xdr:col>
      <xdr:colOff>114300</xdr:colOff>
      <xdr:row>81</xdr:row>
      <xdr:rowOff>46989</xdr:rowOff>
    </xdr:to>
    <xdr:sp macro="" textlink="">
      <xdr:nvSpPr>
        <xdr:cNvPr id="292" name="楕円 291"/>
        <xdr:cNvSpPr/>
      </xdr:nvSpPr>
      <xdr:spPr>
        <a:xfrm>
          <a:off x="4584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139716</xdr:rowOff>
    </xdr:from>
    <xdr:ext cx="405111" cy="259045"/>
    <xdr:sp macro="" textlink="">
      <xdr:nvSpPr>
        <xdr:cNvPr id="293" name="【福祉施設】&#10;有形固定資産減価償却率該当値テキスト"/>
        <xdr:cNvSpPr txBox="1"/>
      </xdr:nvSpPr>
      <xdr:spPr>
        <a:xfrm>
          <a:off x="4673600"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294" name="楕円 293"/>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133350</xdr:rowOff>
    </xdr:from>
    <xdr:to>
      <xdr:col>24</xdr:col>
      <xdr:colOff>63500</xdr:colOff>
      <xdr:row>80</xdr:row>
      <xdr:rowOff>167639</xdr:rowOff>
    </xdr:to>
    <xdr:cxnSp macro="">
      <xdr:nvCxnSpPr>
        <xdr:cNvPr id="295" name="直線コネクタ 294"/>
        <xdr:cNvCxnSpPr/>
      </xdr:nvCxnSpPr>
      <xdr:spPr>
        <a:xfrm>
          <a:off x="3797300" y="138493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50164</xdr:rowOff>
    </xdr:from>
    <xdr:to>
      <xdr:col>15</xdr:col>
      <xdr:colOff>101600</xdr:colOff>
      <xdr:row>80</xdr:row>
      <xdr:rowOff>151764</xdr:rowOff>
    </xdr:to>
    <xdr:sp macro="" textlink="">
      <xdr:nvSpPr>
        <xdr:cNvPr id="296" name="楕円 295"/>
        <xdr:cNvSpPr/>
      </xdr:nvSpPr>
      <xdr:spPr>
        <a:xfrm>
          <a:off x="2857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100964</xdr:rowOff>
    </xdr:from>
    <xdr:to>
      <xdr:col>19</xdr:col>
      <xdr:colOff>177800</xdr:colOff>
      <xdr:row>80</xdr:row>
      <xdr:rowOff>133350</xdr:rowOff>
    </xdr:to>
    <xdr:cxnSp macro="">
      <xdr:nvCxnSpPr>
        <xdr:cNvPr id="297" name="直線コネクタ 296"/>
        <xdr:cNvCxnSpPr/>
      </xdr:nvCxnSpPr>
      <xdr:spPr>
        <a:xfrm>
          <a:off x="2908300" y="138169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10161</xdr:rowOff>
    </xdr:from>
    <xdr:to>
      <xdr:col>10</xdr:col>
      <xdr:colOff>165100</xdr:colOff>
      <xdr:row>80</xdr:row>
      <xdr:rowOff>111761</xdr:rowOff>
    </xdr:to>
    <xdr:sp macro="" textlink="">
      <xdr:nvSpPr>
        <xdr:cNvPr id="298" name="楕円 297"/>
        <xdr:cNvSpPr/>
      </xdr:nvSpPr>
      <xdr:spPr>
        <a:xfrm>
          <a:off x="196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100964</xdr:rowOff>
    </xdr:to>
    <xdr:cxnSp macro="">
      <xdr:nvCxnSpPr>
        <xdr:cNvPr id="299" name="直線コネクタ 298"/>
        <xdr:cNvCxnSpPr/>
      </xdr:nvCxnSpPr>
      <xdr:spPr>
        <a:xfrm>
          <a:off x="2019300" y="137769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135272</xdr:rowOff>
    </xdr:from>
    <xdr:ext cx="405111" cy="259045"/>
    <xdr:sp macro="" textlink="">
      <xdr:nvSpPr>
        <xdr:cNvPr id="300" name="n_1aveValue【福祉施設】&#10;有形固定資産減価償却率"/>
        <xdr:cNvSpPr txBox="1"/>
      </xdr:nvSpPr>
      <xdr:spPr>
        <a:xfrm>
          <a:off x="35820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01" name="n_2aveValue【福祉施設】&#10;有形固定資産減価償却率"/>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140988</xdr:rowOff>
    </xdr:from>
    <xdr:ext cx="405111" cy="259045"/>
    <xdr:sp macro="" textlink="">
      <xdr:nvSpPr>
        <xdr:cNvPr id="302" name="n_3aveValue【福祉施設】&#10;有形固定資産減価償却率"/>
        <xdr:cNvSpPr txBox="1"/>
      </xdr:nvSpPr>
      <xdr:spPr>
        <a:xfrm>
          <a:off x="1816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3"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304" name="n_1mainValue【福祉施設】&#10;有形固定資産減価償却率"/>
        <xdr:cNvSpPr txBox="1"/>
      </xdr:nvSpPr>
      <xdr:spPr>
        <a:xfrm>
          <a:off x="3582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168291</xdr:rowOff>
    </xdr:from>
    <xdr:ext cx="405111" cy="259045"/>
    <xdr:sp macro="" textlink="">
      <xdr:nvSpPr>
        <xdr:cNvPr id="305" name="n_2mainValue【福祉施設】&#10;有形固定資産減価償却率"/>
        <xdr:cNvSpPr txBox="1"/>
      </xdr:nvSpPr>
      <xdr:spPr>
        <a:xfrm>
          <a:off x="2705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06" name="n_3mainValue【福祉施設】&#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0" name="直線コネクタ 32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2" name="直線コネクタ 33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34" name="直線コネクタ 33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163847</xdr:rowOff>
    </xdr:from>
    <xdr:ext cx="469744" cy="259045"/>
    <xdr:sp macro="" textlink="">
      <xdr:nvSpPr>
        <xdr:cNvPr id="335" name="【福祉施設】&#10;一人当たり面積平均値テキスト"/>
        <xdr:cNvSpPr txBox="1"/>
      </xdr:nvSpPr>
      <xdr:spPr>
        <a:xfrm>
          <a:off x="10515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6" name="フローチャート: 判断 335"/>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37" name="フローチャート: 判断 336"/>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38" name="フローチャート: 判断 337"/>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9" name="フローチャート: 判断 33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40" name="フローチャート: 判断 339"/>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90170</xdr:rowOff>
    </xdr:from>
    <xdr:to>
      <xdr:col>55</xdr:col>
      <xdr:colOff>50800</xdr:colOff>
      <xdr:row>80</xdr:row>
      <xdr:rowOff>20320</xdr:rowOff>
    </xdr:to>
    <xdr:sp macro="" textlink="">
      <xdr:nvSpPr>
        <xdr:cNvPr id="346" name="楕円 345"/>
        <xdr:cNvSpPr/>
      </xdr:nvSpPr>
      <xdr:spPr>
        <a:xfrm>
          <a:off x="10426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113047</xdr:rowOff>
    </xdr:from>
    <xdr:ext cx="469744" cy="259045"/>
    <xdr:sp macro="" textlink="">
      <xdr:nvSpPr>
        <xdr:cNvPr id="347" name="【福祉施設】&#10;一人当たり面積該当値テキスト"/>
        <xdr:cNvSpPr txBox="1"/>
      </xdr:nvSpPr>
      <xdr:spPr>
        <a:xfrm>
          <a:off x="10515600"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97789</xdr:rowOff>
    </xdr:from>
    <xdr:to>
      <xdr:col>50</xdr:col>
      <xdr:colOff>165100</xdr:colOff>
      <xdr:row>80</xdr:row>
      <xdr:rowOff>27939</xdr:rowOff>
    </xdr:to>
    <xdr:sp macro="" textlink="">
      <xdr:nvSpPr>
        <xdr:cNvPr id="348" name="楕円 347"/>
        <xdr:cNvSpPr/>
      </xdr:nvSpPr>
      <xdr:spPr>
        <a:xfrm>
          <a:off x="9588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140970</xdr:rowOff>
    </xdr:from>
    <xdr:to>
      <xdr:col>55</xdr:col>
      <xdr:colOff>0</xdr:colOff>
      <xdr:row>79</xdr:row>
      <xdr:rowOff>148589</xdr:rowOff>
    </xdr:to>
    <xdr:cxnSp macro="">
      <xdr:nvCxnSpPr>
        <xdr:cNvPr id="349" name="直線コネクタ 348"/>
        <xdr:cNvCxnSpPr/>
      </xdr:nvCxnSpPr>
      <xdr:spPr>
        <a:xfrm flipV="1">
          <a:off x="9639300" y="13685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105411</xdr:rowOff>
    </xdr:from>
    <xdr:to>
      <xdr:col>46</xdr:col>
      <xdr:colOff>38100</xdr:colOff>
      <xdr:row>80</xdr:row>
      <xdr:rowOff>35561</xdr:rowOff>
    </xdr:to>
    <xdr:sp macro="" textlink="">
      <xdr:nvSpPr>
        <xdr:cNvPr id="350" name="楕円 349"/>
        <xdr:cNvSpPr/>
      </xdr:nvSpPr>
      <xdr:spPr>
        <a:xfrm>
          <a:off x="8699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148589</xdr:rowOff>
    </xdr:from>
    <xdr:to>
      <xdr:col>50</xdr:col>
      <xdr:colOff>114300</xdr:colOff>
      <xdr:row>79</xdr:row>
      <xdr:rowOff>156211</xdr:rowOff>
    </xdr:to>
    <xdr:cxnSp macro="">
      <xdr:nvCxnSpPr>
        <xdr:cNvPr id="351" name="直線コネクタ 350"/>
        <xdr:cNvCxnSpPr/>
      </xdr:nvCxnSpPr>
      <xdr:spPr>
        <a:xfrm flipV="1">
          <a:off x="8750300" y="13693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113030</xdr:rowOff>
    </xdr:from>
    <xdr:to>
      <xdr:col>41</xdr:col>
      <xdr:colOff>101600</xdr:colOff>
      <xdr:row>80</xdr:row>
      <xdr:rowOff>43180</xdr:rowOff>
    </xdr:to>
    <xdr:sp macro="" textlink="">
      <xdr:nvSpPr>
        <xdr:cNvPr id="352" name="楕円 351"/>
        <xdr:cNvSpPr/>
      </xdr:nvSpPr>
      <xdr:spPr>
        <a:xfrm>
          <a:off x="7810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156211</xdr:rowOff>
    </xdr:from>
    <xdr:to>
      <xdr:col>45</xdr:col>
      <xdr:colOff>177800</xdr:colOff>
      <xdr:row>79</xdr:row>
      <xdr:rowOff>163830</xdr:rowOff>
    </xdr:to>
    <xdr:cxnSp macro="">
      <xdr:nvCxnSpPr>
        <xdr:cNvPr id="353" name="直線コネクタ 352"/>
        <xdr:cNvCxnSpPr/>
      </xdr:nvCxnSpPr>
      <xdr:spPr>
        <a:xfrm flipV="1">
          <a:off x="7861300" y="13700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76216</xdr:rowOff>
    </xdr:from>
    <xdr:ext cx="469744" cy="259045"/>
    <xdr:sp macro="" textlink="">
      <xdr:nvSpPr>
        <xdr:cNvPr id="354" name="n_1aveValue【福祉施設】&#10;一人当たり面積"/>
        <xdr:cNvSpPr txBox="1"/>
      </xdr:nvSpPr>
      <xdr:spPr>
        <a:xfrm>
          <a:off x="9391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55" name="n_2aveValue【福祉施設】&#10;一人当たり面積"/>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56" name="n_3aveValue【福祉施設】&#10;一人当たり面積"/>
        <xdr:cNvSpPr txBox="1"/>
      </xdr:nvSpPr>
      <xdr:spPr>
        <a:xfrm>
          <a:off x="7626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57" name="n_4aveValue【福祉施設】&#10;一人当たり面積"/>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44466</xdr:rowOff>
    </xdr:from>
    <xdr:ext cx="469744" cy="259045"/>
    <xdr:sp macro="" textlink="">
      <xdr:nvSpPr>
        <xdr:cNvPr id="358" name="n_1mainValue【福祉施設】&#10;一人当たり面積"/>
        <xdr:cNvSpPr txBox="1"/>
      </xdr:nvSpPr>
      <xdr:spPr>
        <a:xfrm>
          <a:off x="9391727"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52088</xdr:rowOff>
    </xdr:from>
    <xdr:ext cx="469744" cy="259045"/>
    <xdr:sp macro="" textlink="">
      <xdr:nvSpPr>
        <xdr:cNvPr id="359" name="n_2mainValue【福祉施設】&#10;一人当たり面積"/>
        <xdr:cNvSpPr txBox="1"/>
      </xdr:nvSpPr>
      <xdr:spPr>
        <a:xfrm>
          <a:off x="851542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59707</xdr:rowOff>
    </xdr:from>
    <xdr:ext cx="469744" cy="259045"/>
    <xdr:sp macro="" textlink="">
      <xdr:nvSpPr>
        <xdr:cNvPr id="360" name="n_3mainValue【福祉施設】&#10;一人当たり面積"/>
        <xdr:cNvSpPr txBox="1"/>
      </xdr:nvSpPr>
      <xdr:spPr>
        <a:xfrm>
          <a:off x="7626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391" name="【市民会館】&#10;有形固定資産減価償却率平均値テキスト"/>
        <xdr:cNvSpPr txBox="1"/>
      </xdr:nvSpPr>
      <xdr:spPr>
        <a:xfrm>
          <a:off x="4673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94" name="フローチャート: 判断 393"/>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5" name="フローチャート: 判断 394"/>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396" name="フローチャート: 判断 395"/>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142966</xdr:rowOff>
    </xdr:from>
    <xdr:to>
      <xdr:col>24</xdr:col>
      <xdr:colOff>114300</xdr:colOff>
      <xdr:row>108</xdr:row>
      <xdr:rowOff>73116</xdr:rowOff>
    </xdr:to>
    <xdr:sp macro="" textlink="">
      <xdr:nvSpPr>
        <xdr:cNvPr id="402" name="楕円 401"/>
        <xdr:cNvSpPr/>
      </xdr:nvSpPr>
      <xdr:spPr>
        <a:xfrm>
          <a:off x="45847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121393</xdr:rowOff>
    </xdr:from>
    <xdr:ext cx="405111" cy="259045"/>
    <xdr:sp macro="" textlink="">
      <xdr:nvSpPr>
        <xdr:cNvPr id="403" name="【市民会館】&#10;有形固定資産減価償却率該当値テキスト"/>
        <xdr:cNvSpPr txBox="1"/>
      </xdr:nvSpPr>
      <xdr:spPr>
        <a:xfrm>
          <a:off x="4673600"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162561</xdr:rowOff>
    </xdr:from>
    <xdr:to>
      <xdr:col>20</xdr:col>
      <xdr:colOff>38100</xdr:colOff>
      <xdr:row>108</xdr:row>
      <xdr:rowOff>92711</xdr:rowOff>
    </xdr:to>
    <xdr:sp macro="" textlink="">
      <xdr:nvSpPr>
        <xdr:cNvPr id="404" name="楕円 403"/>
        <xdr:cNvSpPr/>
      </xdr:nvSpPr>
      <xdr:spPr>
        <a:xfrm>
          <a:off x="3746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22316</xdr:rowOff>
    </xdr:from>
    <xdr:to>
      <xdr:col>24</xdr:col>
      <xdr:colOff>63500</xdr:colOff>
      <xdr:row>108</xdr:row>
      <xdr:rowOff>41911</xdr:rowOff>
    </xdr:to>
    <xdr:cxnSp macro="">
      <xdr:nvCxnSpPr>
        <xdr:cNvPr id="405" name="直線コネクタ 404"/>
        <xdr:cNvCxnSpPr/>
      </xdr:nvCxnSpPr>
      <xdr:spPr>
        <a:xfrm flipV="1">
          <a:off x="3797300" y="1853891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157662</xdr:rowOff>
    </xdr:from>
    <xdr:to>
      <xdr:col>15</xdr:col>
      <xdr:colOff>101600</xdr:colOff>
      <xdr:row>108</xdr:row>
      <xdr:rowOff>87812</xdr:rowOff>
    </xdr:to>
    <xdr:sp macro="" textlink="">
      <xdr:nvSpPr>
        <xdr:cNvPr id="406" name="楕円 405"/>
        <xdr:cNvSpPr/>
      </xdr:nvSpPr>
      <xdr:spPr>
        <a:xfrm>
          <a:off x="2857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37012</xdr:rowOff>
    </xdr:from>
    <xdr:to>
      <xdr:col>19</xdr:col>
      <xdr:colOff>177800</xdr:colOff>
      <xdr:row>108</xdr:row>
      <xdr:rowOff>41911</xdr:rowOff>
    </xdr:to>
    <xdr:cxnSp macro="">
      <xdr:nvCxnSpPr>
        <xdr:cNvPr id="407" name="直線コネクタ 406"/>
        <xdr:cNvCxnSpPr/>
      </xdr:nvCxnSpPr>
      <xdr:spPr>
        <a:xfrm>
          <a:off x="2908300" y="1855361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2539</xdr:rowOff>
    </xdr:from>
    <xdr:to>
      <xdr:col>10</xdr:col>
      <xdr:colOff>165100</xdr:colOff>
      <xdr:row>108</xdr:row>
      <xdr:rowOff>104139</xdr:rowOff>
    </xdr:to>
    <xdr:sp macro="" textlink="">
      <xdr:nvSpPr>
        <xdr:cNvPr id="408" name="楕円 407"/>
        <xdr:cNvSpPr/>
      </xdr:nvSpPr>
      <xdr:spPr>
        <a:xfrm>
          <a:off x="196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37012</xdr:rowOff>
    </xdr:from>
    <xdr:to>
      <xdr:col>15</xdr:col>
      <xdr:colOff>50800</xdr:colOff>
      <xdr:row>108</xdr:row>
      <xdr:rowOff>53339</xdr:rowOff>
    </xdr:to>
    <xdr:cxnSp macro="">
      <xdr:nvCxnSpPr>
        <xdr:cNvPr id="409" name="直線コネクタ 408"/>
        <xdr:cNvCxnSpPr/>
      </xdr:nvCxnSpPr>
      <xdr:spPr>
        <a:xfrm flipV="1">
          <a:off x="2019300" y="1855361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10" name="n_1aveValue【市民会館】&#10;有形固定資産減価償却率"/>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11" name="n_2aveValue【市民会館】&#10;有形固定資産減価償却率"/>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12" name="n_3aveValue【市民会館】&#10;有形固定資産減価償却率"/>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13" name="n_4ave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83838</xdr:rowOff>
    </xdr:from>
    <xdr:ext cx="405111" cy="259045"/>
    <xdr:sp macro="" textlink="">
      <xdr:nvSpPr>
        <xdr:cNvPr id="414" name="n_1mainValue【市民会館】&#10;有形固定資産減価償却率"/>
        <xdr:cNvSpPr txBox="1"/>
      </xdr:nvSpPr>
      <xdr:spPr>
        <a:xfrm>
          <a:off x="35820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78939</xdr:rowOff>
    </xdr:from>
    <xdr:ext cx="405111" cy="259045"/>
    <xdr:sp macro="" textlink="">
      <xdr:nvSpPr>
        <xdr:cNvPr id="415" name="n_2mainValue【市民会館】&#10;有形固定資産減価償却率"/>
        <xdr:cNvSpPr txBox="1"/>
      </xdr:nvSpPr>
      <xdr:spPr>
        <a:xfrm>
          <a:off x="2705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95266</xdr:rowOff>
    </xdr:from>
    <xdr:ext cx="405111" cy="259045"/>
    <xdr:sp macro="" textlink="">
      <xdr:nvSpPr>
        <xdr:cNvPr id="416" name="n_3mainValue【市民会館】&#10;有形固定資産減価償却率"/>
        <xdr:cNvSpPr txBox="1"/>
      </xdr:nvSpPr>
      <xdr:spPr>
        <a:xfrm>
          <a:off x="1816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0" name="直線コネクタ 439"/>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2" name="直線コネクタ 44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3"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4" name="直線コネクタ 443"/>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45"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6" name="フローチャート: 判断 445"/>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47" name="フローチャート: 判断 446"/>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48" name="フローチャート: 判断 44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9" name="フローチャート: 判断 448"/>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50" name="フローチャート: 判断 449"/>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456" name="楕円 455"/>
        <xdr:cNvSpPr/>
      </xdr:nvSpPr>
      <xdr:spPr>
        <a:xfrm>
          <a:off x="10426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106697</xdr:rowOff>
    </xdr:from>
    <xdr:ext cx="469744" cy="259045"/>
    <xdr:sp macro="" textlink="">
      <xdr:nvSpPr>
        <xdr:cNvPr id="457" name="【市民会館】&#10;一人当たり面積該当値テキスト"/>
        <xdr:cNvSpPr txBox="1"/>
      </xdr:nvSpPr>
      <xdr:spPr>
        <a:xfrm>
          <a:off x="10515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132080</xdr:rowOff>
    </xdr:from>
    <xdr:to>
      <xdr:col>50</xdr:col>
      <xdr:colOff>165100</xdr:colOff>
      <xdr:row>107</xdr:row>
      <xdr:rowOff>62230</xdr:rowOff>
    </xdr:to>
    <xdr:sp macro="" textlink="">
      <xdr:nvSpPr>
        <xdr:cNvPr id="458" name="楕円 457"/>
        <xdr:cNvSpPr/>
      </xdr:nvSpPr>
      <xdr:spPr>
        <a:xfrm>
          <a:off x="9588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xdr:rowOff>
    </xdr:from>
    <xdr:to>
      <xdr:col>55</xdr:col>
      <xdr:colOff>0</xdr:colOff>
      <xdr:row>107</xdr:row>
      <xdr:rowOff>11430</xdr:rowOff>
    </xdr:to>
    <xdr:cxnSp macro="">
      <xdr:nvCxnSpPr>
        <xdr:cNvPr id="459" name="直線コネクタ 458"/>
        <xdr:cNvCxnSpPr/>
      </xdr:nvCxnSpPr>
      <xdr:spPr>
        <a:xfrm flipV="1">
          <a:off x="9639300" y="18352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135889</xdr:rowOff>
    </xdr:from>
    <xdr:to>
      <xdr:col>46</xdr:col>
      <xdr:colOff>38100</xdr:colOff>
      <xdr:row>107</xdr:row>
      <xdr:rowOff>66039</xdr:rowOff>
    </xdr:to>
    <xdr:sp macro="" textlink="">
      <xdr:nvSpPr>
        <xdr:cNvPr id="460" name="楕円 459"/>
        <xdr:cNvSpPr/>
      </xdr:nvSpPr>
      <xdr:spPr>
        <a:xfrm>
          <a:off x="8699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xdr:rowOff>
    </xdr:from>
    <xdr:to>
      <xdr:col>50</xdr:col>
      <xdr:colOff>114300</xdr:colOff>
      <xdr:row>107</xdr:row>
      <xdr:rowOff>15239</xdr:rowOff>
    </xdr:to>
    <xdr:cxnSp macro="">
      <xdr:nvCxnSpPr>
        <xdr:cNvPr id="461" name="直線コネクタ 460"/>
        <xdr:cNvCxnSpPr/>
      </xdr:nvCxnSpPr>
      <xdr:spPr>
        <a:xfrm flipV="1">
          <a:off x="8750300" y="18356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135889</xdr:rowOff>
    </xdr:from>
    <xdr:to>
      <xdr:col>41</xdr:col>
      <xdr:colOff>101600</xdr:colOff>
      <xdr:row>107</xdr:row>
      <xdr:rowOff>66039</xdr:rowOff>
    </xdr:to>
    <xdr:sp macro="" textlink="">
      <xdr:nvSpPr>
        <xdr:cNvPr id="462" name="楕円 461"/>
        <xdr:cNvSpPr/>
      </xdr:nvSpPr>
      <xdr:spPr>
        <a:xfrm>
          <a:off x="7810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15239</xdr:rowOff>
    </xdr:from>
    <xdr:to>
      <xdr:col>45</xdr:col>
      <xdr:colOff>177800</xdr:colOff>
      <xdr:row>107</xdr:row>
      <xdr:rowOff>15239</xdr:rowOff>
    </xdr:to>
    <xdr:cxnSp macro="">
      <xdr:nvCxnSpPr>
        <xdr:cNvPr id="463" name="直線コネクタ 462"/>
        <xdr:cNvCxnSpPr/>
      </xdr:nvCxnSpPr>
      <xdr:spPr>
        <a:xfrm>
          <a:off x="7861300" y="18360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64" name="n_1aveValue【市民会館】&#10;一人当たり面積"/>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65"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66"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67"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53357</xdr:rowOff>
    </xdr:from>
    <xdr:ext cx="469744" cy="259045"/>
    <xdr:sp macro="" textlink="">
      <xdr:nvSpPr>
        <xdr:cNvPr id="468" name="n_1mainValue【市民会館】&#10;一人当たり面積"/>
        <xdr:cNvSpPr txBox="1"/>
      </xdr:nvSpPr>
      <xdr:spPr>
        <a:xfrm>
          <a:off x="9391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57166</xdr:rowOff>
    </xdr:from>
    <xdr:ext cx="469744" cy="259045"/>
    <xdr:sp macro="" textlink="">
      <xdr:nvSpPr>
        <xdr:cNvPr id="469" name="n_2mainValue【市民会館】&#10;一人当たり面積"/>
        <xdr:cNvSpPr txBox="1"/>
      </xdr:nvSpPr>
      <xdr:spPr>
        <a:xfrm>
          <a:off x="85154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57166</xdr:rowOff>
    </xdr:from>
    <xdr:ext cx="469744" cy="259045"/>
    <xdr:sp macro="" textlink="">
      <xdr:nvSpPr>
        <xdr:cNvPr id="470" name="n_3mainValue【市民会館】&#10;一人当たり面積"/>
        <xdr:cNvSpPr txBox="1"/>
      </xdr:nvSpPr>
      <xdr:spPr>
        <a:xfrm>
          <a:off x="76264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3" name="テキスト ボックス 4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94" name="直線コネクタ 493"/>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95"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96" name="直線コネクタ 495"/>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7"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8" name="直線コネクタ 497"/>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499" name="【一般廃棄物処理施設】&#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0" name="フローチャート: 判断 49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1" name="フローチャート: 判断 500"/>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02" name="フローチャート: 判断 501"/>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03" name="フローチャート: 判断 502"/>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04" name="フローチャート: 判断 503"/>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10" name="楕円 509"/>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511" name="【一般廃棄物処理施設】&#10;有形固定資産減価償却率該当値テキスト"/>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512" name="楕円 511"/>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91440</xdr:rowOff>
    </xdr:from>
    <xdr:to>
      <xdr:col>85</xdr:col>
      <xdr:colOff>127000</xdr:colOff>
      <xdr:row>37</xdr:row>
      <xdr:rowOff>133350</xdr:rowOff>
    </xdr:to>
    <xdr:cxnSp macro="">
      <xdr:nvCxnSpPr>
        <xdr:cNvPr id="513" name="直線コネクタ 512"/>
        <xdr:cNvCxnSpPr/>
      </xdr:nvCxnSpPr>
      <xdr:spPr>
        <a:xfrm>
          <a:off x="15481300" y="64350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160655</xdr:rowOff>
    </xdr:from>
    <xdr:to>
      <xdr:col>76</xdr:col>
      <xdr:colOff>165100</xdr:colOff>
      <xdr:row>37</xdr:row>
      <xdr:rowOff>90805</xdr:rowOff>
    </xdr:to>
    <xdr:sp macro="" textlink="">
      <xdr:nvSpPr>
        <xdr:cNvPr id="514" name="楕円 513"/>
        <xdr:cNvSpPr/>
      </xdr:nvSpPr>
      <xdr:spPr>
        <a:xfrm>
          <a:off x="14541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40005</xdr:rowOff>
    </xdr:from>
    <xdr:to>
      <xdr:col>81</xdr:col>
      <xdr:colOff>50800</xdr:colOff>
      <xdr:row>37</xdr:row>
      <xdr:rowOff>91440</xdr:rowOff>
    </xdr:to>
    <xdr:cxnSp macro="">
      <xdr:nvCxnSpPr>
        <xdr:cNvPr id="515" name="直線コネクタ 514"/>
        <xdr:cNvCxnSpPr/>
      </xdr:nvCxnSpPr>
      <xdr:spPr>
        <a:xfrm>
          <a:off x="14592300" y="63836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95885</xdr:rowOff>
    </xdr:from>
    <xdr:to>
      <xdr:col>72</xdr:col>
      <xdr:colOff>38100</xdr:colOff>
      <xdr:row>39</xdr:row>
      <xdr:rowOff>26035</xdr:rowOff>
    </xdr:to>
    <xdr:sp macro="" textlink="">
      <xdr:nvSpPr>
        <xdr:cNvPr id="516" name="楕円 515"/>
        <xdr:cNvSpPr/>
      </xdr:nvSpPr>
      <xdr:spPr>
        <a:xfrm>
          <a:off x="13652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40005</xdr:rowOff>
    </xdr:from>
    <xdr:to>
      <xdr:col>76</xdr:col>
      <xdr:colOff>114300</xdr:colOff>
      <xdr:row>38</xdr:row>
      <xdr:rowOff>146685</xdr:rowOff>
    </xdr:to>
    <xdr:cxnSp macro="">
      <xdr:nvCxnSpPr>
        <xdr:cNvPr id="517" name="直線コネクタ 516"/>
        <xdr:cNvCxnSpPr/>
      </xdr:nvCxnSpPr>
      <xdr:spPr>
        <a:xfrm flipV="1">
          <a:off x="13703300" y="6383655"/>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18" name="n_1aveValue【一般廃棄物処理施設】&#10;有形固定資産減価償却率"/>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519" name="n_2aveValue【一般廃棄物処理施設】&#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20" name="n_3aveValue【一般廃棄物処理施設】&#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21" name="n_4aveValue【一般廃棄物処理施設】&#10;有形固定資産減価償却率"/>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158767</xdr:rowOff>
    </xdr:from>
    <xdr:ext cx="405111" cy="259045"/>
    <xdr:sp macro="" textlink="">
      <xdr:nvSpPr>
        <xdr:cNvPr id="522" name="n_1mainValue【一般廃棄物処理施設】&#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523" name="n_2mainValue【一般廃棄物処理施設】&#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42562</xdr:rowOff>
    </xdr:from>
    <xdr:ext cx="405111" cy="259045"/>
    <xdr:sp macro="" textlink="">
      <xdr:nvSpPr>
        <xdr:cNvPr id="524" name="n_3mainValue【一般廃棄物処理施設】&#10;有形固定資産減価償却率"/>
        <xdr:cNvSpPr txBox="1"/>
      </xdr:nvSpPr>
      <xdr:spPr>
        <a:xfrm>
          <a:off x="13500744" y="638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0" name="直線コネクタ 549"/>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51"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52" name="直線コネクタ 551"/>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53"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54" name="直線コネクタ 553"/>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105423</xdr:rowOff>
    </xdr:from>
    <xdr:ext cx="534377" cy="259045"/>
    <xdr:sp macro="" textlink="">
      <xdr:nvSpPr>
        <xdr:cNvPr id="555" name="【一般廃棄物処理施設】&#10;一人当たり有形固定資産（償却資産）額平均値テキスト"/>
        <xdr:cNvSpPr txBox="1"/>
      </xdr:nvSpPr>
      <xdr:spPr>
        <a:xfrm>
          <a:off x="22199600" y="662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56" name="フローチャート: 判断 555"/>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57" name="フローチャート: 判断 556"/>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58" name="フローチャート: 判断 557"/>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59" name="フローチャート: 判断 558"/>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60" name="フローチャート: 判断 559"/>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33749</xdr:rowOff>
    </xdr:from>
    <xdr:to>
      <xdr:col>116</xdr:col>
      <xdr:colOff>114300</xdr:colOff>
      <xdr:row>37</xdr:row>
      <xdr:rowOff>135349</xdr:rowOff>
    </xdr:to>
    <xdr:sp macro="" textlink="">
      <xdr:nvSpPr>
        <xdr:cNvPr id="566" name="楕円 565"/>
        <xdr:cNvSpPr/>
      </xdr:nvSpPr>
      <xdr:spPr>
        <a:xfrm>
          <a:off x="22110700" y="63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56626</xdr:rowOff>
    </xdr:from>
    <xdr:ext cx="534377" cy="259045"/>
    <xdr:sp macro="" textlink="">
      <xdr:nvSpPr>
        <xdr:cNvPr id="567" name="【一般廃棄物処理施設】&#10;一人当たり有形固定資産（償却資産）額該当値テキスト"/>
        <xdr:cNvSpPr txBox="1"/>
      </xdr:nvSpPr>
      <xdr:spPr>
        <a:xfrm>
          <a:off x="22199600" y="62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54487</xdr:rowOff>
    </xdr:from>
    <xdr:to>
      <xdr:col>112</xdr:col>
      <xdr:colOff>38100</xdr:colOff>
      <xdr:row>37</xdr:row>
      <xdr:rowOff>156087</xdr:rowOff>
    </xdr:to>
    <xdr:sp macro="" textlink="">
      <xdr:nvSpPr>
        <xdr:cNvPr id="568" name="楕円 567"/>
        <xdr:cNvSpPr/>
      </xdr:nvSpPr>
      <xdr:spPr>
        <a:xfrm>
          <a:off x="21272500" y="63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84549</xdr:rowOff>
    </xdr:from>
    <xdr:to>
      <xdr:col>116</xdr:col>
      <xdr:colOff>63500</xdr:colOff>
      <xdr:row>37</xdr:row>
      <xdr:rowOff>105287</xdr:rowOff>
    </xdr:to>
    <xdr:cxnSp macro="">
      <xdr:nvCxnSpPr>
        <xdr:cNvPr id="569" name="直線コネクタ 568"/>
        <xdr:cNvCxnSpPr/>
      </xdr:nvCxnSpPr>
      <xdr:spPr>
        <a:xfrm flipV="1">
          <a:off x="21323300" y="6428199"/>
          <a:ext cx="8382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66766</xdr:rowOff>
    </xdr:from>
    <xdr:to>
      <xdr:col>107</xdr:col>
      <xdr:colOff>101600</xdr:colOff>
      <xdr:row>37</xdr:row>
      <xdr:rowOff>168366</xdr:rowOff>
    </xdr:to>
    <xdr:sp macro="" textlink="">
      <xdr:nvSpPr>
        <xdr:cNvPr id="570" name="楕円 569"/>
        <xdr:cNvSpPr/>
      </xdr:nvSpPr>
      <xdr:spPr>
        <a:xfrm>
          <a:off x="20383500" y="64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105287</xdr:rowOff>
    </xdr:from>
    <xdr:to>
      <xdr:col>111</xdr:col>
      <xdr:colOff>177800</xdr:colOff>
      <xdr:row>37</xdr:row>
      <xdr:rowOff>117566</xdr:rowOff>
    </xdr:to>
    <xdr:cxnSp macro="">
      <xdr:nvCxnSpPr>
        <xdr:cNvPr id="571" name="直線コネクタ 570"/>
        <xdr:cNvCxnSpPr/>
      </xdr:nvCxnSpPr>
      <xdr:spPr>
        <a:xfrm flipV="1">
          <a:off x="20434300" y="6448937"/>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6024</xdr:rowOff>
    </xdr:from>
    <xdr:to>
      <xdr:col>102</xdr:col>
      <xdr:colOff>165100</xdr:colOff>
      <xdr:row>39</xdr:row>
      <xdr:rowOff>107624</xdr:rowOff>
    </xdr:to>
    <xdr:sp macro="" textlink="">
      <xdr:nvSpPr>
        <xdr:cNvPr id="572" name="楕円 571"/>
        <xdr:cNvSpPr/>
      </xdr:nvSpPr>
      <xdr:spPr>
        <a:xfrm>
          <a:off x="19494500" y="669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117566</xdr:rowOff>
    </xdr:from>
    <xdr:to>
      <xdr:col>107</xdr:col>
      <xdr:colOff>50800</xdr:colOff>
      <xdr:row>39</xdr:row>
      <xdr:rowOff>56824</xdr:rowOff>
    </xdr:to>
    <xdr:cxnSp macro="">
      <xdr:nvCxnSpPr>
        <xdr:cNvPr id="573" name="直線コネクタ 572"/>
        <xdr:cNvCxnSpPr/>
      </xdr:nvCxnSpPr>
      <xdr:spPr>
        <a:xfrm flipV="1">
          <a:off x="19545300" y="6461216"/>
          <a:ext cx="889000" cy="2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83336</xdr:rowOff>
    </xdr:from>
    <xdr:ext cx="534377" cy="259045"/>
    <xdr:sp macro="" textlink="">
      <xdr:nvSpPr>
        <xdr:cNvPr id="574" name="n_1aveValue【一般廃棄物処理施設】&#10;一人当たり有形固定資産（償却資産）額"/>
        <xdr:cNvSpPr txBox="1"/>
      </xdr:nvSpPr>
      <xdr:spPr>
        <a:xfrm>
          <a:off x="21043411" y="67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88006</xdr:rowOff>
    </xdr:from>
    <xdr:ext cx="534377" cy="259045"/>
    <xdr:sp macro="" textlink="">
      <xdr:nvSpPr>
        <xdr:cNvPr id="575" name="n_2aveValue【一般廃棄物処理施設】&#10;一人当たり有形固定資産（償却資産）額"/>
        <xdr:cNvSpPr txBox="1"/>
      </xdr:nvSpPr>
      <xdr:spPr>
        <a:xfrm>
          <a:off x="20167111" y="67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576" name="n_3aveValue【一般廃棄物処理施設】&#10;一人当たり有形固定資産（償却資産）額"/>
        <xdr:cNvSpPr txBox="1"/>
      </xdr:nvSpPr>
      <xdr:spPr>
        <a:xfrm>
          <a:off x="192781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577" name="n_4aveValue【一般廃棄物処理施設】&#10;一人当たり有形固定資産（償却資産）額"/>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1164</xdr:rowOff>
    </xdr:from>
    <xdr:ext cx="534377" cy="259045"/>
    <xdr:sp macro="" textlink="">
      <xdr:nvSpPr>
        <xdr:cNvPr id="578" name="n_1mainValue【一般廃棄物処理施設】&#10;一人当たり有形固定資産（償却資産）額"/>
        <xdr:cNvSpPr txBox="1"/>
      </xdr:nvSpPr>
      <xdr:spPr>
        <a:xfrm>
          <a:off x="21043411" y="617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13443</xdr:rowOff>
    </xdr:from>
    <xdr:ext cx="534377" cy="259045"/>
    <xdr:sp macro="" textlink="">
      <xdr:nvSpPr>
        <xdr:cNvPr id="579" name="n_2mainValue【一般廃棄物処理施設】&#10;一人当たり有形固定資産（償却資産）額"/>
        <xdr:cNvSpPr txBox="1"/>
      </xdr:nvSpPr>
      <xdr:spPr>
        <a:xfrm>
          <a:off x="20167111" y="618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98751</xdr:rowOff>
    </xdr:from>
    <xdr:ext cx="534377" cy="259045"/>
    <xdr:sp macro="" textlink="">
      <xdr:nvSpPr>
        <xdr:cNvPr id="580" name="n_3mainValue【一般廃棄物処理施設】&#10;一人当たり有形固定資産（償却資産）額"/>
        <xdr:cNvSpPr txBox="1"/>
      </xdr:nvSpPr>
      <xdr:spPr>
        <a:xfrm>
          <a:off x="19278111" y="67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92" name="直線コネクタ 59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93" name="テキスト ボックス 59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94" name="直線コネクタ 59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95" name="テキスト ボックス 59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96" name="直線コネクタ 59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7" name="テキスト ボックス 59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00" name="直線コネクタ 59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01" name="テキスト ボックス 60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02" name="直線コネクタ 60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03" name="テキスト ボックス 60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04" name="直線コネクタ 60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05" name="テキスト ボックス 60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09" name="直線コネクタ 608"/>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10"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11" name="直線コネクタ 610"/>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12"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13" name="直線コネクタ 612"/>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14" name="【保健センター・保健所】&#10;有形固定資産減価償却率平均値テキスト"/>
        <xdr:cNvSpPr txBox="1"/>
      </xdr:nvSpPr>
      <xdr:spPr>
        <a:xfrm>
          <a:off x="16357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5" name="フローチャート: 判断 614"/>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16" name="フローチャート: 判断 615"/>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17" name="フローチャート: 判断 616"/>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18" name="フローチャート: 判断 617"/>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19" name="フローチャート: 判断 618"/>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80645</xdr:rowOff>
    </xdr:from>
    <xdr:to>
      <xdr:col>85</xdr:col>
      <xdr:colOff>177800</xdr:colOff>
      <xdr:row>63</xdr:row>
      <xdr:rowOff>10795</xdr:rowOff>
    </xdr:to>
    <xdr:sp macro="" textlink="">
      <xdr:nvSpPr>
        <xdr:cNvPr id="625" name="楕円 624"/>
        <xdr:cNvSpPr/>
      </xdr:nvSpPr>
      <xdr:spPr>
        <a:xfrm>
          <a:off x="162687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59072</xdr:rowOff>
    </xdr:from>
    <xdr:ext cx="405111" cy="259045"/>
    <xdr:sp macro="" textlink="">
      <xdr:nvSpPr>
        <xdr:cNvPr id="626" name="【保健センター・保健所】&#10;有形固定資産減価償却率該当値テキスト"/>
        <xdr:cNvSpPr txBox="1"/>
      </xdr:nvSpPr>
      <xdr:spPr>
        <a:xfrm>
          <a:off x="16357600"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14922</xdr:rowOff>
    </xdr:from>
    <xdr:to>
      <xdr:col>81</xdr:col>
      <xdr:colOff>101600</xdr:colOff>
      <xdr:row>62</xdr:row>
      <xdr:rowOff>116522</xdr:rowOff>
    </xdr:to>
    <xdr:sp macro="" textlink="">
      <xdr:nvSpPr>
        <xdr:cNvPr id="627" name="楕円 626"/>
        <xdr:cNvSpPr/>
      </xdr:nvSpPr>
      <xdr:spPr>
        <a:xfrm>
          <a:off x="15430500" y="10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65722</xdr:rowOff>
    </xdr:from>
    <xdr:to>
      <xdr:col>85</xdr:col>
      <xdr:colOff>127000</xdr:colOff>
      <xdr:row>62</xdr:row>
      <xdr:rowOff>131445</xdr:rowOff>
    </xdr:to>
    <xdr:cxnSp macro="">
      <xdr:nvCxnSpPr>
        <xdr:cNvPr id="628" name="直線コネクタ 627"/>
        <xdr:cNvCxnSpPr/>
      </xdr:nvCxnSpPr>
      <xdr:spPr>
        <a:xfrm>
          <a:off x="15481300" y="10695622"/>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120650</xdr:rowOff>
    </xdr:from>
    <xdr:to>
      <xdr:col>76</xdr:col>
      <xdr:colOff>165100</xdr:colOff>
      <xdr:row>62</xdr:row>
      <xdr:rowOff>50800</xdr:rowOff>
    </xdr:to>
    <xdr:sp macro="" textlink="">
      <xdr:nvSpPr>
        <xdr:cNvPr id="629" name="楕円 628"/>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62</xdr:row>
      <xdr:rowOff>65722</xdr:rowOff>
    </xdr:to>
    <xdr:cxnSp macro="">
      <xdr:nvCxnSpPr>
        <xdr:cNvPr id="630" name="直線コネクタ 629"/>
        <xdr:cNvCxnSpPr/>
      </xdr:nvCxnSpPr>
      <xdr:spPr>
        <a:xfrm>
          <a:off x="14592300" y="10629900"/>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157797</xdr:rowOff>
    </xdr:from>
    <xdr:to>
      <xdr:col>72</xdr:col>
      <xdr:colOff>38100</xdr:colOff>
      <xdr:row>62</xdr:row>
      <xdr:rowOff>87947</xdr:rowOff>
    </xdr:to>
    <xdr:sp macro="" textlink="">
      <xdr:nvSpPr>
        <xdr:cNvPr id="631" name="楕円 630"/>
        <xdr:cNvSpPr/>
      </xdr:nvSpPr>
      <xdr:spPr>
        <a:xfrm>
          <a:off x="13652500" y="10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0</xdr:rowOff>
    </xdr:from>
    <xdr:to>
      <xdr:col>76</xdr:col>
      <xdr:colOff>114300</xdr:colOff>
      <xdr:row>62</xdr:row>
      <xdr:rowOff>37147</xdr:rowOff>
    </xdr:to>
    <xdr:cxnSp macro="">
      <xdr:nvCxnSpPr>
        <xdr:cNvPr id="632" name="直線コネクタ 631"/>
        <xdr:cNvCxnSpPr/>
      </xdr:nvCxnSpPr>
      <xdr:spPr>
        <a:xfrm flipV="1">
          <a:off x="13703300" y="10629900"/>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633" name="n_1aveValue【保健センター・保健所】&#10;有形固定資産減価償却率"/>
        <xdr:cNvSpPr txBox="1"/>
      </xdr:nvSpPr>
      <xdr:spPr>
        <a:xfrm>
          <a:off x="152660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34" name="n_2aveValue【保健センター・保健所】&#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35" name="n_3aveValue【保健センター・保健所】&#10;有形固定資産減価償却率"/>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36" name="n_4aveValue【保健センター・保健所】&#10;有形固定資産減価償却率"/>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107649</xdr:rowOff>
    </xdr:from>
    <xdr:ext cx="405111" cy="259045"/>
    <xdr:sp macro="" textlink="">
      <xdr:nvSpPr>
        <xdr:cNvPr id="637" name="n_1mainValue【保健センター・保健所】&#10;有形固定資産減価償却率"/>
        <xdr:cNvSpPr txBox="1"/>
      </xdr:nvSpPr>
      <xdr:spPr>
        <a:xfrm>
          <a:off x="15266044" y="10737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638" name="n_2mainValue【保健センター・保健所】&#10;有形固定資産減価償却率"/>
        <xdr:cNvSpPr txBox="1"/>
      </xdr:nvSpPr>
      <xdr:spPr>
        <a:xfrm>
          <a:off x="14389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79074</xdr:rowOff>
    </xdr:from>
    <xdr:ext cx="405111" cy="259045"/>
    <xdr:sp macro="" textlink="">
      <xdr:nvSpPr>
        <xdr:cNvPr id="639" name="n_3mainValue【保健センター・保健所】&#10;有形固定資産減価償却率"/>
        <xdr:cNvSpPr txBox="1"/>
      </xdr:nvSpPr>
      <xdr:spPr>
        <a:xfrm>
          <a:off x="13500744" y="10708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61" name="直線コネクタ 660"/>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62"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3" name="直線コネクタ 662"/>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5" name="直線コネクタ 66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6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7" name="フローチャート: 判断 66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68" name="フローチャート: 判断 667"/>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69" name="フローチャート: 判断 668"/>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70" name="フローチャート: 判断 669"/>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71" name="フローチャート: 判断 670"/>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77" name="楕円 676"/>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81297</xdr:rowOff>
    </xdr:from>
    <xdr:ext cx="469744" cy="259045"/>
    <xdr:sp macro="" textlink="">
      <xdr:nvSpPr>
        <xdr:cNvPr id="678" name="【保健センター・保健所】&#10;一人当たり面積該当値テキスト"/>
        <xdr:cNvSpPr txBox="1"/>
      </xdr:nvSpPr>
      <xdr:spPr>
        <a:xfrm>
          <a:off x="22199600"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679" name="楕円 678"/>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680" name="直線コネクタ 679"/>
        <xdr:cNvCxnSpPr/>
      </xdr:nvCxnSpPr>
      <xdr:spPr>
        <a:xfrm>
          <a:off x="21323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681" name="楕円 680"/>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682" name="直線コネクタ 681"/>
        <xdr:cNvCxnSpPr/>
      </xdr:nvCxnSpPr>
      <xdr:spPr>
        <a:xfrm>
          <a:off x="20434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683" name="楕円 682"/>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45720</xdr:rowOff>
    </xdr:to>
    <xdr:cxnSp macro="">
      <xdr:nvCxnSpPr>
        <xdr:cNvPr id="684" name="直線コネクタ 683"/>
        <xdr:cNvCxnSpPr/>
      </xdr:nvCxnSpPr>
      <xdr:spPr>
        <a:xfrm>
          <a:off x="19545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85"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686" name="n_2aveValue【保健センター・保健所】&#10;一人当たり面積"/>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687" name="n_3aveValue【保健センター・保健所】&#10;一人当たり面積"/>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88" name="n_4ave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689"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690" name="n_2mainValue【保健センター・保健所】&#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691" name="n_3mainValue【保健センター・保健所】&#10;一人当たり面積"/>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4" name="テキスト ボックス 7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6" name="テキスト ボックス 7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8" name="テキスト ボックス 7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0" name="テキスト ボックス 70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14" name="直線コネクタ 713"/>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15"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16" name="直線コネクタ 715"/>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17"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18" name="直線コネクタ 717"/>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19" name="【消防施設】&#10;有形固定資産減価償却率平均値テキスト"/>
        <xdr:cNvSpPr txBox="1"/>
      </xdr:nvSpPr>
      <xdr:spPr>
        <a:xfrm>
          <a:off x="16357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0" name="フローチャート: 判断 719"/>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21" name="フローチャート: 判断 720"/>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22" name="フローチャート: 判断 721"/>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23" name="フローチャート: 判断 722"/>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24" name="フローチャート: 判断 723"/>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30735</xdr:rowOff>
    </xdr:from>
    <xdr:to>
      <xdr:col>85</xdr:col>
      <xdr:colOff>177800</xdr:colOff>
      <xdr:row>77</xdr:row>
      <xdr:rowOff>132335</xdr:rowOff>
    </xdr:to>
    <xdr:sp macro="" textlink="">
      <xdr:nvSpPr>
        <xdr:cNvPr id="730" name="楕円 729"/>
        <xdr:cNvSpPr/>
      </xdr:nvSpPr>
      <xdr:spPr>
        <a:xfrm>
          <a:off x="162687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155212</xdr:rowOff>
    </xdr:from>
    <xdr:ext cx="405111" cy="259045"/>
    <xdr:sp macro="" textlink="">
      <xdr:nvSpPr>
        <xdr:cNvPr id="731" name="【消防施設】&#10;有形固定資産減価償却率該当値テキスト"/>
        <xdr:cNvSpPr txBox="1"/>
      </xdr:nvSpPr>
      <xdr:spPr>
        <a:xfrm>
          <a:off x="16357600" y="1318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154178</xdr:rowOff>
    </xdr:from>
    <xdr:to>
      <xdr:col>81</xdr:col>
      <xdr:colOff>101600</xdr:colOff>
      <xdr:row>83</xdr:row>
      <xdr:rowOff>84328</xdr:rowOff>
    </xdr:to>
    <xdr:sp macro="" textlink="">
      <xdr:nvSpPr>
        <xdr:cNvPr id="732" name="楕円 731"/>
        <xdr:cNvSpPr/>
      </xdr:nvSpPr>
      <xdr:spPr>
        <a:xfrm>
          <a:off x="15430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81535</xdr:rowOff>
    </xdr:from>
    <xdr:to>
      <xdr:col>85</xdr:col>
      <xdr:colOff>127000</xdr:colOff>
      <xdr:row>83</xdr:row>
      <xdr:rowOff>33528</xdr:rowOff>
    </xdr:to>
    <xdr:cxnSp macro="">
      <xdr:nvCxnSpPr>
        <xdr:cNvPr id="733" name="直線コネクタ 732"/>
        <xdr:cNvCxnSpPr/>
      </xdr:nvCxnSpPr>
      <xdr:spPr>
        <a:xfrm flipV="1">
          <a:off x="15481300" y="13283185"/>
          <a:ext cx="838200" cy="98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151892</xdr:rowOff>
    </xdr:from>
    <xdr:to>
      <xdr:col>76</xdr:col>
      <xdr:colOff>165100</xdr:colOff>
      <xdr:row>83</xdr:row>
      <xdr:rowOff>82042</xdr:rowOff>
    </xdr:to>
    <xdr:sp macro="" textlink="">
      <xdr:nvSpPr>
        <xdr:cNvPr id="734" name="楕円 733"/>
        <xdr:cNvSpPr/>
      </xdr:nvSpPr>
      <xdr:spPr>
        <a:xfrm>
          <a:off x="14541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31242</xdr:rowOff>
    </xdr:from>
    <xdr:to>
      <xdr:col>81</xdr:col>
      <xdr:colOff>50800</xdr:colOff>
      <xdr:row>83</xdr:row>
      <xdr:rowOff>33528</xdr:rowOff>
    </xdr:to>
    <xdr:cxnSp macro="">
      <xdr:nvCxnSpPr>
        <xdr:cNvPr id="735" name="直線コネクタ 734"/>
        <xdr:cNvCxnSpPr/>
      </xdr:nvCxnSpPr>
      <xdr:spPr>
        <a:xfrm>
          <a:off x="14592300" y="142615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133604</xdr:rowOff>
    </xdr:from>
    <xdr:to>
      <xdr:col>72</xdr:col>
      <xdr:colOff>38100</xdr:colOff>
      <xdr:row>83</xdr:row>
      <xdr:rowOff>63754</xdr:rowOff>
    </xdr:to>
    <xdr:sp macro="" textlink="">
      <xdr:nvSpPr>
        <xdr:cNvPr id="736" name="楕円 735"/>
        <xdr:cNvSpPr/>
      </xdr:nvSpPr>
      <xdr:spPr>
        <a:xfrm>
          <a:off x="13652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12954</xdr:rowOff>
    </xdr:from>
    <xdr:to>
      <xdr:col>76</xdr:col>
      <xdr:colOff>114300</xdr:colOff>
      <xdr:row>83</xdr:row>
      <xdr:rowOff>31242</xdr:rowOff>
    </xdr:to>
    <xdr:cxnSp macro="">
      <xdr:nvCxnSpPr>
        <xdr:cNvPr id="737" name="直線コネクタ 736"/>
        <xdr:cNvCxnSpPr/>
      </xdr:nvCxnSpPr>
      <xdr:spPr>
        <a:xfrm>
          <a:off x="13703300" y="14243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738" name="n_1aveValue【消防施設】&#10;有形固定資産減価償却率"/>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29990</xdr:rowOff>
    </xdr:from>
    <xdr:ext cx="405111" cy="259045"/>
    <xdr:sp macro="" textlink="">
      <xdr:nvSpPr>
        <xdr:cNvPr id="739" name="n_2aveValue【消防施設】&#10;有形固定資産減価償却率"/>
        <xdr:cNvSpPr txBox="1"/>
      </xdr:nvSpPr>
      <xdr:spPr>
        <a:xfrm>
          <a:off x="14389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91712</xdr:rowOff>
    </xdr:from>
    <xdr:ext cx="405111" cy="259045"/>
    <xdr:sp macro="" textlink="">
      <xdr:nvSpPr>
        <xdr:cNvPr id="740" name="n_3aveValue【消防施設】&#10;有形固定資産減価償却率"/>
        <xdr:cNvSpPr txBox="1"/>
      </xdr:nvSpPr>
      <xdr:spPr>
        <a:xfrm>
          <a:off x="13500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741" name="n_4aveValue【消防施設】&#10;有形固定資産減価償却率"/>
        <xdr:cNvSpPr txBox="1"/>
      </xdr:nvSpPr>
      <xdr:spPr>
        <a:xfrm>
          <a:off x="12611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75455</xdr:rowOff>
    </xdr:from>
    <xdr:ext cx="405111" cy="259045"/>
    <xdr:sp macro="" textlink="">
      <xdr:nvSpPr>
        <xdr:cNvPr id="742" name="n_1mainValue【消防施設】&#10;有形固定資産減価償却率"/>
        <xdr:cNvSpPr txBox="1"/>
      </xdr:nvSpPr>
      <xdr:spPr>
        <a:xfrm>
          <a:off x="152660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73169</xdr:rowOff>
    </xdr:from>
    <xdr:ext cx="405111" cy="259045"/>
    <xdr:sp macro="" textlink="">
      <xdr:nvSpPr>
        <xdr:cNvPr id="743" name="n_2mainValue【消防施設】&#10;有形固定資産減価償却率"/>
        <xdr:cNvSpPr txBox="1"/>
      </xdr:nvSpPr>
      <xdr:spPr>
        <a:xfrm>
          <a:off x="143897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54881</xdr:rowOff>
    </xdr:from>
    <xdr:ext cx="405111" cy="259045"/>
    <xdr:sp macro="" textlink="">
      <xdr:nvSpPr>
        <xdr:cNvPr id="744" name="n_3mainValue【消防施設】&#10;有形固定資産減価償却率"/>
        <xdr:cNvSpPr txBox="1"/>
      </xdr:nvSpPr>
      <xdr:spPr>
        <a:xfrm>
          <a:off x="135007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68" name="直線コネクタ 767"/>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70" name="直線コネクタ 7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71"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72" name="直線コネクタ 771"/>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773"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74" name="フローチャート: 判断 77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75" name="フローチャート: 判断 774"/>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76" name="フローチャート: 判断 77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77" name="フローチャート: 判断 776"/>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78" name="フローチャート: 判断 777"/>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97789</xdr:rowOff>
    </xdr:from>
    <xdr:to>
      <xdr:col>116</xdr:col>
      <xdr:colOff>114300</xdr:colOff>
      <xdr:row>84</xdr:row>
      <xdr:rowOff>27939</xdr:rowOff>
    </xdr:to>
    <xdr:sp macro="" textlink="">
      <xdr:nvSpPr>
        <xdr:cNvPr id="784" name="楕円 783"/>
        <xdr:cNvSpPr/>
      </xdr:nvSpPr>
      <xdr:spPr>
        <a:xfrm>
          <a:off x="22110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76216</xdr:rowOff>
    </xdr:from>
    <xdr:ext cx="469744" cy="259045"/>
    <xdr:sp macro="" textlink="">
      <xdr:nvSpPr>
        <xdr:cNvPr id="785" name="【消防施設】&#10;一人当たり面積該当値テキスト"/>
        <xdr:cNvSpPr txBox="1"/>
      </xdr:nvSpPr>
      <xdr:spPr>
        <a:xfrm>
          <a:off x="22199600"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105411</xdr:rowOff>
    </xdr:from>
    <xdr:to>
      <xdr:col>112</xdr:col>
      <xdr:colOff>38100</xdr:colOff>
      <xdr:row>84</xdr:row>
      <xdr:rowOff>35561</xdr:rowOff>
    </xdr:to>
    <xdr:sp macro="" textlink="">
      <xdr:nvSpPr>
        <xdr:cNvPr id="786" name="楕円 785"/>
        <xdr:cNvSpPr/>
      </xdr:nvSpPr>
      <xdr:spPr>
        <a:xfrm>
          <a:off x="21272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148589</xdr:rowOff>
    </xdr:from>
    <xdr:to>
      <xdr:col>116</xdr:col>
      <xdr:colOff>63500</xdr:colOff>
      <xdr:row>83</xdr:row>
      <xdr:rowOff>156211</xdr:rowOff>
    </xdr:to>
    <xdr:cxnSp macro="">
      <xdr:nvCxnSpPr>
        <xdr:cNvPr id="787" name="直線コネクタ 786"/>
        <xdr:cNvCxnSpPr/>
      </xdr:nvCxnSpPr>
      <xdr:spPr>
        <a:xfrm flipV="1">
          <a:off x="21323300" y="143789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105411</xdr:rowOff>
    </xdr:from>
    <xdr:to>
      <xdr:col>107</xdr:col>
      <xdr:colOff>101600</xdr:colOff>
      <xdr:row>84</xdr:row>
      <xdr:rowOff>35561</xdr:rowOff>
    </xdr:to>
    <xdr:sp macro="" textlink="">
      <xdr:nvSpPr>
        <xdr:cNvPr id="788" name="楕円 787"/>
        <xdr:cNvSpPr/>
      </xdr:nvSpPr>
      <xdr:spPr>
        <a:xfrm>
          <a:off x="20383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156211</xdr:rowOff>
    </xdr:from>
    <xdr:to>
      <xdr:col>111</xdr:col>
      <xdr:colOff>177800</xdr:colOff>
      <xdr:row>83</xdr:row>
      <xdr:rowOff>156211</xdr:rowOff>
    </xdr:to>
    <xdr:cxnSp macro="">
      <xdr:nvCxnSpPr>
        <xdr:cNvPr id="789" name="直線コネクタ 788"/>
        <xdr:cNvCxnSpPr/>
      </xdr:nvCxnSpPr>
      <xdr:spPr>
        <a:xfrm>
          <a:off x="20434300" y="1438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790" name="楕円 789"/>
        <xdr:cNvSpPr/>
      </xdr:nvSpPr>
      <xdr:spPr>
        <a:xfrm>
          <a:off x="19494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156211</xdr:rowOff>
    </xdr:from>
    <xdr:to>
      <xdr:col>107</xdr:col>
      <xdr:colOff>50800</xdr:colOff>
      <xdr:row>83</xdr:row>
      <xdr:rowOff>156211</xdr:rowOff>
    </xdr:to>
    <xdr:cxnSp macro="">
      <xdr:nvCxnSpPr>
        <xdr:cNvPr id="791" name="直線コネクタ 790"/>
        <xdr:cNvCxnSpPr/>
      </xdr:nvCxnSpPr>
      <xdr:spPr>
        <a:xfrm>
          <a:off x="19545300" y="1438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92"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9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794" name="n_3aveValue【消防施設】&#10;一人当たり面積"/>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95"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26688</xdr:rowOff>
    </xdr:from>
    <xdr:ext cx="469744" cy="259045"/>
    <xdr:sp macro="" textlink="">
      <xdr:nvSpPr>
        <xdr:cNvPr id="796" name="n_1mainValue【消防施設】&#10;一人当たり面積"/>
        <xdr:cNvSpPr txBox="1"/>
      </xdr:nvSpPr>
      <xdr:spPr>
        <a:xfrm>
          <a:off x="210757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26688</xdr:rowOff>
    </xdr:from>
    <xdr:ext cx="469744" cy="259045"/>
    <xdr:sp macro="" textlink="">
      <xdr:nvSpPr>
        <xdr:cNvPr id="797" name="n_2mainValue【消防施設】&#10;一人当たり面積"/>
        <xdr:cNvSpPr txBox="1"/>
      </xdr:nvSpPr>
      <xdr:spPr>
        <a:xfrm>
          <a:off x="20199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26688</xdr:rowOff>
    </xdr:from>
    <xdr:ext cx="469744" cy="259045"/>
    <xdr:sp macro="" textlink="">
      <xdr:nvSpPr>
        <xdr:cNvPr id="798" name="n_3mainValue【消防施設】&#10;一人当たり面積"/>
        <xdr:cNvSpPr txBox="1"/>
      </xdr:nvSpPr>
      <xdr:spPr>
        <a:xfrm>
          <a:off x="19310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24" name="直線コネクタ 823"/>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25"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26" name="直線コネクタ 825"/>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27"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28" name="直線コネクタ 827"/>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29"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0" name="フローチャート: 判断 829"/>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31" name="フローチャート: 判断 830"/>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32" name="フローチャート: 判断 831"/>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3" name="フローチャート: 判断 83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34" name="フローチャート: 判断 833"/>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72752</xdr:rowOff>
    </xdr:from>
    <xdr:to>
      <xdr:col>85</xdr:col>
      <xdr:colOff>177800</xdr:colOff>
      <xdr:row>107</xdr:row>
      <xdr:rowOff>2902</xdr:rowOff>
    </xdr:to>
    <xdr:sp macro="" textlink="">
      <xdr:nvSpPr>
        <xdr:cNvPr id="840" name="楕円 839"/>
        <xdr:cNvSpPr/>
      </xdr:nvSpPr>
      <xdr:spPr>
        <a:xfrm>
          <a:off x="162687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51179</xdr:rowOff>
    </xdr:from>
    <xdr:ext cx="405111" cy="259045"/>
    <xdr:sp macro="" textlink="">
      <xdr:nvSpPr>
        <xdr:cNvPr id="841" name="【庁舎】&#10;有形固定資産減価償却率該当値テキスト"/>
        <xdr:cNvSpPr txBox="1"/>
      </xdr:nvSpPr>
      <xdr:spPr>
        <a:xfrm>
          <a:off x="16357600"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842" name="楕円 841"/>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106</xdr:row>
      <xdr:rowOff>123552</xdr:rowOff>
    </xdr:to>
    <xdr:cxnSp macro="">
      <xdr:nvCxnSpPr>
        <xdr:cNvPr id="843" name="直線コネクタ 842"/>
        <xdr:cNvCxnSpPr/>
      </xdr:nvCxnSpPr>
      <xdr:spPr>
        <a:xfrm>
          <a:off x="15481300" y="1829562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844" name="楕円 843"/>
        <xdr:cNvSpPr/>
      </xdr:nvSpPr>
      <xdr:spPr>
        <a:xfrm>
          <a:off x="14541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97427</xdr:rowOff>
    </xdr:from>
    <xdr:to>
      <xdr:col>81</xdr:col>
      <xdr:colOff>50800</xdr:colOff>
      <xdr:row>106</xdr:row>
      <xdr:rowOff>121920</xdr:rowOff>
    </xdr:to>
    <xdr:cxnSp macro="">
      <xdr:nvCxnSpPr>
        <xdr:cNvPr id="845" name="直線コネクタ 844"/>
        <xdr:cNvCxnSpPr/>
      </xdr:nvCxnSpPr>
      <xdr:spPr>
        <a:xfrm>
          <a:off x="14592300" y="182711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xdr:rowOff>
    </xdr:from>
    <xdr:to>
      <xdr:col>72</xdr:col>
      <xdr:colOff>38100</xdr:colOff>
      <xdr:row>104</xdr:row>
      <xdr:rowOff>102507</xdr:rowOff>
    </xdr:to>
    <xdr:sp macro="" textlink="">
      <xdr:nvSpPr>
        <xdr:cNvPr id="846" name="楕円 845"/>
        <xdr:cNvSpPr/>
      </xdr:nvSpPr>
      <xdr:spPr>
        <a:xfrm>
          <a:off x="13652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51707</xdr:rowOff>
    </xdr:from>
    <xdr:to>
      <xdr:col>76</xdr:col>
      <xdr:colOff>114300</xdr:colOff>
      <xdr:row>106</xdr:row>
      <xdr:rowOff>97427</xdr:rowOff>
    </xdr:to>
    <xdr:cxnSp macro="">
      <xdr:nvCxnSpPr>
        <xdr:cNvPr id="847" name="直線コネクタ 846"/>
        <xdr:cNvCxnSpPr/>
      </xdr:nvCxnSpPr>
      <xdr:spPr>
        <a:xfrm>
          <a:off x="13703300" y="17882507"/>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169653</xdr:rowOff>
    </xdr:from>
    <xdr:ext cx="405111" cy="259045"/>
    <xdr:sp macro="" textlink="">
      <xdr:nvSpPr>
        <xdr:cNvPr id="848" name="n_1aveValue【庁舎】&#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849" name="n_2aveValue【庁舎】&#10;有形固定資産減価償却率"/>
        <xdr:cNvSpPr txBox="1"/>
      </xdr:nvSpPr>
      <xdr:spPr>
        <a:xfrm>
          <a:off x="14389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50"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51" name="n_4ave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163847</xdr:rowOff>
    </xdr:from>
    <xdr:ext cx="405111" cy="259045"/>
    <xdr:sp macro="" textlink="">
      <xdr:nvSpPr>
        <xdr:cNvPr id="852" name="n_1mainValue【庁舎】&#10;有形固定資産減価償却率"/>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139354</xdr:rowOff>
    </xdr:from>
    <xdr:ext cx="405111" cy="259045"/>
    <xdr:sp macro="" textlink="">
      <xdr:nvSpPr>
        <xdr:cNvPr id="853" name="n_2mainValue【庁舎】&#10;有形固定資産減価償却率"/>
        <xdr:cNvSpPr txBox="1"/>
      </xdr:nvSpPr>
      <xdr:spPr>
        <a:xfrm>
          <a:off x="14389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119034</xdr:rowOff>
    </xdr:from>
    <xdr:ext cx="405111" cy="259045"/>
    <xdr:sp macro="" textlink="">
      <xdr:nvSpPr>
        <xdr:cNvPr id="854" name="n_3mainValue【庁舎】&#10;有形固定資産減価償却率"/>
        <xdr:cNvSpPr txBox="1"/>
      </xdr:nvSpPr>
      <xdr:spPr>
        <a:xfrm>
          <a:off x="13500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5" name="直線コネクタ 8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6" name="テキスト ボックス 8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7" name="直線コネクタ 8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8" name="テキスト ボックス 8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9" name="直線コネクタ 8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0" name="テキスト ボックス 8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1" name="直線コネクタ 8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2" name="テキスト ボックス 8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3" name="直線コネクタ 8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100</xdr:row>
      <xdr:rowOff>129920</xdr:rowOff>
    </xdr:from>
    <xdr:ext cx="531299" cy="259045"/>
    <xdr:sp macro="" textlink="">
      <xdr:nvSpPr>
        <xdr:cNvPr id="874" name="テキスト ボックス 873"/>
        <xdr:cNvSpPr txBox="1"/>
      </xdr:nvSpPr>
      <xdr:spPr>
        <a:xfrm>
          <a:off x="17756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5" name="直線コネクタ 8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76" name="テキスト ボックス 87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78" name="テキスト ボックス 87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108</xdr:row>
      <xdr:rowOff>155884</xdr:rowOff>
    </xdr:from>
    <xdr:to>
      <xdr:col>116</xdr:col>
      <xdr:colOff>62864</xdr:colOff>
      <xdr:row>109</xdr:row>
      <xdr:rowOff>26888</xdr:rowOff>
    </xdr:to>
    <xdr:cxnSp macro="">
      <xdr:nvCxnSpPr>
        <xdr:cNvPr id="880" name="直線コネクタ 879"/>
        <xdr:cNvCxnSpPr/>
      </xdr:nvCxnSpPr>
      <xdr:spPr>
        <a:xfrm flipV="1">
          <a:off x="22160864" y="18672484"/>
          <a:ext cx="0" cy="42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140661</xdr:rowOff>
    </xdr:from>
    <xdr:ext cx="469744" cy="259045"/>
    <xdr:sp macro="" textlink="">
      <xdr:nvSpPr>
        <xdr:cNvPr id="881" name="【庁舎】&#10;一人当たり面積最小値テキスト"/>
        <xdr:cNvSpPr txBox="1"/>
      </xdr:nvSpPr>
      <xdr:spPr>
        <a:xfrm>
          <a:off x="22199600" y="1882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26888</xdr:rowOff>
    </xdr:from>
    <xdr:to>
      <xdr:col>116</xdr:col>
      <xdr:colOff>152400</xdr:colOff>
      <xdr:row>109</xdr:row>
      <xdr:rowOff>26888</xdr:rowOff>
    </xdr:to>
    <xdr:cxnSp macro="">
      <xdr:nvCxnSpPr>
        <xdr:cNvPr id="882" name="直線コネクタ 881"/>
        <xdr:cNvCxnSpPr/>
      </xdr:nvCxnSpPr>
      <xdr:spPr>
        <a:xfrm>
          <a:off x="22072600" y="1871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102561</xdr:rowOff>
    </xdr:from>
    <xdr:ext cx="469744" cy="259045"/>
    <xdr:sp macro="" textlink="">
      <xdr:nvSpPr>
        <xdr:cNvPr id="883" name="【庁舎】&#10;一人当たり面積最大値テキスト"/>
        <xdr:cNvSpPr txBox="1"/>
      </xdr:nvSpPr>
      <xdr:spPr>
        <a:xfrm>
          <a:off x="22199600" y="1844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155884</xdr:rowOff>
    </xdr:from>
    <xdr:to>
      <xdr:col>116</xdr:col>
      <xdr:colOff>152400</xdr:colOff>
      <xdr:row>108</xdr:row>
      <xdr:rowOff>155884</xdr:rowOff>
    </xdr:to>
    <xdr:cxnSp macro="">
      <xdr:nvCxnSpPr>
        <xdr:cNvPr id="884" name="直線コネクタ 883"/>
        <xdr:cNvCxnSpPr/>
      </xdr:nvCxnSpPr>
      <xdr:spPr>
        <a:xfrm>
          <a:off x="22072600" y="1867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58110</xdr:rowOff>
    </xdr:from>
    <xdr:ext cx="469744" cy="259045"/>
    <xdr:sp macro="" textlink="">
      <xdr:nvSpPr>
        <xdr:cNvPr id="885" name="【庁舎】&#10;一人当たり面積平均値テキスト"/>
        <xdr:cNvSpPr txBox="1"/>
      </xdr:nvSpPr>
      <xdr:spPr>
        <a:xfrm>
          <a:off x="22199600" y="1857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134801</xdr:rowOff>
    </xdr:from>
    <xdr:to>
      <xdr:col>116</xdr:col>
      <xdr:colOff>114300</xdr:colOff>
      <xdr:row>109</xdr:row>
      <xdr:rowOff>64951</xdr:rowOff>
    </xdr:to>
    <xdr:sp macro="" textlink="">
      <xdr:nvSpPr>
        <xdr:cNvPr id="886" name="フローチャート: 判断 885"/>
        <xdr:cNvSpPr/>
      </xdr:nvSpPr>
      <xdr:spPr>
        <a:xfrm>
          <a:off x="22110700" y="1865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135345</xdr:rowOff>
    </xdr:from>
    <xdr:to>
      <xdr:col>112</xdr:col>
      <xdr:colOff>38100</xdr:colOff>
      <xdr:row>109</xdr:row>
      <xdr:rowOff>65495</xdr:rowOff>
    </xdr:to>
    <xdr:sp macro="" textlink="">
      <xdr:nvSpPr>
        <xdr:cNvPr id="887" name="フローチャート: 判断 886"/>
        <xdr:cNvSpPr/>
      </xdr:nvSpPr>
      <xdr:spPr>
        <a:xfrm>
          <a:off x="21272500" y="1865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135889</xdr:rowOff>
    </xdr:from>
    <xdr:to>
      <xdr:col>107</xdr:col>
      <xdr:colOff>101600</xdr:colOff>
      <xdr:row>109</xdr:row>
      <xdr:rowOff>66039</xdr:rowOff>
    </xdr:to>
    <xdr:sp macro="" textlink="">
      <xdr:nvSpPr>
        <xdr:cNvPr id="888" name="フローチャート: 判断 887"/>
        <xdr:cNvSpPr/>
      </xdr:nvSpPr>
      <xdr:spPr>
        <a:xfrm>
          <a:off x="20383500" y="186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87993</xdr:rowOff>
    </xdr:from>
    <xdr:to>
      <xdr:col>102</xdr:col>
      <xdr:colOff>165100</xdr:colOff>
      <xdr:row>109</xdr:row>
      <xdr:rowOff>18143</xdr:rowOff>
    </xdr:to>
    <xdr:sp macro="" textlink="">
      <xdr:nvSpPr>
        <xdr:cNvPr id="889" name="フローチャート: 判断 888"/>
        <xdr:cNvSpPr/>
      </xdr:nvSpPr>
      <xdr:spPr>
        <a:xfrm>
          <a:off x="19494500" y="1860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136108</xdr:rowOff>
    </xdr:from>
    <xdr:to>
      <xdr:col>98</xdr:col>
      <xdr:colOff>38100</xdr:colOff>
      <xdr:row>109</xdr:row>
      <xdr:rowOff>66258</xdr:rowOff>
    </xdr:to>
    <xdr:sp macro="" textlink="">
      <xdr:nvSpPr>
        <xdr:cNvPr id="890" name="フローチャート: 判断 889"/>
        <xdr:cNvSpPr/>
      </xdr:nvSpPr>
      <xdr:spPr>
        <a:xfrm>
          <a:off x="18605500" y="18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136979</xdr:rowOff>
    </xdr:from>
    <xdr:to>
      <xdr:col>116</xdr:col>
      <xdr:colOff>114300</xdr:colOff>
      <xdr:row>109</xdr:row>
      <xdr:rowOff>67129</xdr:rowOff>
    </xdr:to>
    <xdr:sp macro="" textlink="">
      <xdr:nvSpPr>
        <xdr:cNvPr id="896" name="楕円 895"/>
        <xdr:cNvSpPr/>
      </xdr:nvSpPr>
      <xdr:spPr>
        <a:xfrm>
          <a:off x="22110700" y="186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109</xdr:row>
      <xdr:rowOff>13661</xdr:rowOff>
    </xdr:from>
    <xdr:ext cx="469744" cy="259045"/>
    <xdr:sp macro="" textlink="">
      <xdr:nvSpPr>
        <xdr:cNvPr id="897" name="【庁舎】&#10;一人当たり面積該当値テキスト"/>
        <xdr:cNvSpPr txBox="1"/>
      </xdr:nvSpPr>
      <xdr:spPr>
        <a:xfrm>
          <a:off x="22199600" y="1870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137088</xdr:rowOff>
    </xdr:from>
    <xdr:to>
      <xdr:col>112</xdr:col>
      <xdr:colOff>38100</xdr:colOff>
      <xdr:row>109</xdr:row>
      <xdr:rowOff>67238</xdr:rowOff>
    </xdr:to>
    <xdr:sp macro="" textlink="">
      <xdr:nvSpPr>
        <xdr:cNvPr id="898" name="楕円 897"/>
        <xdr:cNvSpPr/>
      </xdr:nvSpPr>
      <xdr:spPr>
        <a:xfrm>
          <a:off x="21272500" y="186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16329</xdr:rowOff>
    </xdr:from>
    <xdr:to>
      <xdr:col>116</xdr:col>
      <xdr:colOff>63500</xdr:colOff>
      <xdr:row>109</xdr:row>
      <xdr:rowOff>16438</xdr:rowOff>
    </xdr:to>
    <xdr:cxnSp macro="">
      <xdr:nvCxnSpPr>
        <xdr:cNvPr id="899" name="直線コネクタ 898"/>
        <xdr:cNvCxnSpPr/>
      </xdr:nvCxnSpPr>
      <xdr:spPr>
        <a:xfrm flipV="1">
          <a:off x="21323300" y="18704379"/>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137196</xdr:rowOff>
    </xdr:from>
    <xdr:to>
      <xdr:col>107</xdr:col>
      <xdr:colOff>101600</xdr:colOff>
      <xdr:row>109</xdr:row>
      <xdr:rowOff>67346</xdr:rowOff>
    </xdr:to>
    <xdr:sp macro="" textlink="">
      <xdr:nvSpPr>
        <xdr:cNvPr id="900" name="楕円 899"/>
        <xdr:cNvSpPr/>
      </xdr:nvSpPr>
      <xdr:spPr>
        <a:xfrm>
          <a:off x="20383500" y="186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16438</xdr:rowOff>
    </xdr:from>
    <xdr:to>
      <xdr:col>111</xdr:col>
      <xdr:colOff>177800</xdr:colOff>
      <xdr:row>109</xdr:row>
      <xdr:rowOff>16546</xdr:rowOff>
    </xdr:to>
    <xdr:cxnSp macro="">
      <xdr:nvCxnSpPr>
        <xdr:cNvPr id="901" name="直線コネクタ 900"/>
        <xdr:cNvCxnSpPr/>
      </xdr:nvCxnSpPr>
      <xdr:spPr>
        <a:xfrm flipV="1">
          <a:off x="20434300" y="18704488"/>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26597</xdr:rowOff>
    </xdr:from>
    <xdr:to>
      <xdr:col>102</xdr:col>
      <xdr:colOff>165100</xdr:colOff>
      <xdr:row>100</xdr:row>
      <xdr:rowOff>128197</xdr:rowOff>
    </xdr:to>
    <xdr:sp macro="" textlink="">
      <xdr:nvSpPr>
        <xdr:cNvPr id="902" name="楕円 901"/>
        <xdr:cNvSpPr/>
      </xdr:nvSpPr>
      <xdr:spPr>
        <a:xfrm>
          <a:off x="19494500" y="1717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77397</xdr:rowOff>
    </xdr:from>
    <xdr:to>
      <xdr:col>107</xdr:col>
      <xdr:colOff>50800</xdr:colOff>
      <xdr:row>109</xdr:row>
      <xdr:rowOff>16546</xdr:rowOff>
    </xdr:to>
    <xdr:cxnSp macro="">
      <xdr:nvCxnSpPr>
        <xdr:cNvPr id="903" name="直線コネクタ 902"/>
        <xdr:cNvCxnSpPr/>
      </xdr:nvCxnSpPr>
      <xdr:spPr>
        <a:xfrm>
          <a:off x="19545300" y="17222397"/>
          <a:ext cx="889000" cy="148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82022</xdr:rowOff>
    </xdr:from>
    <xdr:ext cx="469744" cy="259045"/>
    <xdr:sp macro="" textlink="">
      <xdr:nvSpPr>
        <xdr:cNvPr id="904" name="n_1aveValue【庁舎】&#10;一人当たり面積"/>
        <xdr:cNvSpPr txBox="1"/>
      </xdr:nvSpPr>
      <xdr:spPr>
        <a:xfrm>
          <a:off x="21075727" y="1842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82566</xdr:rowOff>
    </xdr:from>
    <xdr:ext cx="469744" cy="259045"/>
    <xdr:sp macro="" textlink="">
      <xdr:nvSpPr>
        <xdr:cNvPr id="905" name="n_2aveValue【庁舎】&#10;一人当たり面積"/>
        <xdr:cNvSpPr txBox="1"/>
      </xdr:nvSpPr>
      <xdr:spPr>
        <a:xfrm>
          <a:off x="20199427" y="184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9270</xdr:rowOff>
    </xdr:from>
    <xdr:ext cx="469744" cy="259045"/>
    <xdr:sp macro="" textlink="">
      <xdr:nvSpPr>
        <xdr:cNvPr id="906" name="n_3aveValue【庁舎】&#10;一人当たり面積"/>
        <xdr:cNvSpPr txBox="1"/>
      </xdr:nvSpPr>
      <xdr:spPr>
        <a:xfrm>
          <a:off x="19310427" y="1869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82785</xdr:rowOff>
    </xdr:from>
    <xdr:ext cx="469744" cy="259045"/>
    <xdr:sp macro="" textlink="">
      <xdr:nvSpPr>
        <xdr:cNvPr id="907" name="n_4aveValue【庁舎】&#10;一人当たり面積"/>
        <xdr:cNvSpPr txBox="1"/>
      </xdr:nvSpPr>
      <xdr:spPr>
        <a:xfrm>
          <a:off x="18421427" y="1842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58365</xdr:rowOff>
    </xdr:from>
    <xdr:ext cx="469744" cy="259045"/>
    <xdr:sp macro="" textlink="">
      <xdr:nvSpPr>
        <xdr:cNvPr id="908" name="n_1mainValue【庁舎】&#10;一人当たり面積"/>
        <xdr:cNvSpPr txBox="1"/>
      </xdr:nvSpPr>
      <xdr:spPr>
        <a:xfrm>
          <a:off x="21075727" y="1874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58473</xdr:rowOff>
    </xdr:from>
    <xdr:ext cx="469744" cy="259045"/>
    <xdr:sp macro="" textlink="">
      <xdr:nvSpPr>
        <xdr:cNvPr id="909" name="n_2mainValue【庁舎】&#10;一人当たり面積"/>
        <xdr:cNvSpPr txBox="1"/>
      </xdr:nvSpPr>
      <xdr:spPr>
        <a:xfrm>
          <a:off x="20199427" y="187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98</xdr:row>
      <xdr:rowOff>144724</xdr:rowOff>
    </xdr:from>
    <xdr:ext cx="534377" cy="259045"/>
    <xdr:sp macro="" textlink="">
      <xdr:nvSpPr>
        <xdr:cNvPr id="910" name="n_3mainValue【庁舎】&#10;一人当たり面積"/>
        <xdr:cNvSpPr txBox="1"/>
      </xdr:nvSpPr>
      <xdr:spPr>
        <a:xfrm>
          <a:off x="19278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消防施設については、令和元年度に「防災拠点施設」が完成したため、急激な数値の低下となっている。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当たりの公共施設面積は、福祉施設を除いて全国、愛媛県、類似団体平均を下回っている。これは当市が平成の大合併の際に小規模な合併に留まったことに起因していると思われる。今後は全国的に公共施設の統廃合が進むことが予想されることから、当市においても現状では平均値より少なくなっているものの、決して少ないとは言えない状況であるため、「公共施設再配置計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、老朽化した公共施設の統廃合等を検討する。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また、「体育館・プール」、「市民会館」については有形固定資産減価償却率が高くなっており、特に、昭和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年度建設の「市民文化センター</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年度建設の「市民プール」は、耐用年数を超過していることから施設の在り方を検討したうえで、更新等に計画的に取り組む必要がある。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118,970
117,611
234.50
54,063,179
52,891,900
962,514
27,148,960
52,490,421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当市の発展の礎となった住友企業群の法人税収入並びに企業の新たな設備投資により発生する償却資産税収入により、安定的な財政運営を行うことができるが、ともに景気に左右されやすく、また、類似団体と比較して</a:t>
          </a:r>
          <a:r>
            <a:rPr kumimoji="1" lang="en-US" altLang="ja-JP" sz="1300">
              <a:solidFill>
                <a:schemeClr val="dk1"/>
              </a:solidFill>
              <a:effectLst/>
              <a:latin typeface="+mn-lt"/>
              <a:ea typeface="+mn-ea"/>
              <a:cs typeface="+mn-cs"/>
            </a:rPr>
            <a:t>0.07</a:t>
          </a:r>
          <a:r>
            <a:rPr kumimoji="1" lang="ja-JP" altLang="ja-JP" sz="1300">
              <a:solidFill>
                <a:schemeClr val="dk1"/>
              </a:solidFill>
              <a:effectLst/>
              <a:latin typeface="+mn-lt"/>
              <a:ea typeface="+mn-ea"/>
              <a:cs typeface="+mn-cs"/>
            </a:rPr>
            <a:t>ポイント下回っていることから、新たな施設建設や既存施設の改修の際には、国・県からの支援の他、交付税算入率の高い起債を活用できなければ見送るといった厳しい判断を行いながら健全財政の維持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1" name="直線コネクタ 70"/>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80" name="直線コネクタ 79"/>
        <xdr:cNvCxnSpPr/>
      </xdr:nvCxnSpPr>
      <xdr:spPr>
        <a:xfrm flipV="1">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3" name="テキスト ボックス 92"/>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対前年度比では</a:t>
          </a:r>
          <a:r>
            <a:rPr kumimoji="1" lang="en-US" altLang="ja-JP" sz="1300">
              <a:solidFill>
                <a:schemeClr val="dk1"/>
              </a:solidFill>
              <a:effectLst/>
              <a:latin typeface="+mn-lt"/>
              <a:ea typeface="+mn-ea"/>
              <a:cs typeface="+mn-cs"/>
            </a:rPr>
            <a:t>1.6%</a:t>
          </a:r>
          <a:r>
            <a:rPr kumimoji="1" lang="ja-JP" altLang="en-US" sz="1300">
              <a:solidFill>
                <a:schemeClr val="dk1"/>
              </a:solidFill>
              <a:effectLst/>
              <a:latin typeface="+mn-lt"/>
              <a:ea typeface="+mn-ea"/>
              <a:cs typeface="+mn-cs"/>
            </a:rPr>
            <a:t>改善し</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内でトップの数値となっている。今後とも</a:t>
          </a:r>
          <a:r>
            <a:rPr kumimoji="1" lang="ja-JP" altLang="ja-JP" sz="1300">
              <a:solidFill>
                <a:schemeClr val="dk1"/>
              </a:solidFill>
              <a:effectLst/>
              <a:latin typeface="+mn-lt"/>
              <a:ea typeface="+mn-ea"/>
              <a:cs typeface="+mn-cs"/>
            </a:rPr>
            <a:t>義務的経費の増加には留意しつつ、歳入確保のため、市内へ新たな投資を呼び込む施策の実施や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悪質滞納者に対する滞納処分の強化を図っていく。</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127000</xdr:rowOff>
    </xdr:from>
    <xdr:to>
      <xdr:col>23</xdr:col>
      <xdr:colOff>133350</xdr:colOff>
      <xdr:row>59</xdr:row>
      <xdr:rowOff>32766</xdr:rowOff>
    </xdr:to>
    <xdr:cxnSp macro="">
      <xdr:nvCxnSpPr>
        <xdr:cNvPr id="132" name="直線コネクタ 131"/>
        <xdr:cNvCxnSpPr/>
      </xdr:nvCxnSpPr>
      <xdr:spPr>
        <a:xfrm flipV="1">
          <a:off x="4114800" y="1007110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131826</xdr:rowOff>
    </xdr:from>
    <xdr:to>
      <xdr:col>19</xdr:col>
      <xdr:colOff>133350</xdr:colOff>
      <xdr:row>59</xdr:row>
      <xdr:rowOff>32766</xdr:rowOff>
    </xdr:to>
    <xdr:cxnSp macro="">
      <xdr:nvCxnSpPr>
        <xdr:cNvPr id="135" name="直線コネクタ 134"/>
        <xdr:cNvCxnSpPr/>
      </xdr:nvCxnSpPr>
      <xdr:spPr>
        <a:xfrm>
          <a:off x="3225800" y="1007592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131826</xdr:rowOff>
    </xdr:from>
    <xdr:to>
      <xdr:col>15</xdr:col>
      <xdr:colOff>82550</xdr:colOff>
      <xdr:row>59</xdr:row>
      <xdr:rowOff>105156</xdr:rowOff>
    </xdr:to>
    <xdr:cxnSp macro="">
      <xdr:nvCxnSpPr>
        <xdr:cNvPr id="138" name="直線コネクタ 137"/>
        <xdr:cNvCxnSpPr/>
      </xdr:nvCxnSpPr>
      <xdr:spPr>
        <a:xfrm flipV="1">
          <a:off x="2336800" y="1007592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40" name="テキスト ボックス 139"/>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49784</xdr:rowOff>
    </xdr:from>
    <xdr:to>
      <xdr:col>11</xdr:col>
      <xdr:colOff>31750</xdr:colOff>
      <xdr:row>59</xdr:row>
      <xdr:rowOff>105156</xdr:rowOff>
    </xdr:to>
    <xdr:cxnSp macro="">
      <xdr:nvCxnSpPr>
        <xdr:cNvPr id="141" name="直線コネクタ 140"/>
        <xdr:cNvCxnSpPr/>
      </xdr:nvCxnSpPr>
      <xdr:spPr>
        <a:xfrm>
          <a:off x="1447800" y="9993884"/>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76200</xdr:rowOff>
    </xdr:from>
    <xdr:to>
      <xdr:col>23</xdr:col>
      <xdr:colOff>184150</xdr:colOff>
      <xdr:row>59</xdr:row>
      <xdr:rowOff>6350</xdr:rowOff>
    </xdr:to>
    <xdr:sp macro="" textlink="">
      <xdr:nvSpPr>
        <xdr:cNvPr id="151" name="楕円 150"/>
        <xdr:cNvSpPr/>
      </xdr:nvSpPr>
      <xdr:spPr>
        <a:xfrm>
          <a:off x="4902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168927</xdr:rowOff>
    </xdr:from>
    <xdr:ext cx="762000" cy="259045"/>
    <xdr:sp macro="" textlink="">
      <xdr:nvSpPr>
        <xdr:cNvPr id="152" name="財政構造の弾力性該当値テキスト"/>
        <xdr:cNvSpPr txBox="1"/>
      </xdr:nvSpPr>
      <xdr:spPr>
        <a:xfrm>
          <a:off x="5041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153416</xdr:rowOff>
    </xdr:from>
    <xdr:to>
      <xdr:col>19</xdr:col>
      <xdr:colOff>184150</xdr:colOff>
      <xdr:row>59</xdr:row>
      <xdr:rowOff>83566</xdr:rowOff>
    </xdr:to>
    <xdr:sp macro="" textlink="">
      <xdr:nvSpPr>
        <xdr:cNvPr id="153" name="楕円 152"/>
        <xdr:cNvSpPr/>
      </xdr:nvSpPr>
      <xdr:spPr>
        <a:xfrm>
          <a:off x="4064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93743</xdr:rowOff>
    </xdr:from>
    <xdr:ext cx="736600" cy="259045"/>
    <xdr:sp macro="" textlink="">
      <xdr:nvSpPr>
        <xdr:cNvPr id="154" name="テキスト ボックス 153"/>
        <xdr:cNvSpPr txBox="1"/>
      </xdr:nvSpPr>
      <xdr:spPr>
        <a:xfrm>
          <a:off x="3733800" y="986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81026</xdr:rowOff>
    </xdr:from>
    <xdr:to>
      <xdr:col>15</xdr:col>
      <xdr:colOff>133350</xdr:colOff>
      <xdr:row>59</xdr:row>
      <xdr:rowOff>11176</xdr:rowOff>
    </xdr:to>
    <xdr:sp macro="" textlink="">
      <xdr:nvSpPr>
        <xdr:cNvPr id="155" name="楕円 154"/>
        <xdr:cNvSpPr/>
      </xdr:nvSpPr>
      <xdr:spPr>
        <a:xfrm>
          <a:off x="31750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21353</xdr:rowOff>
    </xdr:from>
    <xdr:ext cx="762000" cy="259045"/>
    <xdr:sp macro="" textlink="">
      <xdr:nvSpPr>
        <xdr:cNvPr id="156" name="テキスト ボックス 155"/>
        <xdr:cNvSpPr txBox="1"/>
      </xdr:nvSpPr>
      <xdr:spPr>
        <a:xfrm>
          <a:off x="2844800" y="979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54356</xdr:rowOff>
    </xdr:from>
    <xdr:to>
      <xdr:col>11</xdr:col>
      <xdr:colOff>82550</xdr:colOff>
      <xdr:row>59</xdr:row>
      <xdr:rowOff>155956</xdr:rowOff>
    </xdr:to>
    <xdr:sp macro="" textlink="">
      <xdr:nvSpPr>
        <xdr:cNvPr id="157" name="楕円 156"/>
        <xdr:cNvSpPr/>
      </xdr:nvSpPr>
      <xdr:spPr>
        <a:xfrm>
          <a:off x="2286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166133</xdr:rowOff>
    </xdr:from>
    <xdr:ext cx="762000" cy="259045"/>
    <xdr:sp macro="" textlink="">
      <xdr:nvSpPr>
        <xdr:cNvPr id="158" name="テキスト ボックス 157"/>
        <xdr:cNvSpPr txBox="1"/>
      </xdr:nvSpPr>
      <xdr:spPr>
        <a:xfrm>
          <a:off x="1955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170434</xdr:rowOff>
    </xdr:from>
    <xdr:to>
      <xdr:col>7</xdr:col>
      <xdr:colOff>31750</xdr:colOff>
      <xdr:row>58</xdr:row>
      <xdr:rowOff>100584</xdr:rowOff>
    </xdr:to>
    <xdr:sp macro="" textlink="">
      <xdr:nvSpPr>
        <xdr:cNvPr id="159" name="楕円 158"/>
        <xdr:cNvSpPr/>
      </xdr:nvSpPr>
      <xdr:spPr>
        <a:xfrm>
          <a:off x="1397000" y="99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110761</xdr:rowOff>
    </xdr:from>
    <xdr:ext cx="762000" cy="259045"/>
    <xdr:sp macro="" textlink="">
      <xdr:nvSpPr>
        <xdr:cNvPr id="160" name="テキスト ボックス 159"/>
        <xdr:cNvSpPr txBox="1"/>
      </xdr:nvSpPr>
      <xdr:spPr>
        <a:xfrm>
          <a:off x="1066800" y="97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愛媛県平均、全国平均は下回っているものの、</a:t>
          </a:r>
          <a:r>
            <a:rPr kumimoji="1" lang="ja-JP" altLang="ja-JP" sz="1300">
              <a:solidFill>
                <a:schemeClr val="dk1"/>
              </a:solidFill>
              <a:effectLst/>
              <a:latin typeface="+mn-lt"/>
              <a:ea typeface="+mn-ea"/>
              <a:cs typeface="+mn-cs"/>
            </a:rPr>
            <a:t>類似団体との比較では</a:t>
          </a:r>
          <a:r>
            <a:rPr kumimoji="1" lang="en-US" altLang="ja-JP" sz="1300">
              <a:solidFill>
                <a:schemeClr val="dk1"/>
              </a:solidFill>
              <a:effectLst/>
              <a:latin typeface="+mn-lt"/>
              <a:ea typeface="+mn-ea"/>
              <a:cs typeface="+mn-cs"/>
            </a:rPr>
            <a:t>6,864</a:t>
          </a:r>
          <a:r>
            <a:rPr kumimoji="1" lang="ja-JP" altLang="ja-JP" sz="1300">
              <a:solidFill>
                <a:schemeClr val="dk1"/>
              </a:solidFill>
              <a:effectLst/>
              <a:latin typeface="+mn-lt"/>
              <a:ea typeface="+mn-ea"/>
              <a:cs typeface="+mn-cs"/>
            </a:rPr>
            <a:t>円上回っているが</a:t>
          </a:r>
          <a:r>
            <a:rPr kumimoji="1" lang="ja-JP" altLang="en-US" sz="1300">
              <a:solidFill>
                <a:schemeClr val="dk1"/>
              </a:solidFill>
              <a:effectLst/>
              <a:latin typeface="+mn-lt"/>
              <a:ea typeface="+mn-ea"/>
              <a:cs typeface="+mn-cs"/>
            </a:rPr>
            <a:t>、その差は前年度から</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割程度改善しており、一番差が大きかった平成２９年度の</a:t>
          </a:r>
          <a:r>
            <a:rPr kumimoji="1" lang="en-US" altLang="ja-JP" sz="1300">
              <a:solidFill>
                <a:schemeClr val="dk1"/>
              </a:solidFill>
              <a:effectLst/>
              <a:latin typeface="+mn-lt"/>
              <a:ea typeface="+mn-ea"/>
              <a:cs typeface="+mn-cs"/>
            </a:rPr>
            <a:t>7</a:t>
          </a:r>
          <a:r>
            <a:rPr kumimoji="1" lang="ja-JP" altLang="en-US" sz="1300">
              <a:solidFill>
                <a:schemeClr val="dk1"/>
              </a:solidFill>
              <a:effectLst/>
              <a:latin typeface="+mn-lt"/>
              <a:ea typeface="+mn-ea"/>
              <a:cs typeface="+mn-cs"/>
            </a:rPr>
            <a:t>割程度まで縮減している。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44769</xdr:rowOff>
    </xdr:from>
    <xdr:to>
      <xdr:col>23</xdr:col>
      <xdr:colOff>133350</xdr:colOff>
      <xdr:row>84</xdr:row>
      <xdr:rowOff>101767</xdr:rowOff>
    </xdr:to>
    <xdr:cxnSp macro="">
      <xdr:nvCxnSpPr>
        <xdr:cNvPr id="197" name="直線コネクタ 196"/>
        <xdr:cNvCxnSpPr/>
      </xdr:nvCxnSpPr>
      <xdr:spPr>
        <a:xfrm>
          <a:off x="4114800" y="14446569"/>
          <a:ext cx="8382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120638</xdr:rowOff>
    </xdr:from>
    <xdr:ext cx="762000" cy="259045"/>
    <xdr:sp macro="" textlink="">
      <xdr:nvSpPr>
        <xdr:cNvPr id="198" name="人件費・物件費等の状況平均値テキスト"/>
        <xdr:cNvSpPr txBox="1"/>
      </xdr:nvSpPr>
      <xdr:spPr>
        <a:xfrm>
          <a:off x="5041900" y="14179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44769</xdr:rowOff>
    </xdr:from>
    <xdr:to>
      <xdr:col>19</xdr:col>
      <xdr:colOff>133350</xdr:colOff>
      <xdr:row>84</xdr:row>
      <xdr:rowOff>68348</xdr:rowOff>
    </xdr:to>
    <xdr:cxnSp macro="">
      <xdr:nvCxnSpPr>
        <xdr:cNvPr id="200" name="直線コネクタ 199"/>
        <xdr:cNvCxnSpPr/>
      </xdr:nvCxnSpPr>
      <xdr:spPr>
        <a:xfrm flipV="1">
          <a:off x="3225800" y="14446569"/>
          <a:ext cx="8890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145446</xdr:rowOff>
    </xdr:from>
    <xdr:ext cx="736600" cy="259045"/>
    <xdr:sp macro="" textlink="">
      <xdr:nvSpPr>
        <xdr:cNvPr id="202" name="テキスト ボックス 201"/>
        <xdr:cNvSpPr txBox="1"/>
      </xdr:nvSpPr>
      <xdr:spPr>
        <a:xfrm>
          <a:off x="3733800" y="140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2542</xdr:rowOff>
    </xdr:from>
    <xdr:to>
      <xdr:col>15</xdr:col>
      <xdr:colOff>82550</xdr:colOff>
      <xdr:row>84</xdr:row>
      <xdr:rowOff>68348</xdr:rowOff>
    </xdr:to>
    <xdr:cxnSp macro="">
      <xdr:nvCxnSpPr>
        <xdr:cNvPr id="203" name="直線コネクタ 202"/>
        <xdr:cNvCxnSpPr/>
      </xdr:nvCxnSpPr>
      <xdr:spPr>
        <a:xfrm>
          <a:off x="2336800" y="14404342"/>
          <a:ext cx="889000" cy="6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127866</xdr:rowOff>
    </xdr:from>
    <xdr:ext cx="762000" cy="259045"/>
    <xdr:sp macro="" textlink="">
      <xdr:nvSpPr>
        <xdr:cNvPr id="205" name="テキスト ボックス 204"/>
        <xdr:cNvSpPr txBox="1"/>
      </xdr:nvSpPr>
      <xdr:spPr>
        <a:xfrm>
          <a:off x="2844800" y="140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2542</xdr:rowOff>
    </xdr:from>
    <xdr:to>
      <xdr:col>11</xdr:col>
      <xdr:colOff>31750</xdr:colOff>
      <xdr:row>84</xdr:row>
      <xdr:rowOff>16159</xdr:rowOff>
    </xdr:to>
    <xdr:cxnSp macro="">
      <xdr:nvCxnSpPr>
        <xdr:cNvPr id="206" name="直線コネクタ 205"/>
        <xdr:cNvCxnSpPr/>
      </xdr:nvCxnSpPr>
      <xdr:spPr>
        <a:xfrm flipV="1">
          <a:off x="1447800" y="14404342"/>
          <a:ext cx="8890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73919</xdr:rowOff>
    </xdr:from>
    <xdr:ext cx="762000" cy="259045"/>
    <xdr:sp macro="" textlink="">
      <xdr:nvSpPr>
        <xdr:cNvPr id="210" name="テキスト ボックス 209"/>
        <xdr:cNvSpPr txBox="1"/>
      </xdr:nvSpPr>
      <xdr:spPr>
        <a:xfrm>
          <a:off x="1066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50967</xdr:rowOff>
    </xdr:from>
    <xdr:to>
      <xdr:col>23</xdr:col>
      <xdr:colOff>184150</xdr:colOff>
      <xdr:row>84</xdr:row>
      <xdr:rowOff>152567</xdr:rowOff>
    </xdr:to>
    <xdr:sp macro="" textlink="">
      <xdr:nvSpPr>
        <xdr:cNvPr id="216" name="楕円 215"/>
        <xdr:cNvSpPr/>
      </xdr:nvSpPr>
      <xdr:spPr>
        <a:xfrm>
          <a:off x="4902200" y="1445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23044</xdr:rowOff>
    </xdr:from>
    <xdr:ext cx="762000" cy="259045"/>
    <xdr:sp macro="" textlink="">
      <xdr:nvSpPr>
        <xdr:cNvPr id="217" name="人件費・物件費等の状況該当値テキスト"/>
        <xdr:cNvSpPr txBox="1"/>
      </xdr:nvSpPr>
      <xdr:spPr>
        <a:xfrm>
          <a:off x="5041900" y="1442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165419</xdr:rowOff>
    </xdr:from>
    <xdr:to>
      <xdr:col>19</xdr:col>
      <xdr:colOff>184150</xdr:colOff>
      <xdr:row>84</xdr:row>
      <xdr:rowOff>95569</xdr:rowOff>
    </xdr:to>
    <xdr:sp macro="" textlink="">
      <xdr:nvSpPr>
        <xdr:cNvPr id="218" name="楕円 217"/>
        <xdr:cNvSpPr/>
      </xdr:nvSpPr>
      <xdr:spPr>
        <a:xfrm>
          <a:off x="4064000" y="143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80346</xdr:rowOff>
    </xdr:from>
    <xdr:ext cx="736600" cy="259045"/>
    <xdr:sp macro="" textlink="">
      <xdr:nvSpPr>
        <xdr:cNvPr id="219" name="テキスト ボックス 218"/>
        <xdr:cNvSpPr txBox="1"/>
      </xdr:nvSpPr>
      <xdr:spPr>
        <a:xfrm>
          <a:off x="3733800" y="14482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17548</xdr:rowOff>
    </xdr:from>
    <xdr:to>
      <xdr:col>15</xdr:col>
      <xdr:colOff>133350</xdr:colOff>
      <xdr:row>84</xdr:row>
      <xdr:rowOff>119148</xdr:rowOff>
    </xdr:to>
    <xdr:sp macro="" textlink="">
      <xdr:nvSpPr>
        <xdr:cNvPr id="220" name="楕円 219"/>
        <xdr:cNvSpPr/>
      </xdr:nvSpPr>
      <xdr:spPr>
        <a:xfrm>
          <a:off x="3175000" y="144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103925</xdr:rowOff>
    </xdr:from>
    <xdr:ext cx="762000" cy="259045"/>
    <xdr:sp macro="" textlink="">
      <xdr:nvSpPr>
        <xdr:cNvPr id="221" name="テキスト ボックス 220"/>
        <xdr:cNvSpPr txBox="1"/>
      </xdr:nvSpPr>
      <xdr:spPr>
        <a:xfrm>
          <a:off x="2844800" y="1450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123192</xdr:rowOff>
    </xdr:from>
    <xdr:to>
      <xdr:col>11</xdr:col>
      <xdr:colOff>82550</xdr:colOff>
      <xdr:row>84</xdr:row>
      <xdr:rowOff>53342</xdr:rowOff>
    </xdr:to>
    <xdr:sp macro="" textlink="">
      <xdr:nvSpPr>
        <xdr:cNvPr id="222" name="楕円 221"/>
        <xdr:cNvSpPr/>
      </xdr:nvSpPr>
      <xdr:spPr>
        <a:xfrm>
          <a:off x="2286000" y="14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38119</xdr:rowOff>
    </xdr:from>
    <xdr:ext cx="762000" cy="259045"/>
    <xdr:sp macro="" textlink="">
      <xdr:nvSpPr>
        <xdr:cNvPr id="223" name="テキスト ボックス 222"/>
        <xdr:cNvSpPr txBox="1"/>
      </xdr:nvSpPr>
      <xdr:spPr>
        <a:xfrm>
          <a:off x="1955800" y="1443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136809</xdr:rowOff>
    </xdr:from>
    <xdr:to>
      <xdr:col>7</xdr:col>
      <xdr:colOff>31750</xdr:colOff>
      <xdr:row>84</xdr:row>
      <xdr:rowOff>66959</xdr:rowOff>
    </xdr:to>
    <xdr:sp macro="" textlink="">
      <xdr:nvSpPr>
        <xdr:cNvPr id="224" name="楕円 223"/>
        <xdr:cNvSpPr/>
      </xdr:nvSpPr>
      <xdr:spPr>
        <a:xfrm>
          <a:off x="1397000" y="143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51736</xdr:rowOff>
    </xdr:from>
    <xdr:ext cx="762000" cy="259045"/>
    <xdr:sp macro="" textlink="">
      <xdr:nvSpPr>
        <xdr:cNvPr id="225" name="テキスト ボックス 224"/>
        <xdr:cNvSpPr txBox="1"/>
      </xdr:nvSpPr>
      <xdr:spPr>
        <a:xfrm>
          <a:off x="1066800" y="144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昨年度から</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高くなっているが、国家公務員給与水準及び類似団体平均を下回っている。全国市平均と比較すると、平均を上回っているため、民間給与水準や他自治体等の動向にも注視しながら、引続き市民の理解を得られる給与水準となる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152400</xdr:rowOff>
    </xdr:to>
    <xdr:cxnSp macro="">
      <xdr:nvCxnSpPr>
        <xdr:cNvPr id="257" name="直線コネクタ 256"/>
        <xdr:cNvCxnSpPr/>
      </xdr:nvCxnSpPr>
      <xdr:spPr>
        <a:xfrm>
          <a:off x="16179800" y="146532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29211</xdr:rowOff>
    </xdr:to>
    <xdr:cxnSp macro="">
      <xdr:nvCxnSpPr>
        <xdr:cNvPr id="260" name="直線コネクタ 259"/>
        <xdr:cNvCxnSpPr/>
      </xdr:nvCxnSpPr>
      <xdr:spPr>
        <a:xfrm flipV="1">
          <a:off x="15290800" y="146532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29211</xdr:rowOff>
    </xdr:to>
    <xdr:cxnSp macro="">
      <xdr:nvCxnSpPr>
        <xdr:cNvPr id="263" name="直線コネクタ 262"/>
        <xdr:cNvCxnSpPr/>
      </xdr:nvCxnSpPr>
      <xdr:spPr>
        <a:xfrm>
          <a:off x="14401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101600</xdr:rowOff>
    </xdr:to>
    <xdr:cxnSp macro="">
      <xdr:nvCxnSpPr>
        <xdr:cNvPr id="266" name="直線コネクタ 265"/>
        <xdr:cNvCxnSpPr/>
      </xdr:nvCxnSpPr>
      <xdr:spPr>
        <a:xfrm flipV="1">
          <a:off x="13512800" y="1474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68" name="テキスト ボックス 267"/>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7"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8" name="楕円 277"/>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79" name="テキスト ボックス 278"/>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0" name="楕円 279"/>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1" name="テキスト ボックス 280"/>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2" name="楕円 281"/>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66057</xdr:rowOff>
    </xdr:from>
    <xdr:ext cx="762000" cy="259045"/>
    <xdr:sp macro="" textlink="">
      <xdr:nvSpPr>
        <xdr:cNvPr id="283" name="テキスト ボックス 282"/>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昨年度比で</a:t>
          </a:r>
          <a:r>
            <a:rPr kumimoji="1" lang="en-US" altLang="ja-JP" sz="1300">
              <a:solidFill>
                <a:schemeClr val="dk1"/>
              </a:solidFill>
              <a:effectLst/>
              <a:latin typeface="+mn-lt"/>
              <a:ea typeface="+mn-ea"/>
              <a:cs typeface="+mn-cs"/>
            </a:rPr>
            <a:t>0.09</a:t>
          </a:r>
          <a:r>
            <a:rPr kumimoji="1" lang="ja-JP" altLang="ja-JP" sz="1300">
              <a:solidFill>
                <a:schemeClr val="dk1"/>
              </a:solidFill>
              <a:effectLst/>
              <a:latin typeface="+mn-lt"/>
              <a:ea typeface="+mn-ea"/>
              <a:cs typeface="+mn-cs"/>
            </a:rPr>
            <a:t>ポイント増加し、類似団体の平均値をわずかに上回るが、ほぼ平均値で推移している。全国平均、愛媛県平均との比較ではどちらも下回っている。今後も定員管理の適正な推進や管理経費の圧縮に努め、現水準を保てるよう努めていく。</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80645</xdr:rowOff>
    </xdr:from>
    <xdr:to>
      <xdr:col>81</xdr:col>
      <xdr:colOff>44450</xdr:colOff>
      <xdr:row>62</xdr:row>
      <xdr:rowOff>102362</xdr:rowOff>
    </xdr:to>
    <xdr:cxnSp macro="">
      <xdr:nvCxnSpPr>
        <xdr:cNvPr id="318" name="直線コネクタ 317"/>
        <xdr:cNvCxnSpPr/>
      </xdr:nvCxnSpPr>
      <xdr:spPr>
        <a:xfrm>
          <a:off x="16179800" y="1071054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9" name="定員管理の状況平均値テキスト"/>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61341</xdr:rowOff>
    </xdr:from>
    <xdr:to>
      <xdr:col>77</xdr:col>
      <xdr:colOff>44450</xdr:colOff>
      <xdr:row>62</xdr:row>
      <xdr:rowOff>80645</xdr:rowOff>
    </xdr:to>
    <xdr:cxnSp macro="">
      <xdr:nvCxnSpPr>
        <xdr:cNvPr id="321" name="直線コネクタ 320"/>
        <xdr:cNvCxnSpPr/>
      </xdr:nvCxnSpPr>
      <xdr:spPr>
        <a:xfrm>
          <a:off x="15290800" y="1069124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3" name="テキスト ボックス 322"/>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61341</xdr:rowOff>
    </xdr:to>
    <xdr:cxnSp macro="">
      <xdr:nvCxnSpPr>
        <xdr:cNvPr id="324" name="直線コネクタ 323"/>
        <xdr:cNvCxnSpPr/>
      </xdr:nvCxnSpPr>
      <xdr:spPr>
        <a:xfrm>
          <a:off x="14401800" y="1067435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110253</xdr:rowOff>
    </xdr:from>
    <xdr:ext cx="762000" cy="259045"/>
    <xdr:sp macro="" textlink="">
      <xdr:nvSpPr>
        <xdr:cNvPr id="326" name="テキスト ボックス 325"/>
        <xdr:cNvSpPr txBox="1"/>
      </xdr:nvSpPr>
      <xdr:spPr>
        <a:xfrm>
          <a:off x="14909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25146</xdr:rowOff>
    </xdr:from>
    <xdr:to>
      <xdr:col>68</xdr:col>
      <xdr:colOff>152400</xdr:colOff>
      <xdr:row>62</xdr:row>
      <xdr:rowOff>44450</xdr:rowOff>
    </xdr:to>
    <xdr:cxnSp macro="">
      <xdr:nvCxnSpPr>
        <xdr:cNvPr id="327" name="直線コネクタ 326"/>
        <xdr:cNvCxnSpPr/>
      </xdr:nvCxnSpPr>
      <xdr:spPr>
        <a:xfrm>
          <a:off x="13512800" y="106550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1" name="テキスト ボックス 330"/>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51562</xdr:rowOff>
    </xdr:from>
    <xdr:to>
      <xdr:col>81</xdr:col>
      <xdr:colOff>95250</xdr:colOff>
      <xdr:row>62</xdr:row>
      <xdr:rowOff>153162</xdr:rowOff>
    </xdr:to>
    <xdr:sp macro="" textlink="">
      <xdr:nvSpPr>
        <xdr:cNvPr id="337" name="楕円 336"/>
        <xdr:cNvSpPr/>
      </xdr:nvSpPr>
      <xdr:spPr>
        <a:xfrm>
          <a:off x="16967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23639</xdr:rowOff>
    </xdr:from>
    <xdr:ext cx="762000" cy="259045"/>
    <xdr:sp macro="" textlink="">
      <xdr:nvSpPr>
        <xdr:cNvPr id="338" name="定員管理の状況該当値テキスト"/>
        <xdr:cNvSpPr txBox="1"/>
      </xdr:nvSpPr>
      <xdr:spPr>
        <a:xfrm>
          <a:off x="17106900" y="106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29845</xdr:rowOff>
    </xdr:from>
    <xdr:to>
      <xdr:col>77</xdr:col>
      <xdr:colOff>95250</xdr:colOff>
      <xdr:row>62</xdr:row>
      <xdr:rowOff>131445</xdr:rowOff>
    </xdr:to>
    <xdr:sp macro="" textlink="">
      <xdr:nvSpPr>
        <xdr:cNvPr id="339" name="楕円 338"/>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116222</xdr:rowOff>
    </xdr:from>
    <xdr:ext cx="736600" cy="259045"/>
    <xdr:sp macro="" textlink="">
      <xdr:nvSpPr>
        <xdr:cNvPr id="340" name="テキスト ボックス 339"/>
        <xdr:cNvSpPr txBox="1"/>
      </xdr:nvSpPr>
      <xdr:spPr>
        <a:xfrm>
          <a:off x="15798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10541</xdr:rowOff>
    </xdr:from>
    <xdr:to>
      <xdr:col>73</xdr:col>
      <xdr:colOff>44450</xdr:colOff>
      <xdr:row>62</xdr:row>
      <xdr:rowOff>112141</xdr:rowOff>
    </xdr:to>
    <xdr:sp macro="" textlink="">
      <xdr:nvSpPr>
        <xdr:cNvPr id="341" name="楕円 340"/>
        <xdr:cNvSpPr/>
      </xdr:nvSpPr>
      <xdr:spPr>
        <a:xfrm>
          <a:off x="15240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96918</xdr:rowOff>
    </xdr:from>
    <xdr:ext cx="762000" cy="259045"/>
    <xdr:sp macro="" textlink="">
      <xdr:nvSpPr>
        <xdr:cNvPr id="342" name="テキスト ボックス 341"/>
        <xdr:cNvSpPr txBox="1"/>
      </xdr:nvSpPr>
      <xdr:spPr>
        <a:xfrm>
          <a:off x="14909800" y="107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3" name="楕円 342"/>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44" name="テキスト ボックス 343"/>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145796</xdr:rowOff>
    </xdr:from>
    <xdr:to>
      <xdr:col>64</xdr:col>
      <xdr:colOff>152400</xdr:colOff>
      <xdr:row>62</xdr:row>
      <xdr:rowOff>75946</xdr:rowOff>
    </xdr:to>
    <xdr:sp macro="" textlink="">
      <xdr:nvSpPr>
        <xdr:cNvPr id="345" name="楕円 344"/>
        <xdr:cNvSpPr/>
      </xdr:nvSpPr>
      <xdr:spPr>
        <a:xfrm>
          <a:off x="13462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60723</xdr:rowOff>
    </xdr:from>
    <xdr:ext cx="762000" cy="259045"/>
    <xdr:sp macro="" textlink="">
      <xdr:nvSpPr>
        <xdr:cNvPr id="346" name="テキスト ボックス 345"/>
        <xdr:cNvSpPr txBox="1"/>
      </xdr:nvSpPr>
      <xdr:spPr>
        <a:xfrm>
          <a:off x="13131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単年度実質公債費率は分母分子ともに昨年度と増減はほぼなく、平成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年度の単年度実質公債費率</a:t>
          </a:r>
          <a:r>
            <a:rPr kumimoji="1" lang="en-US" altLang="ja-JP" sz="1300">
              <a:latin typeface="ＭＳ Ｐゴシック" panose="020B0600070205080204" pitchFamily="50" charset="-128"/>
              <a:ea typeface="ＭＳ Ｐゴシック" panose="020B0600070205080204" pitchFamily="50" charset="-128"/>
            </a:rPr>
            <a:t>3.13</a:t>
          </a:r>
          <a:r>
            <a:rPr kumimoji="1" lang="ja-JP" altLang="en-US" sz="1300">
              <a:latin typeface="ＭＳ Ｐゴシック" panose="020B0600070205080204" pitchFamily="50" charset="-128"/>
              <a:ea typeface="ＭＳ Ｐゴシック" panose="020B0600070205080204" pitchFamily="50" charset="-128"/>
            </a:rPr>
            <a:t>が除外され令和元年度の単年度実質公債費率</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か年平均に算入されたため、昨年度から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65194</xdr:rowOff>
    </xdr:to>
    <xdr:cxnSp macro="">
      <xdr:nvCxnSpPr>
        <xdr:cNvPr id="379" name="直線コネクタ 378"/>
        <xdr:cNvCxnSpPr/>
      </xdr:nvCxnSpPr>
      <xdr:spPr>
        <a:xfrm flipV="1">
          <a:off x="16179800" y="670348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0" name="公債費負担の状況平均値テキスト"/>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65194</xdr:rowOff>
    </xdr:from>
    <xdr:to>
      <xdr:col>77</xdr:col>
      <xdr:colOff>44450</xdr:colOff>
      <xdr:row>39</xdr:row>
      <xdr:rowOff>161713</xdr:rowOff>
    </xdr:to>
    <xdr:cxnSp macro="">
      <xdr:nvCxnSpPr>
        <xdr:cNvPr id="382" name="直線コネクタ 381"/>
        <xdr:cNvCxnSpPr/>
      </xdr:nvCxnSpPr>
      <xdr:spPr>
        <a:xfrm flipV="1">
          <a:off x="15290800" y="675174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118956</xdr:rowOff>
    </xdr:to>
    <xdr:cxnSp macro="">
      <xdr:nvCxnSpPr>
        <xdr:cNvPr id="385" name="直線コネクタ 384"/>
        <xdr:cNvCxnSpPr/>
      </xdr:nvCxnSpPr>
      <xdr:spPr>
        <a:xfrm flipV="1">
          <a:off x="14401800" y="68482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41</xdr:row>
      <xdr:rowOff>35983</xdr:rowOff>
    </xdr:to>
    <xdr:cxnSp macro="">
      <xdr:nvCxnSpPr>
        <xdr:cNvPr id="388" name="直線コネクタ 387"/>
        <xdr:cNvCxnSpPr/>
      </xdr:nvCxnSpPr>
      <xdr:spPr>
        <a:xfrm flipV="1">
          <a:off x="13512800" y="69769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98" name="楕円 397"/>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399"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0" name="楕円 399"/>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1" name="テキスト ボックス 400"/>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2" name="楕円 401"/>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3" name="テキスト ボックス 402"/>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4" name="楕円 403"/>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5" name="テキスト ボックス 404"/>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6" name="楕円 405"/>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7" name="テキスト ボックス 406"/>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分母については昨年度とほぼ増減がなかったが、分子については将来負担額が＋</a:t>
          </a:r>
          <a:r>
            <a:rPr kumimoji="1" lang="en-US" altLang="ja-JP" sz="1300">
              <a:latin typeface="ＭＳ Ｐゴシック" panose="020B0600070205080204" pitchFamily="50" charset="-128"/>
              <a:ea typeface="ＭＳ Ｐゴシック" panose="020B0600070205080204" pitchFamily="50" charset="-128"/>
            </a:rPr>
            <a:t>2,825,441</a:t>
          </a:r>
          <a:r>
            <a:rPr kumimoji="1" lang="ja-JP" altLang="en-US" sz="1300">
              <a:latin typeface="ＭＳ Ｐゴシック" panose="020B0600070205080204" pitchFamily="50" charset="-128"/>
              <a:ea typeface="ＭＳ Ｐゴシック" panose="020B0600070205080204" pitchFamily="50" charset="-128"/>
            </a:rPr>
            <a:t>千円増加したのに対し、充当可能財源等は＋</a:t>
          </a:r>
          <a:r>
            <a:rPr kumimoji="1" lang="en-US" altLang="ja-JP" sz="1300">
              <a:latin typeface="ＭＳ Ｐゴシック" panose="020B0600070205080204" pitchFamily="50" charset="-128"/>
              <a:ea typeface="ＭＳ Ｐゴシック" panose="020B0600070205080204" pitchFamily="50" charset="-128"/>
            </a:rPr>
            <a:t>727,458</a:t>
          </a:r>
          <a:r>
            <a:rPr kumimoji="1" lang="ja-JP" altLang="en-US" sz="1300">
              <a:latin typeface="ＭＳ Ｐゴシック" panose="020B0600070205080204" pitchFamily="50" charset="-128"/>
              <a:ea typeface="ＭＳ Ｐゴシック" panose="020B0600070205080204" pitchFamily="50" charset="-128"/>
            </a:rPr>
            <a:t>千円にとどまったため、将来負担は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となり昨年度より</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％となった。将来負担額増の主たる要因は総合防災拠点施設建設による借入</a:t>
          </a:r>
          <a:r>
            <a:rPr kumimoji="1" lang="en-US" altLang="ja-JP" sz="1300">
              <a:latin typeface="ＭＳ Ｐゴシック" panose="020B0600070205080204" pitchFamily="50" charset="-128"/>
              <a:ea typeface="ＭＳ Ｐゴシック" panose="020B0600070205080204" pitchFamily="50" charset="-128"/>
            </a:rPr>
            <a:t>3,025,400</a:t>
          </a:r>
          <a:r>
            <a:rPr kumimoji="1" lang="ja-JP" altLang="en-US" sz="1300">
              <a:latin typeface="ＭＳ Ｐゴシック" panose="020B0600070205080204" pitchFamily="50" charset="-128"/>
              <a:ea typeface="ＭＳ Ｐゴシック" panose="020B0600070205080204" pitchFamily="50" charset="-128"/>
            </a:rPr>
            <a:t>千円等による地方債現在高の増による。今後新たな大型建設事業等については起債残高の増加要因となることから、起債の借入額を調整しながら健全な財政運営に努める。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139519</xdr:rowOff>
    </xdr:from>
    <xdr:to>
      <xdr:col>81</xdr:col>
      <xdr:colOff>44450</xdr:colOff>
      <xdr:row>14</xdr:row>
      <xdr:rowOff>73781</xdr:rowOff>
    </xdr:to>
    <xdr:cxnSp macro="">
      <xdr:nvCxnSpPr>
        <xdr:cNvPr id="443" name="直線コネクタ 442"/>
        <xdr:cNvCxnSpPr/>
      </xdr:nvCxnSpPr>
      <xdr:spPr>
        <a:xfrm>
          <a:off x="16179800" y="2368369"/>
          <a:ext cx="8382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4" name="将来負担の状況平均値テキスト"/>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5" name="フローチャート: 判断 444"/>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6" name="フローチャート: 判断 445"/>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7" name="テキスト ボックス 446"/>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8" name="フローチャート: 判断 447"/>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49" name="テキスト ボックス 448"/>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50" name="フローチャート: 判断 449"/>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23179</xdr:rowOff>
    </xdr:from>
    <xdr:ext cx="762000" cy="259045"/>
    <xdr:sp macro="" textlink="">
      <xdr:nvSpPr>
        <xdr:cNvPr id="451" name="テキスト ボックス 450"/>
        <xdr:cNvSpPr txBox="1"/>
      </xdr:nvSpPr>
      <xdr:spPr>
        <a:xfrm>
          <a:off x="14020800" y="24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2" name="フローチャート: 判断 451"/>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3" name="テキスト ボックス 452"/>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59" name="楕円 458"/>
        <xdr:cNvSpPr/>
      </xdr:nvSpPr>
      <xdr:spPr>
        <a:xfrm>
          <a:off x="169672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166508</xdr:rowOff>
    </xdr:from>
    <xdr:ext cx="762000" cy="259045"/>
    <xdr:sp macro="" textlink="">
      <xdr:nvSpPr>
        <xdr:cNvPr id="460" name="将来負担の状況該当値テキスト"/>
        <xdr:cNvSpPr txBox="1"/>
      </xdr:nvSpPr>
      <xdr:spPr>
        <a:xfrm>
          <a:off x="17106900" y="239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88719</xdr:rowOff>
    </xdr:from>
    <xdr:to>
      <xdr:col>77</xdr:col>
      <xdr:colOff>95250</xdr:colOff>
      <xdr:row>14</xdr:row>
      <xdr:rowOff>18869</xdr:rowOff>
    </xdr:to>
    <xdr:sp macro="" textlink="">
      <xdr:nvSpPr>
        <xdr:cNvPr id="461" name="楕円 460"/>
        <xdr:cNvSpPr/>
      </xdr:nvSpPr>
      <xdr:spPr>
        <a:xfrm>
          <a:off x="16129000" y="23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3646</xdr:rowOff>
    </xdr:from>
    <xdr:ext cx="736600" cy="259045"/>
    <xdr:sp macro="" textlink="">
      <xdr:nvSpPr>
        <xdr:cNvPr id="462" name="テキスト ボックス 461"/>
        <xdr:cNvSpPr txBox="1"/>
      </xdr:nvSpPr>
      <xdr:spPr>
        <a:xfrm>
          <a:off x="15798800" y="240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88719</xdr:rowOff>
    </xdr:from>
    <xdr:to>
      <xdr:col>68</xdr:col>
      <xdr:colOff>203200</xdr:colOff>
      <xdr:row>14</xdr:row>
      <xdr:rowOff>18869</xdr:rowOff>
    </xdr:to>
    <xdr:sp macro="" textlink="">
      <xdr:nvSpPr>
        <xdr:cNvPr id="463" name="楕円 462"/>
        <xdr:cNvSpPr/>
      </xdr:nvSpPr>
      <xdr:spPr>
        <a:xfrm>
          <a:off x="14351000" y="23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29046</xdr:rowOff>
    </xdr:from>
    <xdr:ext cx="762000" cy="259045"/>
    <xdr:sp macro="" textlink="">
      <xdr:nvSpPr>
        <xdr:cNvPr id="464" name="テキスト ボックス 463"/>
        <xdr:cNvSpPr txBox="1"/>
      </xdr:nvSpPr>
      <xdr:spPr>
        <a:xfrm>
          <a:off x="14020800" y="208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118,970
117,611
234.50
54,063,179
52,891,900
962,514
27,148,960
52,490,421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類似団体との比較では</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ポイント下回っているが、前年度比では</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ポイント改善している。ラスパイレス指数は類似団体平均を下回っている状況から、職員数が類似団体より多いことが浮き彫りとなっている。今後も業務の効率化を図り、適正な定員管理に努める。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56243</xdr:rowOff>
    </xdr:from>
    <xdr:to>
      <xdr:col>24</xdr:col>
      <xdr:colOff>25400</xdr:colOff>
      <xdr:row>37</xdr:row>
      <xdr:rowOff>4536</xdr:rowOff>
    </xdr:to>
    <xdr:cxnSp macro="">
      <xdr:nvCxnSpPr>
        <xdr:cNvPr id="68" name="直線コネクタ 67"/>
        <xdr:cNvCxnSpPr/>
      </xdr:nvCxnSpPr>
      <xdr:spPr>
        <a:xfrm flipV="1">
          <a:off x="3987800" y="62284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4536</xdr:rowOff>
    </xdr:to>
    <xdr:cxnSp macro="">
      <xdr:nvCxnSpPr>
        <xdr:cNvPr id="71" name="直線コネクタ 70"/>
        <xdr:cNvCxnSpPr/>
      </xdr:nvCxnSpPr>
      <xdr:spPr>
        <a:xfrm>
          <a:off x="3098800" y="6261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110672</xdr:rowOff>
    </xdr:to>
    <xdr:cxnSp macro="">
      <xdr:nvCxnSpPr>
        <xdr:cNvPr id="74" name="直線コネクタ 73"/>
        <xdr:cNvCxnSpPr/>
      </xdr:nvCxnSpPr>
      <xdr:spPr>
        <a:xfrm flipV="1">
          <a:off x="2209800" y="626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75293</xdr:rowOff>
    </xdr:from>
    <xdr:to>
      <xdr:col>11</xdr:col>
      <xdr:colOff>9525</xdr:colOff>
      <xdr:row>36</xdr:row>
      <xdr:rowOff>110672</xdr:rowOff>
    </xdr:to>
    <xdr:cxnSp macro="">
      <xdr:nvCxnSpPr>
        <xdr:cNvPr id="77" name="直線コネクタ 76"/>
        <xdr:cNvCxnSpPr/>
      </xdr:nvCxnSpPr>
      <xdr:spPr>
        <a:xfrm>
          <a:off x="1320800" y="60760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87" name="楕円 86"/>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148970</xdr:rowOff>
    </xdr:from>
    <xdr:ext cx="762000" cy="259045"/>
    <xdr:sp macro="" textlink="">
      <xdr:nvSpPr>
        <xdr:cNvPr id="88" name="人件費該当値テキスト"/>
        <xdr:cNvSpPr txBox="1"/>
      </xdr:nvSpPr>
      <xdr:spPr>
        <a:xfrm>
          <a:off x="4914900" y="614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125186</xdr:rowOff>
    </xdr:from>
    <xdr:to>
      <xdr:col>20</xdr:col>
      <xdr:colOff>38100</xdr:colOff>
      <xdr:row>37</xdr:row>
      <xdr:rowOff>55336</xdr:rowOff>
    </xdr:to>
    <xdr:sp macro="" textlink="">
      <xdr:nvSpPr>
        <xdr:cNvPr id="89" name="楕円 88"/>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40113</xdr:rowOff>
    </xdr:from>
    <xdr:ext cx="736600" cy="259045"/>
    <xdr:sp macro="" textlink="">
      <xdr:nvSpPr>
        <xdr:cNvPr id="90" name="テキスト ボックス 89"/>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91" name="楕円 90"/>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2" name="テキスト ボックス 91"/>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3" name="楕円 92"/>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94" name="テキスト ボックス 93"/>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95" name="楕円 94"/>
        <xdr:cNvSpPr/>
      </xdr:nvSpPr>
      <xdr:spPr>
        <a:xfrm>
          <a:off x="1270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110870</xdr:rowOff>
    </xdr:from>
    <xdr:ext cx="762000" cy="259045"/>
    <xdr:sp macro="" textlink="">
      <xdr:nvSpPr>
        <xdr:cNvPr id="96" name="テキスト ボックス 95"/>
        <xdr:cNvSpPr txBox="1"/>
      </xdr:nvSpPr>
      <xdr:spPr>
        <a:xfrm>
          <a:off x="939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類似団体平均値を大きく下回っており、令和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年度からは臨時職員から会計年度任用職員に変更となったことから、更に物件費総額が低下することが予想される。今後も歳出削減に努めたい。</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129286</xdr:rowOff>
    </xdr:to>
    <xdr:cxnSp macro="">
      <xdr:nvCxnSpPr>
        <xdr:cNvPr id="127" name="直線コネクタ 126"/>
        <xdr:cNvCxnSpPr/>
      </xdr:nvCxnSpPr>
      <xdr:spPr>
        <a:xfrm flipV="1">
          <a:off x="15671800" y="26553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15</xdr:row>
      <xdr:rowOff>129286</xdr:rowOff>
    </xdr:to>
    <xdr:cxnSp macro="">
      <xdr:nvCxnSpPr>
        <xdr:cNvPr id="130" name="直線コネクタ 129"/>
        <xdr:cNvCxnSpPr/>
      </xdr:nvCxnSpPr>
      <xdr:spPr>
        <a:xfrm>
          <a:off x="14782800" y="2691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120142</xdr:rowOff>
    </xdr:from>
    <xdr:to>
      <xdr:col>73</xdr:col>
      <xdr:colOff>180975</xdr:colOff>
      <xdr:row>15</xdr:row>
      <xdr:rowOff>156718</xdr:rowOff>
    </xdr:to>
    <xdr:cxnSp macro="">
      <xdr:nvCxnSpPr>
        <xdr:cNvPr id="133" name="直線コネクタ 132"/>
        <xdr:cNvCxnSpPr/>
      </xdr:nvCxnSpPr>
      <xdr:spPr>
        <a:xfrm flipV="1">
          <a:off x="13893800" y="2691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15</xdr:row>
      <xdr:rowOff>156718</xdr:rowOff>
    </xdr:to>
    <xdr:cxnSp macro="">
      <xdr:nvCxnSpPr>
        <xdr:cNvPr id="136" name="直線コネクタ 135"/>
        <xdr:cNvCxnSpPr/>
      </xdr:nvCxnSpPr>
      <xdr:spPr>
        <a:xfrm>
          <a:off x="13004800" y="26278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6" name="楕円 145"/>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49293</xdr:rowOff>
    </xdr:from>
    <xdr:ext cx="762000" cy="259045"/>
    <xdr:sp macro="" textlink="">
      <xdr:nvSpPr>
        <xdr:cNvPr id="147" name="物件費該当値テキスト"/>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8" name="楕円 147"/>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9" name="テキスト ボックス 148"/>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50" name="楕円 149"/>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51" name="テキスト ボックス 150"/>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105918</xdr:rowOff>
    </xdr:from>
    <xdr:to>
      <xdr:col>69</xdr:col>
      <xdr:colOff>142875</xdr:colOff>
      <xdr:row>16</xdr:row>
      <xdr:rowOff>36068</xdr:rowOff>
    </xdr:to>
    <xdr:sp macro="" textlink="">
      <xdr:nvSpPr>
        <xdr:cNvPr id="152" name="楕円 151"/>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46245</xdr:rowOff>
    </xdr:from>
    <xdr:ext cx="762000" cy="259045"/>
    <xdr:sp macro="" textlink="">
      <xdr:nvSpPr>
        <xdr:cNvPr id="153" name="テキスト ボックス 152"/>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54" name="楕円 153"/>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55" name="テキスト ボックス 154"/>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生活保護費が約</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千万円減額したことから、昨年度と比較して</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改善し、類似団体平均値を大幅に下回っている。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88" name="直線コネクタ 187"/>
        <xdr:cNvCxnSpPr/>
      </xdr:nvCxnSpPr>
      <xdr:spPr>
        <a:xfrm flipV="1">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91" name="直線コネクタ 190"/>
        <xdr:cNvCxnSpPr/>
      </xdr:nvCxnSpPr>
      <xdr:spPr>
        <a:xfrm>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4" name="直線コネクタ 193"/>
        <xdr:cNvCxnSpPr/>
      </xdr:nvCxnSpPr>
      <xdr:spPr>
        <a:xfrm flipV="1">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55</xdr:row>
      <xdr:rowOff>107950</xdr:rowOff>
    </xdr:to>
    <xdr:cxnSp macro="">
      <xdr:nvCxnSpPr>
        <xdr:cNvPr id="197" name="直線コネクタ 196"/>
        <xdr:cNvCxnSpPr/>
      </xdr:nvCxnSpPr>
      <xdr:spPr>
        <a:xfrm>
          <a:off x="1320800" y="9309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7" name="楕円 206"/>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8"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1" name="楕円 210"/>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2" name="テキスト ボックス 211"/>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前年度まで繰出金で支出していた公共下水道事業特別会計への繰出金を補助費等に切り替えたことにより、大幅に減少した。</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124278</xdr:rowOff>
    </xdr:from>
    <xdr:to>
      <xdr:col>82</xdr:col>
      <xdr:colOff>107950</xdr:colOff>
      <xdr:row>56</xdr:row>
      <xdr:rowOff>121557</xdr:rowOff>
    </xdr:to>
    <xdr:cxnSp macro="">
      <xdr:nvCxnSpPr>
        <xdr:cNvPr id="251" name="直線コネクタ 250"/>
        <xdr:cNvCxnSpPr/>
      </xdr:nvCxnSpPr>
      <xdr:spPr>
        <a:xfrm flipV="1">
          <a:off x="15671800" y="9211128"/>
          <a:ext cx="8382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61884</xdr:rowOff>
    </xdr:from>
    <xdr:ext cx="762000" cy="259045"/>
    <xdr:sp macro="" textlink="">
      <xdr:nvSpPr>
        <xdr:cNvPr id="252" name="その他平均値テキスト"/>
        <xdr:cNvSpPr txBox="1"/>
      </xdr:nvSpPr>
      <xdr:spPr>
        <a:xfrm>
          <a:off x="16598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56243</xdr:rowOff>
    </xdr:from>
    <xdr:to>
      <xdr:col>78</xdr:col>
      <xdr:colOff>69850</xdr:colOff>
      <xdr:row>56</xdr:row>
      <xdr:rowOff>121557</xdr:rowOff>
    </xdr:to>
    <xdr:cxnSp macro="">
      <xdr:nvCxnSpPr>
        <xdr:cNvPr id="254" name="直線コネクタ 253"/>
        <xdr:cNvCxnSpPr/>
      </xdr:nvCxnSpPr>
      <xdr:spPr>
        <a:xfrm>
          <a:off x="14782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56</xdr:row>
      <xdr:rowOff>143328</xdr:rowOff>
    </xdr:to>
    <xdr:cxnSp macro="">
      <xdr:nvCxnSpPr>
        <xdr:cNvPr id="257" name="直線コネクタ 256"/>
        <xdr:cNvCxnSpPr/>
      </xdr:nvCxnSpPr>
      <xdr:spPr>
        <a:xfrm flipV="1">
          <a:off x="13893800" y="9657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143328</xdr:rowOff>
    </xdr:to>
    <xdr:cxnSp macro="">
      <xdr:nvCxnSpPr>
        <xdr:cNvPr id="260" name="直線コネクタ 259"/>
        <xdr:cNvCxnSpPr/>
      </xdr:nvCxnSpPr>
      <xdr:spPr>
        <a:xfrm>
          <a:off x="13004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64" name="テキスト ボックス 263"/>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73478</xdr:rowOff>
    </xdr:from>
    <xdr:to>
      <xdr:col>82</xdr:col>
      <xdr:colOff>158750</xdr:colOff>
      <xdr:row>54</xdr:row>
      <xdr:rowOff>3628</xdr:rowOff>
    </xdr:to>
    <xdr:sp macro="" textlink="">
      <xdr:nvSpPr>
        <xdr:cNvPr id="270" name="楕円 269"/>
        <xdr:cNvSpPr/>
      </xdr:nvSpPr>
      <xdr:spPr>
        <a:xfrm>
          <a:off x="16459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90005</xdr:rowOff>
    </xdr:from>
    <xdr:ext cx="762000" cy="259045"/>
    <xdr:sp macro="" textlink="">
      <xdr:nvSpPr>
        <xdr:cNvPr id="271" name="その他該当値テキスト"/>
        <xdr:cNvSpPr txBox="1"/>
      </xdr:nvSpPr>
      <xdr:spPr>
        <a:xfrm>
          <a:off x="165989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2" name="楕円 271"/>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157134</xdr:rowOff>
    </xdr:from>
    <xdr:ext cx="736600" cy="259045"/>
    <xdr:sp macro="" textlink="">
      <xdr:nvSpPr>
        <xdr:cNvPr id="273" name="テキスト ボックス 272"/>
        <xdr:cNvSpPr txBox="1"/>
      </xdr:nvSpPr>
      <xdr:spPr>
        <a:xfrm>
          <a:off x="15290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5443</xdr:rowOff>
    </xdr:from>
    <xdr:to>
      <xdr:col>74</xdr:col>
      <xdr:colOff>31750</xdr:colOff>
      <xdr:row>56</xdr:row>
      <xdr:rowOff>107043</xdr:rowOff>
    </xdr:to>
    <xdr:sp macro="" textlink="">
      <xdr:nvSpPr>
        <xdr:cNvPr id="274" name="楕円 273"/>
        <xdr:cNvSpPr/>
      </xdr:nvSpPr>
      <xdr:spPr>
        <a:xfrm>
          <a:off x="14732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91820</xdr:rowOff>
    </xdr:from>
    <xdr:ext cx="762000" cy="259045"/>
    <xdr:sp macro="" textlink="">
      <xdr:nvSpPr>
        <xdr:cNvPr id="275" name="テキスト ボックス 274"/>
        <xdr:cNvSpPr txBox="1"/>
      </xdr:nvSpPr>
      <xdr:spPr>
        <a:xfrm>
          <a:off x="14401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6" name="楕円 275"/>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77" name="テキスト ボックス 276"/>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8" name="楕円 277"/>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79" name="テキスト ボックス 278"/>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公共下水道事業特別会計が令和元年度より法適用企業に移行したことにより、補助費等で支出することとなったことから、単独で行う補助交付金の土木関係が前年度より、</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3,500</a:t>
          </a:r>
          <a:r>
            <a:rPr kumimoji="1" lang="ja-JP" altLang="ja-JP" sz="1300">
              <a:solidFill>
                <a:schemeClr val="dk1"/>
              </a:solidFill>
              <a:effectLst/>
              <a:latin typeface="+mn-lt"/>
              <a:ea typeface="+mn-ea"/>
              <a:cs typeface="+mn-cs"/>
            </a:rPr>
            <a:t>万円程度増加したことが大きく作用し、補助費等の割合が大幅に増加したが、類似団体平均とを大幅に下回っている。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85090</xdr:rowOff>
    </xdr:from>
    <xdr:to>
      <xdr:col>82</xdr:col>
      <xdr:colOff>107950</xdr:colOff>
      <xdr:row>35</xdr:row>
      <xdr:rowOff>115570</xdr:rowOff>
    </xdr:to>
    <xdr:cxnSp macro="">
      <xdr:nvCxnSpPr>
        <xdr:cNvPr id="311" name="直線コネクタ 310"/>
        <xdr:cNvCxnSpPr/>
      </xdr:nvCxnSpPr>
      <xdr:spPr>
        <a:xfrm>
          <a:off x="15671800" y="574294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85090</xdr:rowOff>
    </xdr:from>
    <xdr:to>
      <xdr:col>78</xdr:col>
      <xdr:colOff>69850</xdr:colOff>
      <xdr:row>33</xdr:row>
      <xdr:rowOff>100330</xdr:rowOff>
    </xdr:to>
    <xdr:cxnSp macro="">
      <xdr:nvCxnSpPr>
        <xdr:cNvPr id="314" name="直線コネクタ 313"/>
        <xdr:cNvCxnSpPr/>
      </xdr:nvCxnSpPr>
      <xdr:spPr>
        <a:xfrm flipV="1">
          <a:off x="14782800" y="574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33</xdr:row>
      <xdr:rowOff>100330</xdr:rowOff>
    </xdr:to>
    <xdr:cxnSp macro="">
      <xdr:nvCxnSpPr>
        <xdr:cNvPr id="317" name="直線コネクタ 316"/>
        <xdr:cNvCxnSpPr/>
      </xdr:nvCxnSpPr>
      <xdr:spPr>
        <a:xfrm>
          <a:off x="13893800" y="575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77470</xdr:rowOff>
    </xdr:from>
    <xdr:to>
      <xdr:col>69</xdr:col>
      <xdr:colOff>92075</xdr:colOff>
      <xdr:row>33</xdr:row>
      <xdr:rowOff>92710</xdr:rowOff>
    </xdr:to>
    <xdr:cxnSp macro="">
      <xdr:nvCxnSpPr>
        <xdr:cNvPr id="320" name="直線コネクタ 319"/>
        <xdr:cNvCxnSpPr/>
      </xdr:nvCxnSpPr>
      <xdr:spPr>
        <a:xfrm>
          <a:off x="13004800" y="573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0" name="楕円 329"/>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1"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34290</xdr:rowOff>
    </xdr:from>
    <xdr:to>
      <xdr:col>78</xdr:col>
      <xdr:colOff>120650</xdr:colOff>
      <xdr:row>33</xdr:row>
      <xdr:rowOff>135890</xdr:rowOff>
    </xdr:to>
    <xdr:sp macro="" textlink="">
      <xdr:nvSpPr>
        <xdr:cNvPr id="332" name="楕円 331"/>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146067</xdr:rowOff>
    </xdr:from>
    <xdr:ext cx="736600" cy="259045"/>
    <xdr:sp macro="" textlink="">
      <xdr:nvSpPr>
        <xdr:cNvPr id="333" name="テキスト ボックス 332"/>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49530</xdr:rowOff>
    </xdr:from>
    <xdr:to>
      <xdr:col>74</xdr:col>
      <xdr:colOff>31750</xdr:colOff>
      <xdr:row>33</xdr:row>
      <xdr:rowOff>151130</xdr:rowOff>
    </xdr:to>
    <xdr:sp macro="" textlink="">
      <xdr:nvSpPr>
        <xdr:cNvPr id="334" name="楕円 333"/>
        <xdr:cNvSpPr/>
      </xdr:nvSpPr>
      <xdr:spPr>
        <a:xfrm>
          <a:off x="14732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161307</xdr:rowOff>
    </xdr:from>
    <xdr:ext cx="762000" cy="259045"/>
    <xdr:sp macro="" textlink="">
      <xdr:nvSpPr>
        <xdr:cNvPr id="335" name="テキスト ボックス 334"/>
        <xdr:cNvSpPr txBox="1"/>
      </xdr:nvSpPr>
      <xdr:spPr>
        <a:xfrm>
          <a:off x="14401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41910</xdr:rowOff>
    </xdr:from>
    <xdr:to>
      <xdr:col>69</xdr:col>
      <xdr:colOff>142875</xdr:colOff>
      <xdr:row>33</xdr:row>
      <xdr:rowOff>143510</xdr:rowOff>
    </xdr:to>
    <xdr:sp macro="" textlink="">
      <xdr:nvSpPr>
        <xdr:cNvPr id="336" name="楕円 335"/>
        <xdr:cNvSpPr/>
      </xdr:nvSpPr>
      <xdr:spPr>
        <a:xfrm>
          <a:off x="13843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153687</xdr:rowOff>
    </xdr:from>
    <xdr:ext cx="762000" cy="259045"/>
    <xdr:sp macro="" textlink="">
      <xdr:nvSpPr>
        <xdr:cNvPr id="337" name="テキスト ボックス 336"/>
        <xdr:cNvSpPr txBox="1"/>
      </xdr:nvSpPr>
      <xdr:spPr>
        <a:xfrm>
          <a:off x="13512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26670</xdr:rowOff>
    </xdr:from>
    <xdr:to>
      <xdr:col>65</xdr:col>
      <xdr:colOff>53975</xdr:colOff>
      <xdr:row>33</xdr:row>
      <xdr:rowOff>128270</xdr:rowOff>
    </xdr:to>
    <xdr:sp macro="" textlink="">
      <xdr:nvSpPr>
        <xdr:cNvPr id="338" name="楕円 337"/>
        <xdr:cNvSpPr/>
      </xdr:nvSpPr>
      <xdr:spPr>
        <a:xfrm>
          <a:off x="12954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138447</xdr:rowOff>
    </xdr:from>
    <xdr:ext cx="762000" cy="259045"/>
    <xdr:sp macro="" textlink="">
      <xdr:nvSpPr>
        <xdr:cNvPr id="339" name="テキスト ボックス 338"/>
        <xdr:cNvSpPr txBox="1"/>
      </xdr:nvSpPr>
      <xdr:spPr>
        <a:xfrm>
          <a:off x="12623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前年度から</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改善し、類似団体平均値と同程度の水準となっている。ただ、平成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年度から令和元年度に総合防災拠点施設の建設により約</a:t>
          </a:r>
          <a:r>
            <a:rPr kumimoji="1" lang="en-US" altLang="ja-JP" sz="1300">
              <a:solidFill>
                <a:schemeClr val="dk1"/>
              </a:solidFill>
              <a:effectLst/>
              <a:latin typeface="+mn-lt"/>
              <a:ea typeface="+mn-ea"/>
              <a:cs typeface="+mn-cs"/>
            </a:rPr>
            <a:t>37</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千万円の市債を借り入れ、令和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年度から順次元金の償還が始まることから、公債費の増額が見込まれる。今後、大型事業を実施する際は、公債費の推移に十分留意して計画的に取り組む。</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83565</xdr:rowOff>
    </xdr:to>
    <xdr:cxnSp macro="">
      <xdr:nvCxnSpPr>
        <xdr:cNvPr id="369" name="直線コネクタ 368"/>
        <xdr:cNvCxnSpPr/>
      </xdr:nvCxnSpPr>
      <xdr:spPr>
        <a:xfrm flipV="1">
          <a:off x="3987800" y="132806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83565</xdr:rowOff>
    </xdr:to>
    <xdr:cxnSp macro="">
      <xdr:nvCxnSpPr>
        <xdr:cNvPr id="372" name="直線コネクタ 371"/>
        <xdr:cNvCxnSpPr/>
      </xdr:nvCxnSpPr>
      <xdr:spPr>
        <a:xfrm>
          <a:off x="3098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152146</xdr:rowOff>
    </xdr:to>
    <xdr:cxnSp macro="">
      <xdr:nvCxnSpPr>
        <xdr:cNvPr id="375" name="直線コネクタ 374"/>
        <xdr:cNvCxnSpPr/>
      </xdr:nvCxnSpPr>
      <xdr:spPr>
        <a:xfrm flipV="1">
          <a:off x="2209800" y="13280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8128</xdr:rowOff>
    </xdr:to>
    <xdr:cxnSp macro="">
      <xdr:nvCxnSpPr>
        <xdr:cNvPr id="378" name="直線コネクタ 377"/>
        <xdr:cNvCxnSpPr/>
      </xdr:nvCxnSpPr>
      <xdr:spPr>
        <a:xfrm flipV="1">
          <a:off x="1320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8" name="楕円 387"/>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xdr:rowOff>
    </xdr:from>
    <xdr:ext cx="762000" cy="259045"/>
    <xdr:sp macro="" textlink="">
      <xdr:nvSpPr>
        <xdr:cNvPr id="389" name="公債費該当値テキスト"/>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90" name="楕円 389"/>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91" name="テキスト ボックス 390"/>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92" name="楕円 391"/>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93" name="テキスト ボックス 39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94" name="楕円 393"/>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95" name="テキスト ボックス 394"/>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6" name="楕円 395"/>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97" name="テキスト ボックス 396"/>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経常収支比率自体が低いことから、公債費を除いた経常収支比率も類似団体内平均を大幅に下回っている。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117856</xdr:rowOff>
    </xdr:from>
    <xdr:to>
      <xdr:col>82</xdr:col>
      <xdr:colOff>107950</xdr:colOff>
      <xdr:row>75</xdr:row>
      <xdr:rowOff>14986</xdr:rowOff>
    </xdr:to>
    <xdr:cxnSp macro="">
      <xdr:nvCxnSpPr>
        <xdr:cNvPr id="428" name="直線コネクタ 427"/>
        <xdr:cNvCxnSpPr/>
      </xdr:nvCxnSpPr>
      <xdr:spPr>
        <a:xfrm flipV="1">
          <a:off x="15671800" y="128051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29"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122428</xdr:rowOff>
    </xdr:from>
    <xdr:to>
      <xdr:col>78</xdr:col>
      <xdr:colOff>69850</xdr:colOff>
      <xdr:row>75</xdr:row>
      <xdr:rowOff>14986</xdr:rowOff>
    </xdr:to>
    <xdr:cxnSp macro="">
      <xdr:nvCxnSpPr>
        <xdr:cNvPr id="431" name="直線コネクタ 430"/>
        <xdr:cNvCxnSpPr/>
      </xdr:nvCxnSpPr>
      <xdr:spPr>
        <a:xfrm>
          <a:off x="14782800" y="128097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122428</xdr:rowOff>
    </xdr:from>
    <xdr:to>
      <xdr:col>73</xdr:col>
      <xdr:colOff>180975</xdr:colOff>
      <xdr:row>75</xdr:row>
      <xdr:rowOff>14986</xdr:rowOff>
    </xdr:to>
    <xdr:cxnSp macro="">
      <xdr:nvCxnSpPr>
        <xdr:cNvPr id="434" name="直線コネクタ 433"/>
        <xdr:cNvCxnSpPr/>
      </xdr:nvCxnSpPr>
      <xdr:spPr>
        <a:xfrm flipV="1">
          <a:off x="13893800" y="128097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6" name="テキスト ボックス 435"/>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75</xdr:row>
      <xdr:rowOff>14986</xdr:rowOff>
    </xdr:to>
    <xdr:cxnSp macro="">
      <xdr:nvCxnSpPr>
        <xdr:cNvPr id="437" name="直線コネクタ 436"/>
        <xdr:cNvCxnSpPr/>
      </xdr:nvCxnSpPr>
      <xdr:spPr>
        <a:xfrm>
          <a:off x="13004800" y="1263142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39" name="テキスト ボックス 438"/>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1" name="テキスト ボックス 440"/>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67056</xdr:rowOff>
    </xdr:from>
    <xdr:to>
      <xdr:col>82</xdr:col>
      <xdr:colOff>158750</xdr:colOff>
      <xdr:row>74</xdr:row>
      <xdr:rowOff>168656</xdr:rowOff>
    </xdr:to>
    <xdr:sp macro="" textlink="">
      <xdr:nvSpPr>
        <xdr:cNvPr id="447" name="楕円 446"/>
        <xdr:cNvSpPr/>
      </xdr:nvSpPr>
      <xdr:spPr>
        <a:xfrm>
          <a:off x="164592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147083</xdr:rowOff>
    </xdr:from>
    <xdr:ext cx="762000" cy="259045"/>
    <xdr:sp macro="" textlink="">
      <xdr:nvSpPr>
        <xdr:cNvPr id="448" name="公債費以外該当値テキスト"/>
        <xdr:cNvSpPr txBox="1"/>
      </xdr:nvSpPr>
      <xdr:spPr>
        <a:xfrm>
          <a:off x="16598900" y="1266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135636</xdr:rowOff>
    </xdr:from>
    <xdr:to>
      <xdr:col>78</xdr:col>
      <xdr:colOff>120650</xdr:colOff>
      <xdr:row>75</xdr:row>
      <xdr:rowOff>65786</xdr:rowOff>
    </xdr:to>
    <xdr:sp macro="" textlink="">
      <xdr:nvSpPr>
        <xdr:cNvPr id="449" name="楕円 448"/>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75963</xdr:rowOff>
    </xdr:from>
    <xdr:ext cx="736600" cy="259045"/>
    <xdr:sp macro="" textlink="">
      <xdr:nvSpPr>
        <xdr:cNvPr id="450" name="テキスト ボックス 449"/>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71628</xdr:rowOff>
    </xdr:from>
    <xdr:to>
      <xdr:col>74</xdr:col>
      <xdr:colOff>31750</xdr:colOff>
      <xdr:row>75</xdr:row>
      <xdr:rowOff>1778</xdr:rowOff>
    </xdr:to>
    <xdr:sp macro="" textlink="">
      <xdr:nvSpPr>
        <xdr:cNvPr id="451" name="楕円 450"/>
        <xdr:cNvSpPr/>
      </xdr:nvSpPr>
      <xdr:spPr>
        <a:xfrm>
          <a:off x="14732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11955</xdr:rowOff>
    </xdr:from>
    <xdr:ext cx="762000" cy="259045"/>
    <xdr:sp macro="" textlink="">
      <xdr:nvSpPr>
        <xdr:cNvPr id="452" name="テキスト ボックス 451"/>
        <xdr:cNvSpPr txBox="1"/>
      </xdr:nvSpPr>
      <xdr:spPr>
        <a:xfrm>
          <a:off x="14401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53" name="楕円 452"/>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54" name="テキスト ボックス 453"/>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55" name="楕円 454"/>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56" name="テキスト ボックス 455"/>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69374</xdr:rowOff>
    </xdr:from>
    <xdr:to>
      <xdr:col>29</xdr:col>
      <xdr:colOff>127000</xdr:colOff>
      <xdr:row>17</xdr:row>
      <xdr:rowOff>96234</xdr:rowOff>
    </xdr:to>
    <xdr:cxnSp macro="">
      <xdr:nvCxnSpPr>
        <xdr:cNvPr id="50" name="直線コネクタ 49"/>
        <xdr:cNvCxnSpPr/>
      </xdr:nvCxnSpPr>
      <xdr:spPr bwMode="auto">
        <a:xfrm>
          <a:off x="5003800" y="3031649"/>
          <a:ext cx="647700" cy="26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69374</xdr:rowOff>
    </xdr:from>
    <xdr:to>
      <xdr:col>26</xdr:col>
      <xdr:colOff>50800</xdr:colOff>
      <xdr:row>17</xdr:row>
      <xdr:rowOff>108960</xdr:rowOff>
    </xdr:to>
    <xdr:cxnSp macro="">
      <xdr:nvCxnSpPr>
        <xdr:cNvPr id="53" name="直線コネクタ 52"/>
        <xdr:cNvCxnSpPr/>
      </xdr:nvCxnSpPr>
      <xdr:spPr bwMode="auto">
        <a:xfrm flipV="1">
          <a:off x="4305300" y="3031649"/>
          <a:ext cx="698500" cy="3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107874</xdr:rowOff>
    </xdr:from>
    <xdr:to>
      <xdr:col>22</xdr:col>
      <xdr:colOff>114300</xdr:colOff>
      <xdr:row>17</xdr:row>
      <xdr:rowOff>108960</xdr:rowOff>
    </xdr:to>
    <xdr:cxnSp macro="">
      <xdr:nvCxnSpPr>
        <xdr:cNvPr id="56" name="直線コネクタ 55"/>
        <xdr:cNvCxnSpPr/>
      </xdr:nvCxnSpPr>
      <xdr:spPr bwMode="auto">
        <a:xfrm>
          <a:off x="3606800" y="3070149"/>
          <a:ext cx="698500" cy="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102197</xdr:rowOff>
    </xdr:from>
    <xdr:to>
      <xdr:col>18</xdr:col>
      <xdr:colOff>177800</xdr:colOff>
      <xdr:row>17</xdr:row>
      <xdr:rowOff>107874</xdr:rowOff>
    </xdr:to>
    <xdr:cxnSp macro="">
      <xdr:nvCxnSpPr>
        <xdr:cNvPr id="59" name="直線コネクタ 58"/>
        <xdr:cNvCxnSpPr/>
      </xdr:nvCxnSpPr>
      <xdr:spPr bwMode="auto">
        <a:xfrm>
          <a:off x="2908300" y="3064472"/>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150880</xdr:rowOff>
    </xdr:from>
    <xdr:ext cx="762000" cy="259045"/>
    <xdr:sp macro="" textlink="">
      <xdr:nvSpPr>
        <xdr:cNvPr id="63" name="テキスト ボックス 62"/>
        <xdr:cNvSpPr txBox="1"/>
      </xdr:nvSpPr>
      <xdr:spPr>
        <a:xfrm>
          <a:off x="2527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45434</xdr:rowOff>
    </xdr:from>
    <xdr:to>
      <xdr:col>29</xdr:col>
      <xdr:colOff>177800</xdr:colOff>
      <xdr:row>17</xdr:row>
      <xdr:rowOff>147034</xdr:rowOff>
    </xdr:to>
    <xdr:sp macro="" textlink="">
      <xdr:nvSpPr>
        <xdr:cNvPr id="69" name="楕円 68"/>
        <xdr:cNvSpPr/>
      </xdr:nvSpPr>
      <xdr:spPr bwMode="auto">
        <a:xfrm>
          <a:off x="5600700" y="300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17511</xdr:rowOff>
    </xdr:from>
    <xdr:ext cx="762000" cy="259045"/>
    <xdr:sp macro="" textlink="">
      <xdr:nvSpPr>
        <xdr:cNvPr id="70" name="人口1人当たり決算額の推移該当値テキスト130"/>
        <xdr:cNvSpPr txBox="1"/>
      </xdr:nvSpPr>
      <xdr:spPr>
        <a:xfrm>
          <a:off x="5740400" y="29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18574</xdr:rowOff>
    </xdr:from>
    <xdr:to>
      <xdr:col>26</xdr:col>
      <xdr:colOff>101600</xdr:colOff>
      <xdr:row>17</xdr:row>
      <xdr:rowOff>120174</xdr:rowOff>
    </xdr:to>
    <xdr:sp macro="" textlink="">
      <xdr:nvSpPr>
        <xdr:cNvPr id="71" name="楕円 70"/>
        <xdr:cNvSpPr/>
      </xdr:nvSpPr>
      <xdr:spPr bwMode="auto">
        <a:xfrm>
          <a:off x="4953000" y="2980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130351</xdr:rowOff>
    </xdr:from>
    <xdr:ext cx="736600" cy="259045"/>
    <xdr:sp macro="" textlink="">
      <xdr:nvSpPr>
        <xdr:cNvPr id="72" name="テキスト ボックス 71"/>
        <xdr:cNvSpPr txBox="1"/>
      </xdr:nvSpPr>
      <xdr:spPr>
        <a:xfrm>
          <a:off x="4622800" y="274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58160</xdr:rowOff>
    </xdr:from>
    <xdr:to>
      <xdr:col>22</xdr:col>
      <xdr:colOff>165100</xdr:colOff>
      <xdr:row>17</xdr:row>
      <xdr:rowOff>159760</xdr:rowOff>
    </xdr:to>
    <xdr:sp macro="" textlink="">
      <xdr:nvSpPr>
        <xdr:cNvPr id="73" name="楕円 72"/>
        <xdr:cNvSpPr/>
      </xdr:nvSpPr>
      <xdr:spPr bwMode="auto">
        <a:xfrm>
          <a:off x="4254500" y="302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144537</xdr:rowOff>
    </xdr:from>
    <xdr:ext cx="762000" cy="259045"/>
    <xdr:sp macro="" textlink="">
      <xdr:nvSpPr>
        <xdr:cNvPr id="74" name="テキスト ボックス 73"/>
        <xdr:cNvSpPr txBox="1"/>
      </xdr:nvSpPr>
      <xdr:spPr>
        <a:xfrm>
          <a:off x="3924300" y="31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57074</xdr:rowOff>
    </xdr:from>
    <xdr:to>
      <xdr:col>19</xdr:col>
      <xdr:colOff>38100</xdr:colOff>
      <xdr:row>17</xdr:row>
      <xdr:rowOff>158674</xdr:rowOff>
    </xdr:to>
    <xdr:sp macro="" textlink="">
      <xdr:nvSpPr>
        <xdr:cNvPr id="75" name="楕円 74"/>
        <xdr:cNvSpPr/>
      </xdr:nvSpPr>
      <xdr:spPr bwMode="auto">
        <a:xfrm>
          <a:off x="3556000" y="301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143451</xdr:rowOff>
    </xdr:from>
    <xdr:ext cx="762000" cy="259045"/>
    <xdr:sp macro="" textlink="">
      <xdr:nvSpPr>
        <xdr:cNvPr id="76" name="テキスト ボックス 75"/>
        <xdr:cNvSpPr txBox="1"/>
      </xdr:nvSpPr>
      <xdr:spPr>
        <a:xfrm>
          <a:off x="3225800" y="310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51397</xdr:rowOff>
    </xdr:from>
    <xdr:to>
      <xdr:col>15</xdr:col>
      <xdr:colOff>101600</xdr:colOff>
      <xdr:row>17</xdr:row>
      <xdr:rowOff>152997</xdr:rowOff>
    </xdr:to>
    <xdr:sp macro="" textlink="">
      <xdr:nvSpPr>
        <xdr:cNvPr id="77" name="楕円 76"/>
        <xdr:cNvSpPr/>
      </xdr:nvSpPr>
      <xdr:spPr bwMode="auto">
        <a:xfrm>
          <a:off x="2857500" y="301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163174</xdr:rowOff>
    </xdr:from>
    <xdr:ext cx="762000" cy="259045"/>
    <xdr:sp macro="" textlink="">
      <xdr:nvSpPr>
        <xdr:cNvPr id="78" name="テキスト ボックス 77"/>
        <xdr:cNvSpPr txBox="1"/>
      </xdr:nvSpPr>
      <xdr:spPr>
        <a:xfrm>
          <a:off x="2527300" y="278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121856</xdr:rowOff>
    </xdr:from>
    <xdr:to>
      <xdr:col>29</xdr:col>
      <xdr:colOff>127000</xdr:colOff>
      <xdr:row>36</xdr:row>
      <xdr:rowOff>127038</xdr:rowOff>
    </xdr:to>
    <xdr:cxnSp macro="">
      <xdr:nvCxnSpPr>
        <xdr:cNvPr id="111" name="直線コネクタ 110"/>
        <xdr:cNvCxnSpPr/>
      </xdr:nvCxnSpPr>
      <xdr:spPr bwMode="auto">
        <a:xfrm flipV="1">
          <a:off x="5003800" y="7075106"/>
          <a:ext cx="647700" cy="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79299</xdr:rowOff>
    </xdr:from>
    <xdr:to>
      <xdr:col>26</xdr:col>
      <xdr:colOff>50800</xdr:colOff>
      <xdr:row>36</xdr:row>
      <xdr:rowOff>127038</xdr:rowOff>
    </xdr:to>
    <xdr:cxnSp macro="">
      <xdr:nvCxnSpPr>
        <xdr:cNvPr id="114" name="直線コネクタ 113"/>
        <xdr:cNvCxnSpPr/>
      </xdr:nvCxnSpPr>
      <xdr:spPr bwMode="auto">
        <a:xfrm>
          <a:off x="4305300" y="7032549"/>
          <a:ext cx="698500" cy="4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341732</xdr:rowOff>
    </xdr:from>
    <xdr:to>
      <xdr:col>22</xdr:col>
      <xdr:colOff>114300</xdr:colOff>
      <xdr:row>36</xdr:row>
      <xdr:rowOff>79299</xdr:rowOff>
    </xdr:to>
    <xdr:cxnSp macro="">
      <xdr:nvCxnSpPr>
        <xdr:cNvPr id="117" name="直線コネクタ 116"/>
        <xdr:cNvCxnSpPr/>
      </xdr:nvCxnSpPr>
      <xdr:spPr bwMode="auto">
        <a:xfrm>
          <a:off x="3606800" y="6952082"/>
          <a:ext cx="698500" cy="8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213106</xdr:rowOff>
    </xdr:from>
    <xdr:to>
      <xdr:col>18</xdr:col>
      <xdr:colOff>177800</xdr:colOff>
      <xdr:row>35</xdr:row>
      <xdr:rowOff>341732</xdr:rowOff>
    </xdr:to>
    <xdr:cxnSp macro="">
      <xdr:nvCxnSpPr>
        <xdr:cNvPr id="120" name="直線コネクタ 119"/>
        <xdr:cNvCxnSpPr/>
      </xdr:nvCxnSpPr>
      <xdr:spPr bwMode="auto">
        <a:xfrm>
          <a:off x="2908300" y="6823456"/>
          <a:ext cx="698500" cy="12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71056</xdr:rowOff>
    </xdr:from>
    <xdr:to>
      <xdr:col>29</xdr:col>
      <xdr:colOff>177800</xdr:colOff>
      <xdr:row>37</xdr:row>
      <xdr:rowOff>1206</xdr:rowOff>
    </xdr:to>
    <xdr:sp macro="" textlink="">
      <xdr:nvSpPr>
        <xdr:cNvPr id="130" name="楕円 129"/>
        <xdr:cNvSpPr/>
      </xdr:nvSpPr>
      <xdr:spPr bwMode="auto">
        <a:xfrm>
          <a:off x="5600700" y="702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43133</xdr:rowOff>
    </xdr:from>
    <xdr:ext cx="762000" cy="259045"/>
    <xdr:sp macro="" textlink="">
      <xdr:nvSpPr>
        <xdr:cNvPr id="131" name="人口1人当たり決算額の推移該当値テキスト445"/>
        <xdr:cNvSpPr txBox="1"/>
      </xdr:nvSpPr>
      <xdr:spPr>
        <a:xfrm>
          <a:off x="5740400" y="699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76238</xdr:rowOff>
    </xdr:from>
    <xdr:to>
      <xdr:col>26</xdr:col>
      <xdr:colOff>101600</xdr:colOff>
      <xdr:row>37</xdr:row>
      <xdr:rowOff>6388</xdr:rowOff>
    </xdr:to>
    <xdr:sp macro="" textlink="">
      <xdr:nvSpPr>
        <xdr:cNvPr id="132" name="楕円 131"/>
        <xdr:cNvSpPr/>
      </xdr:nvSpPr>
      <xdr:spPr bwMode="auto">
        <a:xfrm>
          <a:off x="4953000" y="702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162615</xdr:rowOff>
    </xdr:from>
    <xdr:ext cx="736600" cy="259045"/>
    <xdr:sp macro="" textlink="">
      <xdr:nvSpPr>
        <xdr:cNvPr id="133" name="テキスト ボックス 132"/>
        <xdr:cNvSpPr txBox="1"/>
      </xdr:nvSpPr>
      <xdr:spPr>
        <a:xfrm>
          <a:off x="4622800" y="711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28499</xdr:rowOff>
    </xdr:from>
    <xdr:to>
      <xdr:col>22</xdr:col>
      <xdr:colOff>165100</xdr:colOff>
      <xdr:row>36</xdr:row>
      <xdr:rowOff>130099</xdr:rowOff>
    </xdr:to>
    <xdr:sp macro="" textlink="">
      <xdr:nvSpPr>
        <xdr:cNvPr id="134" name="楕円 133"/>
        <xdr:cNvSpPr/>
      </xdr:nvSpPr>
      <xdr:spPr bwMode="auto">
        <a:xfrm>
          <a:off x="4254500" y="698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114876</xdr:rowOff>
    </xdr:from>
    <xdr:ext cx="762000" cy="259045"/>
    <xdr:sp macro="" textlink="">
      <xdr:nvSpPr>
        <xdr:cNvPr id="135" name="テキスト ボックス 134"/>
        <xdr:cNvSpPr txBox="1"/>
      </xdr:nvSpPr>
      <xdr:spPr>
        <a:xfrm>
          <a:off x="3924300" y="706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290932</xdr:rowOff>
    </xdr:from>
    <xdr:to>
      <xdr:col>19</xdr:col>
      <xdr:colOff>38100</xdr:colOff>
      <xdr:row>36</xdr:row>
      <xdr:rowOff>49632</xdr:rowOff>
    </xdr:to>
    <xdr:sp macro="" textlink="">
      <xdr:nvSpPr>
        <xdr:cNvPr id="136" name="楕円 135"/>
        <xdr:cNvSpPr/>
      </xdr:nvSpPr>
      <xdr:spPr bwMode="auto">
        <a:xfrm>
          <a:off x="3556000" y="690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34409</xdr:rowOff>
    </xdr:from>
    <xdr:ext cx="762000" cy="259045"/>
    <xdr:sp macro="" textlink="">
      <xdr:nvSpPr>
        <xdr:cNvPr id="137" name="テキスト ボックス 136"/>
        <xdr:cNvSpPr txBox="1"/>
      </xdr:nvSpPr>
      <xdr:spPr>
        <a:xfrm>
          <a:off x="3225800" y="698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162306</xdr:rowOff>
    </xdr:from>
    <xdr:to>
      <xdr:col>15</xdr:col>
      <xdr:colOff>101600</xdr:colOff>
      <xdr:row>35</xdr:row>
      <xdr:rowOff>263906</xdr:rowOff>
    </xdr:to>
    <xdr:sp macro="" textlink="">
      <xdr:nvSpPr>
        <xdr:cNvPr id="138" name="楕円 137"/>
        <xdr:cNvSpPr/>
      </xdr:nvSpPr>
      <xdr:spPr bwMode="auto">
        <a:xfrm>
          <a:off x="2857500" y="677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248683</xdr:rowOff>
    </xdr:from>
    <xdr:ext cx="762000" cy="259045"/>
    <xdr:sp macro="" textlink="">
      <xdr:nvSpPr>
        <xdr:cNvPr id="139" name="テキスト ボックス 138"/>
        <xdr:cNvSpPr txBox="1"/>
      </xdr:nvSpPr>
      <xdr:spPr>
        <a:xfrm>
          <a:off x="2527300" y="685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118,970
117,611
234.50
54,063,179
52,891,900
962,514
27,148,960
52,490,421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107963</xdr:rowOff>
    </xdr:from>
    <xdr:to>
      <xdr:col>24</xdr:col>
      <xdr:colOff>63500</xdr:colOff>
      <xdr:row>33</xdr:row>
      <xdr:rowOff>139852</xdr:rowOff>
    </xdr:to>
    <xdr:cxnSp macro="">
      <xdr:nvCxnSpPr>
        <xdr:cNvPr id="61" name="直線コネクタ 60"/>
        <xdr:cNvCxnSpPr/>
      </xdr:nvCxnSpPr>
      <xdr:spPr>
        <a:xfrm>
          <a:off x="3797300" y="5765813"/>
          <a:ext cx="8382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22636</xdr:rowOff>
    </xdr:from>
    <xdr:ext cx="534377" cy="259045"/>
    <xdr:sp macro="" textlink="">
      <xdr:nvSpPr>
        <xdr:cNvPr id="62" name="人件費平均値テキスト"/>
        <xdr:cNvSpPr txBox="1"/>
      </xdr:nvSpPr>
      <xdr:spPr>
        <a:xfrm>
          <a:off x="4686300" y="6023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107963</xdr:rowOff>
    </xdr:from>
    <xdr:to>
      <xdr:col>19</xdr:col>
      <xdr:colOff>177800</xdr:colOff>
      <xdr:row>33</xdr:row>
      <xdr:rowOff>169570</xdr:rowOff>
    </xdr:to>
    <xdr:cxnSp macro="">
      <xdr:nvCxnSpPr>
        <xdr:cNvPr id="64" name="直線コネクタ 63"/>
        <xdr:cNvCxnSpPr/>
      </xdr:nvCxnSpPr>
      <xdr:spPr>
        <a:xfrm flipV="1">
          <a:off x="2908300" y="5765813"/>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161091</xdr:rowOff>
    </xdr:from>
    <xdr:ext cx="534377" cy="259045"/>
    <xdr:sp macro="" textlink="">
      <xdr:nvSpPr>
        <xdr:cNvPr id="66" name="テキスト ボックス 65"/>
        <xdr:cNvSpPr txBox="1"/>
      </xdr:nvSpPr>
      <xdr:spPr>
        <a:xfrm>
          <a:off x="3530111" y="61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169570</xdr:rowOff>
    </xdr:from>
    <xdr:to>
      <xdr:col>15</xdr:col>
      <xdr:colOff>50800</xdr:colOff>
      <xdr:row>34</xdr:row>
      <xdr:rowOff>42012</xdr:rowOff>
    </xdr:to>
    <xdr:cxnSp macro="">
      <xdr:nvCxnSpPr>
        <xdr:cNvPr id="67" name="直線コネクタ 66"/>
        <xdr:cNvCxnSpPr/>
      </xdr:nvCxnSpPr>
      <xdr:spPr>
        <a:xfrm flipV="1">
          <a:off x="2019300" y="5827420"/>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157471</xdr:rowOff>
    </xdr:from>
    <xdr:ext cx="534377" cy="259045"/>
    <xdr:sp macro="" textlink="">
      <xdr:nvSpPr>
        <xdr:cNvPr id="69" name="テキスト ボックス 68"/>
        <xdr:cNvSpPr txBox="1"/>
      </xdr:nvSpPr>
      <xdr:spPr>
        <a:xfrm>
          <a:off x="2641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42012</xdr:rowOff>
    </xdr:from>
    <xdr:to>
      <xdr:col>10</xdr:col>
      <xdr:colOff>114300</xdr:colOff>
      <xdr:row>34</xdr:row>
      <xdr:rowOff>77597</xdr:rowOff>
    </xdr:to>
    <xdr:cxnSp macro="">
      <xdr:nvCxnSpPr>
        <xdr:cNvPr id="70" name="直線コネクタ 69"/>
        <xdr:cNvCxnSpPr/>
      </xdr:nvCxnSpPr>
      <xdr:spPr>
        <a:xfrm flipV="1">
          <a:off x="1130300" y="5871312"/>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1757</xdr:rowOff>
    </xdr:from>
    <xdr:ext cx="534377" cy="259045"/>
    <xdr:sp macro="" textlink="">
      <xdr:nvSpPr>
        <xdr:cNvPr id="72" name="テキスト ボックス 71"/>
        <xdr:cNvSpPr txBox="1"/>
      </xdr:nvSpPr>
      <xdr:spPr>
        <a:xfrm>
          <a:off x="1752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142727</xdr:rowOff>
    </xdr:from>
    <xdr:ext cx="534377" cy="259045"/>
    <xdr:sp macro="" textlink="">
      <xdr:nvSpPr>
        <xdr:cNvPr id="74" name="テキスト ボックス 73"/>
        <xdr:cNvSpPr txBox="1"/>
      </xdr:nvSpPr>
      <xdr:spPr>
        <a:xfrm>
          <a:off x="863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89052</xdr:rowOff>
    </xdr:from>
    <xdr:to>
      <xdr:col>24</xdr:col>
      <xdr:colOff>114300</xdr:colOff>
      <xdr:row>34</xdr:row>
      <xdr:rowOff>19202</xdr:rowOff>
    </xdr:to>
    <xdr:sp macro="" textlink="">
      <xdr:nvSpPr>
        <xdr:cNvPr id="80" name="楕円 79"/>
        <xdr:cNvSpPr/>
      </xdr:nvSpPr>
      <xdr:spPr>
        <a:xfrm>
          <a:off x="4584700" y="57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111929</xdr:rowOff>
    </xdr:from>
    <xdr:ext cx="534377" cy="259045"/>
    <xdr:sp macro="" textlink="">
      <xdr:nvSpPr>
        <xdr:cNvPr id="81" name="人件費該当値テキスト"/>
        <xdr:cNvSpPr txBox="1"/>
      </xdr:nvSpPr>
      <xdr:spPr>
        <a:xfrm>
          <a:off x="4686300" y="559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57163</xdr:rowOff>
    </xdr:from>
    <xdr:to>
      <xdr:col>20</xdr:col>
      <xdr:colOff>38100</xdr:colOff>
      <xdr:row>33</xdr:row>
      <xdr:rowOff>158763</xdr:rowOff>
    </xdr:to>
    <xdr:sp macro="" textlink="">
      <xdr:nvSpPr>
        <xdr:cNvPr id="82" name="楕円 81"/>
        <xdr:cNvSpPr/>
      </xdr:nvSpPr>
      <xdr:spPr>
        <a:xfrm>
          <a:off x="3746500" y="571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3840</xdr:rowOff>
    </xdr:from>
    <xdr:ext cx="534377" cy="259045"/>
    <xdr:sp macro="" textlink="">
      <xdr:nvSpPr>
        <xdr:cNvPr id="83" name="テキスト ボックス 82"/>
        <xdr:cNvSpPr txBox="1"/>
      </xdr:nvSpPr>
      <xdr:spPr>
        <a:xfrm>
          <a:off x="3530111" y="549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118770</xdr:rowOff>
    </xdr:from>
    <xdr:to>
      <xdr:col>15</xdr:col>
      <xdr:colOff>101600</xdr:colOff>
      <xdr:row>34</xdr:row>
      <xdr:rowOff>48920</xdr:rowOff>
    </xdr:to>
    <xdr:sp macro="" textlink="">
      <xdr:nvSpPr>
        <xdr:cNvPr id="84" name="楕円 83"/>
        <xdr:cNvSpPr/>
      </xdr:nvSpPr>
      <xdr:spPr>
        <a:xfrm>
          <a:off x="2857500" y="57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65447</xdr:rowOff>
    </xdr:from>
    <xdr:ext cx="534377" cy="259045"/>
    <xdr:sp macro="" textlink="">
      <xdr:nvSpPr>
        <xdr:cNvPr id="85" name="テキスト ボックス 84"/>
        <xdr:cNvSpPr txBox="1"/>
      </xdr:nvSpPr>
      <xdr:spPr>
        <a:xfrm>
          <a:off x="2641111" y="55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162662</xdr:rowOff>
    </xdr:from>
    <xdr:to>
      <xdr:col>10</xdr:col>
      <xdr:colOff>165100</xdr:colOff>
      <xdr:row>34</xdr:row>
      <xdr:rowOff>92812</xdr:rowOff>
    </xdr:to>
    <xdr:sp macro="" textlink="">
      <xdr:nvSpPr>
        <xdr:cNvPr id="86" name="楕円 85"/>
        <xdr:cNvSpPr/>
      </xdr:nvSpPr>
      <xdr:spPr>
        <a:xfrm>
          <a:off x="1968500" y="58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109339</xdr:rowOff>
    </xdr:from>
    <xdr:ext cx="534377" cy="259045"/>
    <xdr:sp macro="" textlink="">
      <xdr:nvSpPr>
        <xdr:cNvPr id="87" name="テキスト ボックス 86"/>
        <xdr:cNvSpPr txBox="1"/>
      </xdr:nvSpPr>
      <xdr:spPr>
        <a:xfrm>
          <a:off x="1752111" y="559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26797</xdr:rowOff>
    </xdr:from>
    <xdr:to>
      <xdr:col>6</xdr:col>
      <xdr:colOff>38100</xdr:colOff>
      <xdr:row>34</xdr:row>
      <xdr:rowOff>128397</xdr:rowOff>
    </xdr:to>
    <xdr:sp macro="" textlink="">
      <xdr:nvSpPr>
        <xdr:cNvPr id="88" name="楕円 87"/>
        <xdr:cNvSpPr/>
      </xdr:nvSpPr>
      <xdr:spPr>
        <a:xfrm>
          <a:off x="10795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144924</xdr:rowOff>
    </xdr:from>
    <xdr:ext cx="534377" cy="259045"/>
    <xdr:sp macro="" textlink="">
      <xdr:nvSpPr>
        <xdr:cNvPr id="89" name="テキスト ボックス 88"/>
        <xdr:cNvSpPr txBox="1"/>
      </xdr:nvSpPr>
      <xdr:spPr>
        <a:xfrm>
          <a:off x="863111" y="563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165173</xdr:rowOff>
    </xdr:from>
    <xdr:to>
      <xdr:col>24</xdr:col>
      <xdr:colOff>63500</xdr:colOff>
      <xdr:row>56</xdr:row>
      <xdr:rowOff>100413</xdr:rowOff>
    </xdr:to>
    <xdr:cxnSp macro="">
      <xdr:nvCxnSpPr>
        <xdr:cNvPr id="121" name="直線コネクタ 120"/>
        <xdr:cNvCxnSpPr/>
      </xdr:nvCxnSpPr>
      <xdr:spPr>
        <a:xfrm flipV="1">
          <a:off x="3797300" y="9594923"/>
          <a:ext cx="838200" cy="10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39084</xdr:rowOff>
    </xdr:from>
    <xdr:to>
      <xdr:col>19</xdr:col>
      <xdr:colOff>177800</xdr:colOff>
      <xdr:row>56</xdr:row>
      <xdr:rowOff>100413</xdr:rowOff>
    </xdr:to>
    <xdr:cxnSp macro="">
      <xdr:nvCxnSpPr>
        <xdr:cNvPr id="124" name="直線コネクタ 123"/>
        <xdr:cNvCxnSpPr/>
      </xdr:nvCxnSpPr>
      <xdr:spPr>
        <a:xfrm>
          <a:off x="2908300" y="9640284"/>
          <a:ext cx="889000" cy="6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39084</xdr:rowOff>
    </xdr:from>
    <xdr:to>
      <xdr:col>15</xdr:col>
      <xdr:colOff>50800</xdr:colOff>
      <xdr:row>56</xdr:row>
      <xdr:rowOff>119452</xdr:rowOff>
    </xdr:to>
    <xdr:cxnSp macro="">
      <xdr:nvCxnSpPr>
        <xdr:cNvPr id="127" name="直線コネクタ 126"/>
        <xdr:cNvCxnSpPr/>
      </xdr:nvCxnSpPr>
      <xdr:spPr>
        <a:xfrm flipV="1">
          <a:off x="2019300" y="9640284"/>
          <a:ext cx="889000" cy="8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156449</xdr:rowOff>
    </xdr:from>
    <xdr:ext cx="534377" cy="259045"/>
    <xdr:sp macro="" textlink="">
      <xdr:nvSpPr>
        <xdr:cNvPr id="129" name="テキスト ボックス 128"/>
        <xdr:cNvSpPr txBox="1"/>
      </xdr:nvSpPr>
      <xdr:spPr>
        <a:xfrm>
          <a:off x="2641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98258</xdr:rowOff>
    </xdr:from>
    <xdr:to>
      <xdr:col>10</xdr:col>
      <xdr:colOff>114300</xdr:colOff>
      <xdr:row>56</xdr:row>
      <xdr:rowOff>119452</xdr:rowOff>
    </xdr:to>
    <xdr:cxnSp macro="">
      <xdr:nvCxnSpPr>
        <xdr:cNvPr id="130" name="直線コネクタ 129"/>
        <xdr:cNvCxnSpPr/>
      </xdr:nvCxnSpPr>
      <xdr:spPr>
        <a:xfrm>
          <a:off x="1130300" y="9699458"/>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114373</xdr:rowOff>
    </xdr:from>
    <xdr:to>
      <xdr:col>24</xdr:col>
      <xdr:colOff>114300</xdr:colOff>
      <xdr:row>56</xdr:row>
      <xdr:rowOff>44523</xdr:rowOff>
    </xdr:to>
    <xdr:sp macro="" textlink="">
      <xdr:nvSpPr>
        <xdr:cNvPr id="140" name="楕円 139"/>
        <xdr:cNvSpPr/>
      </xdr:nvSpPr>
      <xdr:spPr>
        <a:xfrm>
          <a:off x="4584700" y="95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92800</xdr:rowOff>
    </xdr:from>
    <xdr:ext cx="534377" cy="259045"/>
    <xdr:sp macro="" textlink="">
      <xdr:nvSpPr>
        <xdr:cNvPr id="141" name="物件費該当値テキスト"/>
        <xdr:cNvSpPr txBox="1"/>
      </xdr:nvSpPr>
      <xdr:spPr>
        <a:xfrm>
          <a:off x="4686300" y="952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49613</xdr:rowOff>
    </xdr:from>
    <xdr:to>
      <xdr:col>20</xdr:col>
      <xdr:colOff>38100</xdr:colOff>
      <xdr:row>56</xdr:row>
      <xdr:rowOff>151213</xdr:rowOff>
    </xdr:to>
    <xdr:sp macro="" textlink="">
      <xdr:nvSpPr>
        <xdr:cNvPr id="142" name="楕円 141"/>
        <xdr:cNvSpPr/>
      </xdr:nvSpPr>
      <xdr:spPr>
        <a:xfrm>
          <a:off x="3746500" y="96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142340</xdr:rowOff>
    </xdr:from>
    <xdr:ext cx="534377" cy="259045"/>
    <xdr:sp macro="" textlink="">
      <xdr:nvSpPr>
        <xdr:cNvPr id="143" name="テキスト ボックス 142"/>
        <xdr:cNvSpPr txBox="1"/>
      </xdr:nvSpPr>
      <xdr:spPr>
        <a:xfrm>
          <a:off x="3530111" y="97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159734</xdr:rowOff>
    </xdr:from>
    <xdr:to>
      <xdr:col>15</xdr:col>
      <xdr:colOff>101600</xdr:colOff>
      <xdr:row>56</xdr:row>
      <xdr:rowOff>89884</xdr:rowOff>
    </xdr:to>
    <xdr:sp macro="" textlink="">
      <xdr:nvSpPr>
        <xdr:cNvPr id="144" name="楕円 143"/>
        <xdr:cNvSpPr/>
      </xdr:nvSpPr>
      <xdr:spPr>
        <a:xfrm>
          <a:off x="2857500" y="9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106411</xdr:rowOff>
    </xdr:from>
    <xdr:ext cx="534377" cy="259045"/>
    <xdr:sp macro="" textlink="">
      <xdr:nvSpPr>
        <xdr:cNvPr id="145" name="テキスト ボックス 144"/>
        <xdr:cNvSpPr txBox="1"/>
      </xdr:nvSpPr>
      <xdr:spPr>
        <a:xfrm>
          <a:off x="2641111" y="93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68652</xdr:rowOff>
    </xdr:from>
    <xdr:to>
      <xdr:col>10</xdr:col>
      <xdr:colOff>165100</xdr:colOff>
      <xdr:row>56</xdr:row>
      <xdr:rowOff>170252</xdr:rowOff>
    </xdr:to>
    <xdr:sp macro="" textlink="">
      <xdr:nvSpPr>
        <xdr:cNvPr id="146" name="楕円 145"/>
        <xdr:cNvSpPr/>
      </xdr:nvSpPr>
      <xdr:spPr>
        <a:xfrm>
          <a:off x="1968500" y="96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161379</xdr:rowOff>
    </xdr:from>
    <xdr:ext cx="534377" cy="259045"/>
    <xdr:sp macro="" textlink="">
      <xdr:nvSpPr>
        <xdr:cNvPr id="147" name="テキスト ボックス 146"/>
        <xdr:cNvSpPr txBox="1"/>
      </xdr:nvSpPr>
      <xdr:spPr>
        <a:xfrm>
          <a:off x="1752111" y="976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47458</xdr:rowOff>
    </xdr:from>
    <xdr:to>
      <xdr:col>6</xdr:col>
      <xdr:colOff>38100</xdr:colOff>
      <xdr:row>56</xdr:row>
      <xdr:rowOff>149058</xdr:rowOff>
    </xdr:to>
    <xdr:sp macro="" textlink="">
      <xdr:nvSpPr>
        <xdr:cNvPr id="148" name="楕円 147"/>
        <xdr:cNvSpPr/>
      </xdr:nvSpPr>
      <xdr:spPr>
        <a:xfrm>
          <a:off x="1079500" y="96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165585</xdr:rowOff>
    </xdr:from>
    <xdr:ext cx="534377" cy="259045"/>
    <xdr:sp macro="" textlink="">
      <xdr:nvSpPr>
        <xdr:cNvPr id="149" name="テキスト ボックス 148"/>
        <xdr:cNvSpPr txBox="1"/>
      </xdr:nvSpPr>
      <xdr:spPr>
        <a:xfrm>
          <a:off x="863111" y="94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5969</xdr:rowOff>
    </xdr:from>
    <xdr:to>
      <xdr:col>24</xdr:col>
      <xdr:colOff>63500</xdr:colOff>
      <xdr:row>76</xdr:row>
      <xdr:rowOff>10705</xdr:rowOff>
    </xdr:to>
    <xdr:cxnSp macro="">
      <xdr:nvCxnSpPr>
        <xdr:cNvPr id="180" name="直線コネクタ 179"/>
        <xdr:cNvCxnSpPr/>
      </xdr:nvCxnSpPr>
      <xdr:spPr>
        <a:xfrm>
          <a:off x="3797300" y="13036169"/>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5969</xdr:rowOff>
    </xdr:from>
    <xdr:to>
      <xdr:col>19</xdr:col>
      <xdr:colOff>177800</xdr:colOff>
      <xdr:row>76</xdr:row>
      <xdr:rowOff>33564</xdr:rowOff>
    </xdr:to>
    <xdr:cxnSp macro="">
      <xdr:nvCxnSpPr>
        <xdr:cNvPr id="183" name="直線コネクタ 182"/>
        <xdr:cNvCxnSpPr/>
      </xdr:nvCxnSpPr>
      <xdr:spPr>
        <a:xfrm flipV="1">
          <a:off x="2908300" y="13036169"/>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5316</xdr:rowOff>
    </xdr:from>
    <xdr:to>
      <xdr:col>15</xdr:col>
      <xdr:colOff>50800</xdr:colOff>
      <xdr:row>76</xdr:row>
      <xdr:rowOff>33564</xdr:rowOff>
    </xdr:to>
    <xdr:cxnSp macro="">
      <xdr:nvCxnSpPr>
        <xdr:cNvPr id="186" name="直線コネクタ 185"/>
        <xdr:cNvCxnSpPr/>
      </xdr:nvCxnSpPr>
      <xdr:spPr>
        <a:xfrm>
          <a:off x="2019300" y="13035516"/>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5316</xdr:rowOff>
    </xdr:from>
    <xdr:to>
      <xdr:col>10</xdr:col>
      <xdr:colOff>114300</xdr:colOff>
      <xdr:row>76</xdr:row>
      <xdr:rowOff>16419</xdr:rowOff>
    </xdr:to>
    <xdr:cxnSp macro="">
      <xdr:nvCxnSpPr>
        <xdr:cNvPr id="189" name="直線コネクタ 188"/>
        <xdr:cNvCxnSpPr/>
      </xdr:nvCxnSpPr>
      <xdr:spPr>
        <a:xfrm flipV="1">
          <a:off x="1130300" y="1303551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99" name="楕円 198"/>
        <xdr:cNvSpPr/>
      </xdr:nvSpPr>
      <xdr:spPr>
        <a:xfrm>
          <a:off x="4584700" y="129901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109781</xdr:rowOff>
    </xdr:from>
    <xdr:ext cx="469744" cy="259045"/>
    <xdr:sp macro="" textlink="">
      <xdr:nvSpPr>
        <xdr:cNvPr id="200" name="維持補修費該当値テキスト"/>
        <xdr:cNvSpPr txBox="1"/>
      </xdr:nvSpPr>
      <xdr:spPr>
        <a:xfrm>
          <a:off x="4686300" y="1296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126619</xdr:rowOff>
    </xdr:from>
    <xdr:to>
      <xdr:col>20</xdr:col>
      <xdr:colOff>38100</xdr:colOff>
      <xdr:row>76</xdr:row>
      <xdr:rowOff>56769</xdr:rowOff>
    </xdr:to>
    <xdr:sp macro="" textlink="">
      <xdr:nvSpPr>
        <xdr:cNvPr id="201" name="楕円 200"/>
        <xdr:cNvSpPr/>
      </xdr:nvSpPr>
      <xdr:spPr>
        <a:xfrm>
          <a:off x="3746500" y="129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47896</xdr:rowOff>
    </xdr:from>
    <xdr:ext cx="469744" cy="259045"/>
    <xdr:sp macro="" textlink="">
      <xdr:nvSpPr>
        <xdr:cNvPr id="202" name="テキスト ボックス 201"/>
        <xdr:cNvSpPr txBox="1"/>
      </xdr:nvSpPr>
      <xdr:spPr>
        <a:xfrm>
          <a:off x="3562428" y="130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154214</xdr:rowOff>
    </xdr:from>
    <xdr:to>
      <xdr:col>15</xdr:col>
      <xdr:colOff>101600</xdr:colOff>
      <xdr:row>76</xdr:row>
      <xdr:rowOff>84364</xdr:rowOff>
    </xdr:to>
    <xdr:sp macro="" textlink="">
      <xdr:nvSpPr>
        <xdr:cNvPr id="203" name="楕円 202"/>
        <xdr:cNvSpPr/>
      </xdr:nvSpPr>
      <xdr:spPr>
        <a:xfrm>
          <a:off x="2857500" y="130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75491</xdr:rowOff>
    </xdr:from>
    <xdr:ext cx="469744" cy="259045"/>
    <xdr:sp macro="" textlink="">
      <xdr:nvSpPr>
        <xdr:cNvPr id="204" name="テキスト ボックス 203"/>
        <xdr:cNvSpPr txBox="1"/>
      </xdr:nvSpPr>
      <xdr:spPr>
        <a:xfrm>
          <a:off x="2673428" y="1310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125966</xdr:rowOff>
    </xdr:from>
    <xdr:to>
      <xdr:col>10</xdr:col>
      <xdr:colOff>165100</xdr:colOff>
      <xdr:row>76</xdr:row>
      <xdr:rowOff>56116</xdr:rowOff>
    </xdr:to>
    <xdr:sp macro="" textlink="">
      <xdr:nvSpPr>
        <xdr:cNvPr id="205" name="楕円 204"/>
        <xdr:cNvSpPr/>
      </xdr:nvSpPr>
      <xdr:spPr>
        <a:xfrm>
          <a:off x="1968500" y="129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47243</xdr:rowOff>
    </xdr:from>
    <xdr:ext cx="469744" cy="259045"/>
    <xdr:sp macro="" textlink="">
      <xdr:nvSpPr>
        <xdr:cNvPr id="206" name="テキスト ボックス 205"/>
        <xdr:cNvSpPr txBox="1"/>
      </xdr:nvSpPr>
      <xdr:spPr>
        <a:xfrm>
          <a:off x="1784428" y="130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137069</xdr:rowOff>
    </xdr:from>
    <xdr:to>
      <xdr:col>6</xdr:col>
      <xdr:colOff>38100</xdr:colOff>
      <xdr:row>76</xdr:row>
      <xdr:rowOff>67219</xdr:rowOff>
    </xdr:to>
    <xdr:sp macro="" textlink="">
      <xdr:nvSpPr>
        <xdr:cNvPr id="207" name="楕円 206"/>
        <xdr:cNvSpPr/>
      </xdr:nvSpPr>
      <xdr:spPr>
        <a:xfrm>
          <a:off x="1079500" y="129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58346</xdr:rowOff>
    </xdr:from>
    <xdr:ext cx="469744" cy="259045"/>
    <xdr:sp macro="" textlink="">
      <xdr:nvSpPr>
        <xdr:cNvPr id="208" name="テキスト ボックス 207"/>
        <xdr:cNvSpPr txBox="1"/>
      </xdr:nvSpPr>
      <xdr:spPr>
        <a:xfrm>
          <a:off x="895428" y="1308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28829</xdr:rowOff>
    </xdr:from>
    <xdr:to>
      <xdr:col>24</xdr:col>
      <xdr:colOff>63500</xdr:colOff>
      <xdr:row>93</xdr:row>
      <xdr:rowOff>32068</xdr:rowOff>
    </xdr:to>
    <xdr:cxnSp macro="">
      <xdr:nvCxnSpPr>
        <xdr:cNvPr id="238" name="直線コネクタ 237"/>
        <xdr:cNvCxnSpPr/>
      </xdr:nvCxnSpPr>
      <xdr:spPr>
        <a:xfrm flipV="1">
          <a:off x="3797300" y="15802229"/>
          <a:ext cx="838200" cy="1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39" name="扶助費平均値テキスト"/>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32068</xdr:rowOff>
    </xdr:from>
    <xdr:to>
      <xdr:col>19</xdr:col>
      <xdr:colOff>177800</xdr:colOff>
      <xdr:row>93</xdr:row>
      <xdr:rowOff>108268</xdr:rowOff>
    </xdr:to>
    <xdr:cxnSp macro="">
      <xdr:nvCxnSpPr>
        <xdr:cNvPr id="241" name="直線コネクタ 240"/>
        <xdr:cNvCxnSpPr/>
      </xdr:nvCxnSpPr>
      <xdr:spPr>
        <a:xfrm flipV="1">
          <a:off x="2908300" y="1597691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108268</xdr:rowOff>
    </xdr:from>
    <xdr:to>
      <xdr:col>15</xdr:col>
      <xdr:colOff>50800</xdr:colOff>
      <xdr:row>94</xdr:row>
      <xdr:rowOff>131966</xdr:rowOff>
    </xdr:to>
    <xdr:cxnSp macro="">
      <xdr:nvCxnSpPr>
        <xdr:cNvPr id="244" name="直線コネクタ 243"/>
        <xdr:cNvCxnSpPr/>
      </xdr:nvCxnSpPr>
      <xdr:spPr>
        <a:xfrm flipV="1">
          <a:off x="2019300" y="16053118"/>
          <a:ext cx="889000" cy="19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131966</xdr:rowOff>
    </xdr:from>
    <xdr:to>
      <xdr:col>10</xdr:col>
      <xdr:colOff>114300</xdr:colOff>
      <xdr:row>95</xdr:row>
      <xdr:rowOff>159626</xdr:rowOff>
    </xdr:to>
    <xdr:cxnSp macro="">
      <xdr:nvCxnSpPr>
        <xdr:cNvPr id="247" name="直線コネクタ 246"/>
        <xdr:cNvCxnSpPr/>
      </xdr:nvCxnSpPr>
      <xdr:spPr>
        <a:xfrm flipV="1">
          <a:off x="1130300" y="16248266"/>
          <a:ext cx="889000" cy="1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149889</xdr:rowOff>
    </xdr:from>
    <xdr:ext cx="534377" cy="259045"/>
    <xdr:sp macro="" textlink="">
      <xdr:nvSpPr>
        <xdr:cNvPr id="251" name="テキスト ボックス 250"/>
        <xdr:cNvSpPr txBox="1"/>
      </xdr:nvSpPr>
      <xdr:spPr>
        <a:xfrm>
          <a:off x="863111" y="167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149479</xdr:rowOff>
    </xdr:from>
    <xdr:to>
      <xdr:col>24</xdr:col>
      <xdr:colOff>114300</xdr:colOff>
      <xdr:row>92</xdr:row>
      <xdr:rowOff>79629</xdr:rowOff>
    </xdr:to>
    <xdr:sp macro="" textlink="">
      <xdr:nvSpPr>
        <xdr:cNvPr id="257" name="楕円 256"/>
        <xdr:cNvSpPr/>
      </xdr:nvSpPr>
      <xdr:spPr>
        <a:xfrm>
          <a:off x="4584700" y="157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64406</xdr:rowOff>
    </xdr:from>
    <xdr:ext cx="599010" cy="259045"/>
    <xdr:sp macro="" textlink="">
      <xdr:nvSpPr>
        <xdr:cNvPr id="258" name="扶助費該当値テキスト"/>
        <xdr:cNvSpPr txBox="1"/>
      </xdr:nvSpPr>
      <xdr:spPr>
        <a:xfrm>
          <a:off x="4686300" y="1566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152718</xdr:rowOff>
    </xdr:from>
    <xdr:to>
      <xdr:col>20</xdr:col>
      <xdr:colOff>38100</xdr:colOff>
      <xdr:row>93</xdr:row>
      <xdr:rowOff>82868</xdr:rowOff>
    </xdr:to>
    <xdr:sp macro="" textlink="">
      <xdr:nvSpPr>
        <xdr:cNvPr id="259" name="楕円 258"/>
        <xdr:cNvSpPr/>
      </xdr:nvSpPr>
      <xdr:spPr>
        <a:xfrm>
          <a:off x="3746500" y="1592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99395</xdr:rowOff>
    </xdr:from>
    <xdr:ext cx="534377" cy="259045"/>
    <xdr:sp macro="" textlink="">
      <xdr:nvSpPr>
        <xdr:cNvPr id="260" name="テキスト ボックス 259"/>
        <xdr:cNvSpPr txBox="1"/>
      </xdr:nvSpPr>
      <xdr:spPr>
        <a:xfrm>
          <a:off x="3530111" y="1570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57468</xdr:rowOff>
    </xdr:from>
    <xdr:to>
      <xdr:col>15</xdr:col>
      <xdr:colOff>101600</xdr:colOff>
      <xdr:row>93</xdr:row>
      <xdr:rowOff>159068</xdr:rowOff>
    </xdr:to>
    <xdr:sp macro="" textlink="">
      <xdr:nvSpPr>
        <xdr:cNvPr id="261" name="楕円 260"/>
        <xdr:cNvSpPr/>
      </xdr:nvSpPr>
      <xdr:spPr>
        <a:xfrm>
          <a:off x="2857500" y="160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4145</xdr:rowOff>
    </xdr:from>
    <xdr:ext cx="534377" cy="259045"/>
    <xdr:sp macro="" textlink="">
      <xdr:nvSpPr>
        <xdr:cNvPr id="262" name="テキスト ボックス 261"/>
        <xdr:cNvSpPr txBox="1"/>
      </xdr:nvSpPr>
      <xdr:spPr>
        <a:xfrm>
          <a:off x="2641111" y="157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81166</xdr:rowOff>
    </xdr:from>
    <xdr:to>
      <xdr:col>10</xdr:col>
      <xdr:colOff>165100</xdr:colOff>
      <xdr:row>95</xdr:row>
      <xdr:rowOff>11316</xdr:rowOff>
    </xdr:to>
    <xdr:sp macro="" textlink="">
      <xdr:nvSpPr>
        <xdr:cNvPr id="263" name="楕円 262"/>
        <xdr:cNvSpPr/>
      </xdr:nvSpPr>
      <xdr:spPr>
        <a:xfrm>
          <a:off x="1968500" y="161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27843</xdr:rowOff>
    </xdr:from>
    <xdr:ext cx="534377" cy="259045"/>
    <xdr:sp macro="" textlink="">
      <xdr:nvSpPr>
        <xdr:cNvPr id="264" name="テキスト ボックス 263"/>
        <xdr:cNvSpPr txBox="1"/>
      </xdr:nvSpPr>
      <xdr:spPr>
        <a:xfrm>
          <a:off x="1752111" y="159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108826</xdr:rowOff>
    </xdr:from>
    <xdr:to>
      <xdr:col>6</xdr:col>
      <xdr:colOff>38100</xdr:colOff>
      <xdr:row>96</xdr:row>
      <xdr:rowOff>38976</xdr:rowOff>
    </xdr:to>
    <xdr:sp macro="" textlink="">
      <xdr:nvSpPr>
        <xdr:cNvPr id="265" name="楕円 264"/>
        <xdr:cNvSpPr/>
      </xdr:nvSpPr>
      <xdr:spPr>
        <a:xfrm>
          <a:off x="1079500" y="163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55503</xdr:rowOff>
    </xdr:from>
    <xdr:ext cx="534377" cy="259045"/>
    <xdr:sp macro="" textlink="">
      <xdr:nvSpPr>
        <xdr:cNvPr id="266" name="テキスト ボックス 265"/>
        <xdr:cNvSpPr txBox="1"/>
      </xdr:nvSpPr>
      <xdr:spPr>
        <a:xfrm>
          <a:off x="863111" y="1617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142427</xdr:rowOff>
    </xdr:from>
    <xdr:to>
      <xdr:col>55</xdr:col>
      <xdr:colOff>0</xdr:colOff>
      <xdr:row>38</xdr:row>
      <xdr:rowOff>31964</xdr:rowOff>
    </xdr:to>
    <xdr:cxnSp macro="">
      <xdr:nvCxnSpPr>
        <xdr:cNvPr id="297" name="直線コネクタ 296"/>
        <xdr:cNvCxnSpPr/>
      </xdr:nvCxnSpPr>
      <xdr:spPr>
        <a:xfrm flipV="1">
          <a:off x="9639300" y="6314627"/>
          <a:ext cx="838200" cy="23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97295</xdr:rowOff>
    </xdr:from>
    <xdr:to>
      <xdr:col>50</xdr:col>
      <xdr:colOff>114300</xdr:colOff>
      <xdr:row>38</xdr:row>
      <xdr:rowOff>31964</xdr:rowOff>
    </xdr:to>
    <xdr:cxnSp macro="">
      <xdr:nvCxnSpPr>
        <xdr:cNvPr id="300" name="直線コネクタ 299"/>
        <xdr:cNvCxnSpPr/>
      </xdr:nvCxnSpPr>
      <xdr:spPr>
        <a:xfrm>
          <a:off x="8750300" y="6440945"/>
          <a:ext cx="889000" cy="10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97295</xdr:rowOff>
    </xdr:from>
    <xdr:to>
      <xdr:col>45</xdr:col>
      <xdr:colOff>177800</xdr:colOff>
      <xdr:row>37</xdr:row>
      <xdr:rowOff>137087</xdr:rowOff>
    </xdr:to>
    <xdr:cxnSp macro="">
      <xdr:nvCxnSpPr>
        <xdr:cNvPr id="303" name="直線コネクタ 302"/>
        <xdr:cNvCxnSpPr/>
      </xdr:nvCxnSpPr>
      <xdr:spPr>
        <a:xfrm flipV="1">
          <a:off x="7861300" y="6440945"/>
          <a:ext cx="889000" cy="3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5" name="テキスト ボックス 304"/>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137087</xdr:rowOff>
    </xdr:from>
    <xdr:to>
      <xdr:col>41</xdr:col>
      <xdr:colOff>50800</xdr:colOff>
      <xdr:row>38</xdr:row>
      <xdr:rowOff>28780</xdr:rowOff>
    </xdr:to>
    <xdr:cxnSp macro="">
      <xdr:nvCxnSpPr>
        <xdr:cNvPr id="306" name="直線コネクタ 305"/>
        <xdr:cNvCxnSpPr/>
      </xdr:nvCxnSpPr>
      <xdr:spPr>
        <a:xfrm flipV="1">
          <a:off x="6972300" y="6480737"/>
          <a:ext cx="889000" cy="6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08" name="テキスト ボックス 307"/>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0" name="テキスト ボックス 309"/>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91627</xdr:rowOff>
    </xdr:from>
    <xdr:to>
      <xdr:col>55</xdr:col>
      <xdr:colOff>50800</xdr:colOff>
      <xdr:row>37</xdr:row>
      <xdr:rowOff>21777</xdr:rowOff>
    </xdr:to>
    <xdr:sp macro="" textlink="">
      <xdr:nvSpPr>
        <xdr:cNvPr id="316" name="楕円 315"/>
        <xdr:cNvSpPr/>
      </xdr:nvSpPr>
      <xdr:spPr>
        <a:xfrm>
          <a:off x="10426700" y="626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70054</xdr:rowOff>
    </xdr:from>
    <xdr:ext cx="534377" cy="259045"/>
    <xdr:sp macro="" textlink="">
      <xdr:nvSpPr>
        <xdr:cNvPr id="317" name="補助費等該当値テキスト"/>
        <xdr:cNvSpPr txBox="1"/>
      </xdr:nvSpPr>
      <xdr:spPr>
        <a:xfrm>
          <a:off x="10528300" y="62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152614</xdr:rowOff>
    </xdr:from>
    <xdr:to>
      <xdr:col>50</xdr:col>
      <xdr:colOff>165100</xdr:colOff>
      <xdr:row>38</xdr:row>
      <xdr:rowOff>82764</xdr:rowOff>
    </xdr:to>
    <xdr:sp macro="" textlink="">
      <xdr:nvSpPr>
        <xdr:cNvPr id="318" name="楕円 317"/>
        <xdr:cNvSpPr/>
      </xdr:nvSpPr>
      <xdr:spPr>
        <a:xfrm>
          <a:off x="9588500" y="6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73891</xdr:rowOff>
    </xdr:from>
    <xdr:ext cx="534377" cy="259045"/>
    <xdr:sp macro="" textlink="">
      <xdr:nvSpPr>
        <xdr:cNvPr id="319" name="テキスト ボックス 318"/>
        <xdr:cNvSpPr txBox="1"/>
      </xdr:nvSpPr>
      <xdr:spPr>
        <a:xfrm>
          <a:off x="9372111" y="65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46495</xdr:rowOff>
    </xdr:from>
    <xdr:to>
      <xdr:col>46</xdr:col>
      <xdr:colOff>38100</xdr:colOff>
      <xdr:row>37</xdr:row>
      <xdr:rowOff>148095</xdr:rowOff>
    </xdr:to>
    <xdr:sp macro="" textlink="">
      <xdr:nvSpPr>
        <xdr:cNvPr id="320" name="楕円 319"/>
        <xdr:cNvSpPr/>
      </xdr:nvSpPr>
      <xdr:spPr>
        <a:xfrm>
          <a:off x="8699500" y="63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139222</xdr:rowOff>
    </xdr:from>
    <xdr:ext cx="534377" cy="259045"/>
    <xdr:sp macro="" textlink="">
      <xdr:nvSpPr>
        <xdr:cNvPr id="321" name="テキスト ボックス 320"/>
        <xdr:cNvSpPr txBox="1"/>
      </xdr:nvSpPr>
      <xdr:spPr>
        <a:xfrm>
          <a:off x="8483111" y="64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86287</xdr:rowOff>
    </xdr:from>
    <xdr:to>
      <xdr:col>41</xdr:col>
      <xdr:colOff>101600</xdr:colOff>
      <xdr:row>38</xdr:row>
      <xdr:rowOff>16438</xdr:rowOff>
    </xdr:to>
    <xdr:sp macro="" textlink="">
      <xdr:nvSpPr>
        <xdr:cNvPr id="322" name="楕円 321"/>
        <xdr:cNvSpPr/>
      </xdr:nvSpPr>
      <xdr:spPr>
        <a:xfrm>
          <a:off x="7810500" y="6429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7565</xdr:rowOff>
    </xdr:from>
    <xdr:ext cx="534377" cy="259045"/>
    <xdr:sp macro="" textlink="">
      <xdr:nvSpPr>
        <xdr:cNvPr id="323" name="テキスト ボックス 322"/>
        <xdr:cNvSpPr txBox="1"/>
      </xdr:nvSpPr>
      <xdr:spPr>
        <a:xfrm>
          <a:off x="7594111" y="65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149430</xdr:rowOff>
    </xdr:from>
    <xdr:to>
      <xdr:col>36</xdr:col>
      <xdr:colOff>165100</xdr:colOff>
      <xdr:row>38</xdr:row>
      <xdr:rowOff>79580</xdr:rowOff>
    </xdr:to>
    <xdr:sp macro="" textlink="">
      <xdr:nvSpPr>
        <xdr:cNvPr id="324" name="楕円 323"/>
        <xdr:cNvSpPr/>
      </xdr:nvSpPr>
      <xdr:spPr>
        <a:xfrm>
          <a:off x="6921500" y="64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70707</xdr:rowOff>
    </xdr:from>
    <xdr:ext cx="534377" cy="259045"/>
    <xdr:sp macro="" textlink="">
      <xdr:nvSpPr>
        <xdr:cNvPr id="325" name="テキスト ボックス 324"/>
        <xdr:cNvSpPr txBox="1"/>
      </xdr:nvSpPr>
      <xdr:spPr>
        <a:xfrm>
          <a:off x="6705111" y="658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78732</xdr:rowOff>
    </xdr:from>
    <xdr:to>
      <xdr:col>55</xdr:col>
      <xdr:colOff>0</xdr:colOff>
      <xdr:row>57</xdr:row>
      <xdr:rowOff>139271</xdr:rowOff>
    </xdr:to>
    <xdr:cxnSp macro="">
      <xdr:nvCxnSpPr>
        <xdr:cNvPr id="352" name="直線コネクタ 351"/>
        <xdr:cNvCxnSpPr/>
      </xdr:nvCxnSpPr>
      <xdr:spPr>
        <a:xfrm flipV="1">
          <a:off x="9639300" y="9679932"/>
          <a:ext cx="838200" cy="23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106907</xdr:rowOff>
    </xdr:from>
    <xdr:ext cx="534377" cy="259045"/>
    <xdr:sp macro="" textlink="">
      <xdr:nvSpPr>
        <xdr:cNvPr id="353" name="普通建設事業費平均値テキスト"/>
        <xdr:cNvSpPr txBox="1"/>
      </xdr:nvSpPr>
      <xdr:spPr>
        <a:xfrm>
          <a:off x="10528300" y="9708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52467</xdr:rowOff>
    </xdr:from>
    <xdr:to>
      <xdr:col>50</xdr:col>
      <xdr:colOff>114300</xdr:colOff>
      <xdr:row>57</xdr:row>
      <xdr:rowOff>139271</xdr:rowOff>
    </xdr:to>
    <xdr:cxnSp macro="">
      <xdr:nvCxnSpPr>
        <xdr:cNvPr id="355" name="直線コネクタ 354"/>
        <xdr:cNvCxnSpPr/>
      </xdr:nvCxnSpPr>
      <xdr:spPr>
        <a:xfrm>
          <a:off x="8750300" y="9825117"/>
          <a:ext cx="889000" cy="8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7" name="テキスト ボックス 356"/>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52467</xdr:rowOff>
    </xdr:from>
    <xdr:to>
      <xdr:col>45</xdr:col>
      <xdr:colOff>177800</xdr:colOff>
      <xdr:row>57</xdr:row>
      <xdr:rowOff>83542</xdr:rowOff>
    </xdr:to>
    <xdr:cxnSp macro="">
      <xdr:nvCxnSpPr>
        <xdr:cNvPr id="358" name="直線コネクタ 357"/>
        <xdr:cNvCxnSpPr/>
      </xdr:nvCxnSpPr>
      <xdr:spPr>
        <a:xfrm flipV="1">
          <a:off x="7861300" y="9825117"/>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113925</xdr:rowOff>
    </xdr:from>
    <xdr:ext cx="534377" cy="259045"/>
    <xdr:sp macro="" textlink="">
      <xdr:nvSpPr>
        <xdr:cNvPr id="360" name="テキスト ボックス 359"/>
        <xdr:cNvSpPr txBox="1"/>
      </xdr:nvSpPr>
      <xdr:spPr>
        <a:xfrm>
          <a:off x="8483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63219</xdr:rowOff>
    </xdr:from>
    <xdr:to>
      <xdr:col>41</xdr:col>
      <xdr:colOff>50800</xdr:colOff>
      <xdr:row>57</xdr:row>
      <xdr:rowOff>83542</xdr:rowOff>
    </xdr:to>
    <xdr:cxnSp macro="">
      <xdr:nvCxnSpPr>
        <xdr:cNvPr id="361" name="直線コネクタ 360"/>
        <xdr:cNvCxnSpPr/>
      </xdr:nvCxnSpPr>
      <xdr:spPr>
        <a:xfrm>
          <a:off x="6972300" y="9835869"/>
          <a:ext cx="8890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140754</xdr:rowOff>
    </xdr:from>
    <xdr:ext cx="534377" cy="259045"/>
    <xdr:sp macro="" textlink="">
      <xdr:nvSpPr>
        <xdr:cNvPr id="365" name="テキスト ボックス 364"/>
        <xdr:cNvSpPr txBox="1"/>
      </xdr:nvSpPr>
      <xdr:spPr>
        <a:xfrm>
          <a:off x="6705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27932</xdr:rowOff>
    </xdr:from>
    <xdr:to>
      <xdr:col>55</xdr:col>
      <xdr:colOff>50800</xdr:colOff>
      <xdr:row>56</xdr:row>
      <xdr:rowOff>129532</xdr:rowOff>
    </xdr:to>
    <xdr:sp macro="" textlink="">
      <xdr:nvSpPr>
        <xdr:cNvPr id="371" name="楕円 370"/>
        <xdr:cNvSpPr/>
      </xdr:nvSpPr>
      <xdr:spPr>
        <a:xfrm>
          <a:off x="10426700" y="962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50809</xdr:rowOff>
    </xdr:from>
    <xdr:ext cx="534377" cy="259045"/>
    <xdr:sp macro="" textlink="">
      <xdr:nvSpPr>
        <xdr:cNvPr id="372" name="普通建設事業費該当値テキスト"/>
        <xdr:cNvSpPr txBox="1"/>
      </xdr:nvSpPr>
      <xdr:spPr>
        <a:xfrm>
          <a:off x="10528300" y="948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88471</xdr:rowOff>
    </xdr:from>
    <xdr:to>
      <xdr:col>50</xdr:col>
      <xdr:colOff>165100</xdr:colOff>
      <xdr:row>58</xdr:row>
      <xdr:rowOff>18621</xdr:rowOff>
    </xdr:to>
    <xdr:sp macro="" textlink="">
      <xdr:nvSpPr>
        <xdr:cNvPr id="373" name="楕円 372"/>
        <xdr:cNvSpPr/>
      </xdr:nvSpPr>
      <xdr:spPr>
        <a:xfrm>
          <a:off x="9588500" y="98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9748</xdr:rowOff>
    </xdr:from>
    <xdr:ext cx="534377" cy="259045"/>
    <xdr:sp macro="" textlink="">
      <xdr:nvSpPr>
        <xdr:cNvPr id="374" name="テキスト ボックス 373"/>
        <xdr:cNvSpPr txBox="1"/>
      </xdr:nvSpPr>
      <xdr:spPr>
        <a:xfrm>
          <a:off x="9372111" y="99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1667</xdr:rowOff>
    </xdr:from>
    <xdr:to>
      <xdr:col>46</xdr:col>
      <xdr:colOff>38100</xdr:colOff>
      <xdr:row>57</xdr:row>
      <xdr:rowOff>103267</xdr:rowOff>
    </xdr:to>
    <xdr:sp macro="" textlink="">
      <xdr:nvSpPr>
        <xdr:cNvPr id="375" name="楕円 374"/>
        <xdr:cNvSpPr/>
      </xdr:nvSpPr>
      <xdr:spPr>
        <a:xfrm>
          <a:off x="8699500" y="977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119794</xdr:rowOff>
    </xdr:from>
    <xdr:ext cx="534377" cy="259045"/>
    <xdr:sp macro="" textlink="">
      <xdr:nvSpPr>
        <xdr:cNvPr id="376" name="テキスト ボックス 375"/>
        <xdr:cNvSpPr txBox="1"/>
      </xdr:nvSpPr>
      <xdr:spPr>
        <a:xfrm>
          <a:off x="8483111" y="954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32742</xdr:rowOff>
    </xdr:from>
    <xdr:to>
      <xdr:col>41</xdr:col>
      <xdr:colOff>101600</xdr:colOff>
      <xdr:row>57</xdr:row>
      <xdr:rowOff>134342</xdr:rowOff>
    </xdr:to>
    <xdr:sp macro="" textlink="">
      <xdr:nvSpPr>
        <xdr:cNvPr id="377" name="楕円 376"/>
        <xdr:cNvSpPr/>
      </xdr:nvSpPr>
      <xdr:spPr>
        <a:xfrm>
          <a:off x="7810500" y="98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125469</xdr:rowOff>
    </xdr:from>
    <xdr:ext cx="534377" cy="259045"/>
    <xdr:sp macro="" textlink="">
      <xdr:nvSpPr>
        <xdr:cNvPr id="378" name="テキスト ボックス 377"/>
        <xdr:cNvSpPr txBox="1"/>
      </xdr:nvSpPr>
      <xdr:spPr>
        <a:xfrm>
          <a:off x="7594111" y="98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12419</xdr:rowOff>
    </xdr:from>
    <xdr:to>
      <xdr:col>36</xdr:col>
      <xdr:colOff>165100</xdr:colOff>
      <xdr:row>57</xdr:row>
      <xdr:rowOff>114019</xdr:rowOff>
    </xdr:to>
    <xdr:sp macro="" textlink="">
      <xdr:nvSpPr>
        <xdr:cNvPr id="379" name="楕円 378"/>
        <xdr:cNvSpPr/>
      </xdr:nvSpPr>
      <xdr:spPr>
        <a:xfrm>
          <a:off x="6921500" y="978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130546</xdr:rowOff>
    </xdr:from>
    <xdr:ext cx="534377" cy="259045"/>
    <xdr:sp macro="" textlink="">
      <xdr:nvSpPr>
        <xdr:cNvPr id="380" name="テキスト ボックス 379"/>
        <xdr:cNvSpPr txBox="1"/>
      </xdr:nvSpPr>
      <xdr:spPr>
        <a:xfrm>
          <a:off x="6705111" y="95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61170</xdr:rowOff>
    </xdr:from>
    <xdr:to>
      <xdr:col>55</xdr:col>
      <xdr:colOff>0</xdr:colOff>
      <xdr:row>77</xdr:row>
      <xdr:rowOff>139391</xdr:rowOff>
    </xdr:to>
    <xdr:cxnSp macro="">
      <xdr:nvCxnSpPr>
        <xdr:cNvPr id="405" name="直線コネクタ 404"/>
        <xdr:cNvCxnSpPr/>
      </xdr:nvCxnSpPr>
      <xdr:spPr>
        <a:xfrm flipV="1">
          <a:off x="9639300" y="13091370"/>
          <a:ext cx="838200" cy="24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157424</xdr:rowOff>
    </xdr:from>
    <xdr:ext cx="534377" cy="259045"/>
    <xdr:sp macro="" textlink="">
      <xdr:nvSpPr>
        <xdr:cNvPr id="406" name="普通建設事業費 （ うち新規整備　）平均値テキスト"/>
        <xdr:cNvSpPr txBox="1"/>
      </xdr:nvSpPr>
      <xdr:spPr>
        <a:xfrm>
          <a:off x="10528300" y="13187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139391</xdr:rowOff>
    </xdr:from>
    <xdr:to>
      <xdr:col>50</xdr:col>
      <xdr:colOff>114300</xdr:colOff>
      <xdr:row>77</xdr:row>
      <xdr:rowOff>139574</xdr:rowOff>
    </xdr:to>
    <xdr:cxnSp macro="">
      <xdr:nvCxnSpPr>
        <xdr:cNvPr id="408" name="直線コネクタ 407"/>
        <xdr:cNvCxnSpPr/>
      </xdr:nvCxnSpPr>
      <xdr:spPr>
        <a:xfrm flipV="1">
          <a:off x="8750300" y="1334104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135860</xdr:rowOff>
    </xdr:from>
    <xdr:to>
      <xdr:col>45</xdr:col>
      <xdr:colOff>177800</xdr:colOff>
      <xdr:row>77</xdr:row>
      <xdr:rowOff>139574</xdr:rowOff>
    </xdr:to>
    <xdr:cxnSp macro="">
      <xdr:nvCxnSpPr>
        <xdr:cNvPr id="411" name="直線コネクタ 410"/>
        <xdr:cNvCxnSpPr/>
      </xdr:nvCxnSpPr>
      <xdr:spPr>
        <a:xfrm>
          <a:off x="7861300" y="13337510"/>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37241</xdr:rowOff>
    </xdr:from>
    <xdr:to>
      <xdr:col>41</xdr:col>
      <xdr:colOff>50800</xdr:colOff>
      <xdr:row>77</xdr:row>
      <xdr:rowOff>135860</xdr:rowOff>
    </xdr:to>
    <xdr:cxnSp macro="">
      <xdr:nvCxnSpPr>
        <xdr:cNvPr id="414" name="直線コネクタ 413"/>
        <xdr:cNvCxnSpPr/>
      </xdr:nvCxnSpPr>
      <xdr:spPr>
        <a:xfrm>
          <a:off x="6972300" y="13238891"/>
          <a:ext cx="889000" cy="9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18" name="テキスト ボックス 417"/>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10370</xdr:rowOff>
    </xdr:from>
    <xdr:to>
      <xdr:col>55</xdr:col>
      <xdr:colOff>50800</xdr:colOff>
      <xdr:row>76</xdr:row>
      <xdr:rowOff>111970</xdr:rowOff>
    </xdr:to>
    <xdr:sp macro="" textlink="">
      <xdr:nvSpPr>
        <xdr:cNvPr id="424" name="楕円 423"/>
        <xdr:cNvSpPr/>
      </xdr:nvSpPr>
      <xdr:spPr>
        <a:xfrm>
          <a:off x="10426700" y="130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33247</xdr:rowOff>
    </xdr:from>
    <xdr:ext cx="534377" cy="259045"/>
    <xdr:sp macro="" textlink="">
      <xdr:nvSpPr>
        <xdr:cNvPr id="425" name="普通建設事業費 （ うち新規整備　）該当値テキスト"/>
        <xdr:cNvSpPr txBox="1"/>
      </xdr:nvSpPr>
      <xdr:spPr>
        <a:xfrm>
          <a:off x="10528300" y="128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88591</xdr:rowOff>
    </xdr:from>
    <xdr:to>
      <xdr:col>50</xdr:col>
      <xdr:colOff>165100</xdr:colOff>
      <xdr:row>78</xdr:row>
      <xdr:rowOff>18741</xdr:rowOff>
    </xdr:to>
    <xdr:sp macro="" textlink="">
      <xdr:nvSpPr>
        <xdr:cNvPr id="426" name="楕円 425"/>
        <xdr:cNvSpPr/>
      </xdr:nvSpPr>
      <xdr:spPr>
        <a:xfrm>
          <a:off x="9588500" y="132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9868</xdr:rowOff>
    </xdr:from>
    <xdr:ext cx="534377" cy="259045"/>
    <xdr:sp macro="" textlink="">
      <xdr:nvSpPr>
        <xdr:cNvPr id="427" name="テキスト ボックス 426"/>
        <xdr:cNvSpPr txBox="1"/>
      </xdr:nvSpPr>
      <xdr:spPr>
        <a:xfrm>
          <a:off x="9372111" y="1338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88774</xdr:rowOff>
    </xdr:from>
    <xdr:to>
      <xdr:col>46</xdr:col>
      <xdr:colOff>38100</xdr:colOff>
      <xdr:row>78</xdr:row>
      <xdr:rowOff>18924</xdr:rowOff>
    </xdr:to>
    <xdr:sp macro="" textlink="">
      <xdr:nvSpPr>
        <xdr:cNvPr id="428" name="楕円 427"/>
        <xdr:cNvSpPr/>
      </xdr:nvSpPr>
      <xdr:spPr>
        <a:xfrm>
          <a:off x="8699500" y="132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10051</xdr:rowOff>
    </xdr:from>
    <xdr:ext cx="534377" cy="259045"/>
    <xdr:sp macro="" textlink="">
      <xdr:nvSpPr>
        <xdr:cNvPr id="429" name="テキスト ボックス 428"/>
        <xdr:cNvSpPr txBox="1"/>
      </xdr:nvSpPr>
      <xdr:spPr>
        <a:xfrm>
          <a:off x="8483111" y="1338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85060</xdr:rowOff>
    </xdr:from>
    <xdr:to>
      <xdr:col>41</xdr:col>
      <xdr:colOff>101600</xdr:colOff>
      <xdr:row>78</xdr:row>
      <xdr:rowOff>15210</xdr:rowOff>
    </xdr:to>
    <xdr:sp macro="" textlink="">
      <xdr:nvSpPr>
        <xdr:cNvPr id="430" name="楕円 429"/>
        <xdr:cNvSpPr/>
      </xdr:nvSpPr>
      <xdr:spPr>
        <a:xfrm>
          <a:off x="7810500" y="132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6337</xdr:rowOff>
    </xdr:from>
    <xdr:ext cx="534377" cy="259045"/>
    <xdr:sp macro="" textlink="">
      <xdr:nvSpPr>
        <xdr:cNvPr id="431" name="テキスト ボックス 430"/>
        <xdr:cNvSpPr txBox="1"/>
      </xdr:nvSpPr>
      <xdr:spPr>
        <a:xfrm>
          <a:off x="7594111" y="1337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157891</xdr:rowOff>
    </xdr:from>
    <xdr:to>
      <xdr:col>36</xdr:col>
      <xdr:colOff>165100</xdr:colOff>
      <xdr:row>77</xdr:row>
      <xdr:rowOff>88041</xdr:rowOff>
    </xdr:to>
    <xdr:sp macro="" textlink="">
      <xdr:nvSpPr>
        <xdr:cNvPr id="432" name="楕円 431"/>
        <xdr:cNvSpPr/>
      </xdr:nvSpPr>
      <xdr:spPr>
        <a:xfrm>
          <a:off x="6921500" y="1318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104568</xdr:rowOff>
    </xdr:from>
    <xdr:ext cx="534377" cy="259045"/>
    <xdr:sp macro="" textlink="">
      <xdr:nvSpPr>
        <xdr:cNvPr id="433" name="テキスト ボックス 432"/>
        <xdr:cNvSpPr txBox="1"/>
      </xdr:nvSpPr>
      <xdr:spPr>
        <a:xfrm>
          <a:off x="6705111" y="1296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19475</xdr:rowOff>
    </xdr:from>
    <xdr:to>
      <xdr:col>55</xdr:col>
      <xdr:colOff>0</xdr:colOff>
      <xdr:row>96</xdr:row>
      <xdr:rowOff>143300</xdr:rowOff>
    </xdr:to>
    <xdr:cxnSp macro="">
      <xdr:nvCxnSpPr>
        <xdr:cNvPr id="462" name="直線コネクタ 461"/>
        <xdr:cNvCxnSpPr/>
      </xdr:nvCxnSpPr>
      <xdr:spPr>
        <a:xfrm flipV="1">
          <a:off x="9639300" y="1647867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135278</xdr:rowOff>
    </xdr:from>
    <xdr:ext cx="534377" cy="259045"/>
    <xdr:sp macro="" textlink="">
      <xdr:nvSpPr>
        <xdr:cNvPr id="463" name="普通建設事業費 （ うち更新整備　）平均値テキスト"/>
        <xdr:cNvSpPr txBox="1"/>
      </xdr:nvSpPr>
      <xdr:spPr>
        <a:xfrm>
          <a:off x="10528300" y="1642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102896</xdr:rowOff>
    </xdr:from>
    <xdr:to>
      <xdr:col>50</xdr:col>
      <xdr:colOff>114300</xdr:colOff>
      <xdr:row>96</xdr:row>
      <xdr:rowOff>143300</xdr:rowOff>
    </xdr:to>
    <xdr:cxnSp macro="">
      <xdr:nvCxnSpPr>
        <xdr:cNvPr id="465" name="直線コネクタ 464"/>
        <xdr:cNvCxnSpPr/>
      </xdr:nvCxnSpPr>
      <xdr:spPr>
        <a:xfrm>
          <a:off x="8750300" y="16219196"/>
          <a:ext cx="889000" cy="38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7" name="テキスト ボックス 466"/>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102896</xdr:rowOff>
    </xdr:from>
    <xdr:to>
      <xdr:col>45</xdr:col>
      <xdr:colOff>177800</xdr:colOff>
      <xdr:row>95</xdr:row>
      <xdr:rowOff>84607</xdr:rowOff>
    </xdr:to>
    <xdr:cxnSp macro="">
      <xdr:nvCxnSpPr>
        <xdr:cNvPr id="468" name="直線コネクタ 467"/>
        <xdr:cNvCxnSpPr/>
      </xdr:nvCxnSpPr>
      <xdr:spPr>
        <a:xfrm flipV="1">
          <a:off x="7861300" y="16219196"/>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152537</xdr:rowOff>
    </xdr:from>
    <xdr:ext cx="534377" cy="259045"/>
    <xdr:sp macro="" textlink="">
      <xdr:nvSpPr>
        <xdr:cNvPr id="470" name="テキスト ボックス 469"/>
        <xdr:cNvSpPr txBox="1"/>
      </xdr:nvSpPr>
      <xdr:spPr>
        <a:xfrm>
          <a:off x="8483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84607</xdr:rowOff>
    </xdr:from>
    <xdr:to>
      <xdr:col>41</xdr:col>
      <xdr:colOff>50800</xdr:colOff>
      <xdr:row>96</xdr:row>
      <xdr:rowOff>121450</xdr:rowOff>
    </xdr:to>
    <xdr:cxnSp macro="">
      <xdr:nvCxnSpPr>
        <xdr:cNvPr id="471" name="直線コネクタ 470"/>
        <xdr:cNvCxnSpPr/>
      </xdr:nvCxnSpPr>
      <xdr:spPr>
        <a:xfrm flipV="1">
          <a:off x="6972300" y="16372357"/>
          <a:ext cx="889000" cy="20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102836</xdr:rowOff>
    </xdr:from>
    <xdr:ext cx="534377" cy="259045"/>
    <xdr:sp macro="" textlink="">
      <xdr:nvSpPr>
        <xdr:cNvPr id="473" name="テキスト ボックス 472"/>
        <xdr:cNvSpPr txBox="1"/>
      </xdr:nvSpPr>
      <xdr:spPr>
        <a:xfrm>
          <a:off x="7594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34886</xdr:rowOff>
    </xdr:from>
    <xdr:ext cx="534377" cy="259045"/>
    <xdr:sp macro="" textlink="">
      <xdr:nvSpPr>
        <xdr:cNvPr id="475" name="テキスト ボックス 474"/>
        <xdr:cNvSpPr txBox="1"/>
      </xdr:nvSpPr>
      <xdr:spPr>
        <a:xfrm>
          <a:off x="6705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140125</xdr:rowOff>
    </xdr:from>
    <xdr:to>
      <xdr:col>55</xdr:col>
      <xdr:colOff>50800</xdr:colOff>
      <xdr:row>96</xdr:row>
      <xdr:rowOff>70275</xdr:rowOff>
    </xdr:to>
    <xdr:sp macro="" textlink="">
      <xdr:nvSpPr>
        <xdr:cNvPr id="481" name="楕円 480"/>
        <xdr:cNvSpPr/>
      </xdr:nvSpPr>
      <xdr:spPr>
        <a:xfrm>
          <a:off x="10426700" y="164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163002</xdr:rowOff>
    </xdr:from>
    <xdr:ext cx="534377" cy="259045"/>
    <xdr:sp macro="" textlink="">
      <xdr:nvSpPr>
        <xdr:cNvPr id="482" name="普通建設事業費 （ うち更新整備　）該当値テキスト"/>
        <xdr:cNvSpPr txBox="1"/>
      </xdr:nvSpPr>
      <xdr:spPr>
        <a:xfrm>
          <a:off x="10528300" y="1627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92500</xdr:rowOff>
    </xdr:from>
    <xdr:to>
      <xdr:col>50</xdr:col>
      <xdr:colOff>165100</xdr:colOff>
      <xdr:row>97</xdr:row>
      <xdr:rowOff>22650</xdr:rowOff>
    </xdr:to>
    <xdr:sp macro="" textlink="">
      <xdr:nvSpPr>
        <xdr:cNvPr id="483" name="楕円 482"/>
        <xdr:cNvSpPr/>
      </xdr:nvSpPr>
      <xdr:spPr>
        <a:xfrm>
          <a:off x="9588500" y="165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13777</xdr:rowOff>
    </xdr:from>
    <xdr:ext cx="534377" cy="259045"/>
    <xdr:sp macro="" textlink="">
      <xdr:nvSpPr>
        <xdr:cNvPr id="484" name="テキスト ボックス 483"/>
        <xdr:cNvSpPr txBox="1"/>
      </xdr:nvSpPr>
      <xdr:spPr>
        <a:xfrm>
          <a:off x="9372111" y="1664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52096</xdr:rowOff>
    </xdr:from>
    <xdr:to>
      <xdr:col>46</xdr:col>
      <xdr:colOff>38100</xdr:colOff>
      <xdr:row>94</xdr:row>
      <xdr:rowOff>153696</xdr:rowOff>
    </xdr:to>
    <xdr:sp macro="" textlink="">
      <xdr:nvSpPr>
        <xdr:cNvPr id="485" name="楕円 484"/>
        <xdr:cNvSpPr/>
      </xdr:nvSpPr>
      <xdr:spPr>
        <a:xfrm>
          <a:off x="8699500" y="161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170223</xdr:rowOff>
    </xdr:from>
    <xdr:ext cx="534377" cy="259045"/>
    <xdr:sp macro="" textlink="">
      <xdr:nvSpPr>
        <xdr:cNvPr id="486" name="テキスト ボックス 485"/>
        <xdr:cNvSpPr txBox="1"/>
      </xdr:nvSpPr>
      <xdr:spPr>
        <a:xfrm>
          <a:off x="8483111" y="159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33807</xdr:rowOff>
    </xdr:from>
    <xdr:to>
      <xdr:col>41</xdr:col>
      <xdr:colOff>101600</xdr:colOff>
      <xdr:row>95</xdr:row>
      <xdr:rowOff>135407</xdr:rowOff>
    </xdr:to>
    <xdr:sp macro="" textlink="">
      <xdr:nvSpPr>
        <xdr:cNvPr id="487" name="楕円 486"/>
        <xdr:cNvSpPr/>
      </xdr:nvSpPr>
      <xdr:spPr>
        <a:xfrm>
          <a:off x="7810500" y="163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151934</xdr:rowOff>
    </xdr:from>
    <xdr:ext cx="534377" cy="259045"/>
    <xdr:sp macro="" textlink="">
      <xdr:nvSpPr>
        <xdr:cNvPr id="488" name="テキスト ボックス 487"/>
        <xdr:cNvSpPr txBox="1"/>
      </xdr:nvSpPr>
      <xdr:spPr>
        <a:xfrm>
          <a:off x="7594111" y="160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70650</xdr:rowOff>
    </xdr:from>
    <xdr:to>
      <xdr:col>36</xdr:col>
      <xdr:colOff>165100</xdr:colOff>
      <xdr:row>97</xdr:row>
      <xdr:rowOff>800</xdr:rowOff>
    </xdr:to>
    <xdr:sp macro="" textlink="">
      <xdr:nvSpPr>
        <xdr:cNvPr id="489" name="楕円 488"/>
        <xdr:cNvSpPr/>
      </xdr:nvSpPr>
      <xdr:spPr>
        <a:xfrm>
          <a:off x="6921500" y="165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17327</xdr:rowOff>
    </xdr:from>
    <xdr:ext cx="534377" cy="259045"/>
    <xdr:sp macro="" textlink="">
      <xdr:nvSpPr>
        <xdr:cNvPr id="490" name="テキスト ボックス 489"/>
        <xdr:cNvSpPr txBox="1"/>
      </xdr:nvSpPr>
      <xdr:spPr>
        <a:xfrm>
          <a:off x="6705111" y="163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87579</xdr:rowOff>
    </xdr:from>
    <xdr:to>
      <xdr:col>85</xdr:col>
      <xdr:colOff>127000</xdr:colOff>
      <xdr:row>39</xdr:row>
      <xdr:rowOff>88537</xdr:rowOff>
    </xdr:to>
    <xdr:cxnSp macro="">
      <xdr:nvCxnSpPr>
        <xdr:cNvPr id="521" name="直線コネクタ 520"/>
        <xdr:cNvCxnSpPr/>
      </xdr:nvCxnSpPr>
      <xdr:spPr>
        <a:xfrm>
          <a:off x="15481300" y="6774129"/>
          <a:ext cx="8382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87579</xdr:rowOff>
    </xdr:from>
    <xdr:to>
      <xdr:col>81</xdr:col>
      <xdr:colOff>50800</xdr:colOff>
      <xdr:row>39</xdr:row>
      <xdr:rowOff>95983</xdr:rowOff>
    </xdr:to>
    <xdr:cxnSp macro="">
      <xdr:nvCxnSpPr>
        <xdr:cNvPr id="524" name="直線コネクタ 523"/>
        <xdr:cNvCxnSpPr/>
      </xdr:nvCxnSpPr>
      <xdr:spPr>
        <a:xfrm flipV="1">
          <a:off x="14592300" y="6774129"/>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91117</xdr:rowOff>
    </xdr:from>
    <xdr:to>
      <xdr:col>76</xdr:col>
      <xdr:colOff>114300</xdr:colOff>
      <xdr:row>39</xdr:row>
      <xdr:rowOff>95983</xdr:rowOff>
    </xdr:to>
    <xdr:cxnSp macro="">
      <xdr:nvCxnSpPr>
        <xdr:cNvPr id="527" name="直線コネクタ 526"/>
        <xdr:cNvCxnSpPr/>
      </xdr:nvCxnSpPr>
      <xdr:spPr>
        <a:xfrm>
          <a:off x="13703300" y="6777667"/>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77118</xdr:rowOff>
    </xdr:from>
    <xdr:to>
      <xdr:col>71</xdr:col>
      <xdr:colOff>177800</xdr:colOff>
      <xdr:row>39</xdr:row>
      <xdr:rowOff>91117</xdr:rowOff>
    </xdr:to>
    <xdr:cxnSp macro="">
      <xdr:nvCxnSpPr>
        <xdr:cNvPr id="530" name="直線コネクタ 529"/>
        <xdr:cNvCxnSpPr/>
      </xdr:nvCxnSpPr>
      <xdr:spPr>
        <a:xfrm>
          <a:off x="12814300" y="6763668"/>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135341</xdr:rowOff>
    </xdr:from>
    <xdr:ext cx="378565" cy="259045"/>
    <xdr:sp macro="" textlink="">
      <xdr:nvSpPr>
        <xdr:cNvPr id="534" name="テキスト ボックス 533"/>
        <xdr:cNvSpPr txBox="1"/>
      </xdr:nvSpPr>
      <xdr:spPr>
        <a:xfrm>
          <a:off x="12625017" y="682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37737</xdr:rowOff>
    </xdr:from>
    <xdr:to>
      <xdr:col>85</xdr:col>
      <xdr:colOff>177800</xdr:colOff>
      <xdr:row>39</xdr:row>
      <xdr:rowOff>139337</xdr:rowOff>
    </xdr:to>
    <xdr:sp macro="" textlink="">
      <xdr:nvSpPr>
        <xdr:cNvPr id="540" name="楕円 539"/>
        <xdr:cNvSpPr/>
      </xdr:nvSpPr>
      <xdr:spPr>
        <a:xfrm>
          <a:off x="16268700" y="672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125663</xdr:rowOff>
    </xdr:from>
    <xdr:ext cx="378565" cy="259045"/>
    <xdr:sp macro="" textlink="">
      <xdr:nvSpPr>
        <xdr:cNvPr id="541" name="災害復旧事業費該当値テキスト"/>
        <xdr:cNvSpPr txBox="1"/>
      </xdr:nvSpPr>
      <xdr:spPr>
        <a:xfrm>
          <a:off x="16370300" y="664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36779</xdr:rowOff>
    </xdr:from>
    <xdr:to>
      <xdr:col>81</xdr:col>
      <xdr:colOff>101600</xdr:colOff>
      <xdr:row>39</xdr:row>
      <xdr:rowOff>138379</xdr:rowOff>
    </xdr:to>
    <xdr:sp macro="" textlink="">
      <xdr:nvSpPr>
        <xdr:cNvPr id="542" name="楕円 541"/>
        <xdr:cNvSpPr/>
      </xdr:nvSpPr>
      <xdr:spPr>
        <a:xfrm>
          <a:off x="15430500" y="67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129506</xdr:rowOff>
    </xdr:from>
    <xdr:ext cx="469744" cy="259045"/>
    <xdr:sp macro="" textlink="">
      <xdr:nvSpPr>
        <xdr:cNvPr id="543" name="テキスト ボックス 542"/>
        <xdr:cNvSpPr txBox="1"/>
      </xdr:nvSpPr>
      <xdr:spPr>
        <a:xfrm>
          <a:off x="15246428" y="681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45183</xdr:rowOff>
    </xdr:from>
    <xdr:to>
      <xdr:col>76</xdr:col>
      <xdr:colOff>165100</xdr:colOff>
      <xdr:row>39</xdr:row>
      <xdr:rowOff>146783</xdr:rowOff>
    </xdr:to>
    <xdr:sp macro="" textlink="">
      <xdr:nvSpPr>
        <xdr:cNvPr id="544" name="楕円 543"/>
        <xdr:cNvSpPr/>
      </xdr:nvSpPr>
      <xdr:spPr>
        <a:xfrm>
          <a:off x="14541500" y="67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137910</xdr:rowOff>
    </xdr:from>
    <xdr:ext cx="378565" cy="259045"/>
    <xdr:sp macro="" textlink="">
      <xdr:nvSpPr>
        <xdr:cNvPr id="545" name="テキスト ボックス 544"/>
        <xdr:cNvSpPr txBox="1"/>
      </xdr:nvSpPr>
      <xdr:spPr>
        <a:xfrm>
          <a:off x="14403017" y="682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40317</xdr:rowOff>
    </xdr:from>
    <xdr:to>
      <xdr:col>72</xdr:col>
      <xdr:colOff>38100</xdr:colOff>
      <xdr:row>39</xdr:row>
      <xdr:rowOff>141917</xdr:rowOff>
    </xdr:to>
    <xdr:sp macro="" textlink="">
      <xdr:nvSpPr>
        <xdr:cNvPr id="546" name="楕円 545"/>
        <xdr:cNvSpPr/>
      </xdr:nvSpPr>
      <xdr:spPr>
        <a:xfrm>
          <a:off x="13652500" y="672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133044</xdr:rowOff>
    </xdr:from>
    <xdr:ext cx="378565" cy="259045"/>
    <xdr:sp macro="" textlink="">
      <xdr:nvSpPr>
        <xdr:cNvPr id="547" name="テキスト ボックス 546"/>
        <xdr:cNvSpPr txBox="1"/>
      </xdr:nvSpPr>
      <xdr:spPr>
        <a:xfrm>
          <a:off x="13514017" y="6819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26318</xdr:rowOff>
    </xdr:from>
    <xdr:to>
      <xdr:col>67</xdr:col>
      <xdr:colOff>101600</xdr:colOff>
      <xdr:row>39</xdr:row>
      <xdr:rowOff>127918</xdr:rowOff>
    </xdr:to>
    <xdr:sp macro="" textlink="">
      <xdr:nvSpPr>
        <xdr:cNvPr id="548" name="楕円 547"/>
        <xdr:cNvSpPr/>
      </xdr:nvSpPr>
      <xdr:spPr>
        <a:xfrm>
          <a:off x="12763500" y="67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144445</xdr:rowOff>
    </xdr:from>
    <xdr:ext cx="469744" cy="259045"/>
    <xdr:sp macro="" textlink="">
      <xdr:nvSpPr>
        <xdr:cNvPr id="549" name="テキスト ボックス 548"/>
        <xdr:cNvSpPr txBox="1"/>
      </xdr:nvSpPr>
      <xdr:spPr>
        <a:xfrm>
          <a:off x="12579428" y="648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154376</xdr:rowOff>
    </xdr:from>
    <xdr:to>
      <xdr:col>85</xdr:col>
      <xdr:colOff>127000</xdr:colOff>
      <xdr:row>73</xdr:row>
      <xdr:rowOff>170790</xdr:rowOff>
    </xdr:to>
    <xdr:cxnSp macro="">
      <xdr:nvCxnSpPr>
        <xdr:cNvPr id="625" name="直線コネクタ 624"/>
        <xdr:cNvCxnSpPr/>
      </xdr:nvCxnSpPr>
      <xdr:spPr>
        <a:xfrm flipV="1">
          <a:off x="15481300" y="12670226"/>
          <a:ext cx="8382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105709</xdr:rowOff>
    </xdr:from>
    <xdr:ext cx="534377" cy="259045"/>
    <xdr:sp macro="" textlink="">
      <xdr:nvSpPr>
        <xdr:cNvPr id="626" name="公債費平均値テキスト"/>
        <xdr:cNvSpPr txBox="1"/>
      </xdr:nvSpPr>
      <xdr:spPr>
        <a:xfrm>
          <a:off x="16370300" y="12621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167612</xdr:rowOff>
    </xdr:from>
    <xdr:to>
      <xdr:col>81</xdr:col>
      <xdr:colOff>50800</xdr:colOff>
      <xdr:row>73</xdr:row>
      <xdr:rowOff>170790</xdr:rowOff>
    </xdr:to>
    <xdr:cxnSp macro="">
      <xdr:nvCxnSpPr>
        <xdr:cNvPr id="628" name="直線コネクタ 627"/>
        <xdr:cNvCxnSpPr/>
      </xdr:nvCxnSpPr>
      <xdr:spPr>
        <a:xfrm>
          <a:off x="14592300" y="12683462"/>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72539</xdr:rowOff>
    </xdr:from>
    <xdr:ext cx="534377" cy="259045"/>
    <xdr:sp macro="" textlink="">
      <xdr:nvSpPr>
        <xdr:cNvPr id="630" name="テキスト ボックス 629"/>
        <xdr:cNvSpPr txBox="1"/>
      </xdr:nvSpPr>
      <xdr:spPr>
        <a:xfrm>
          <a:off x="15214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118601</xdr:rowOff>
    </xdr:from>
    <xdr:to>
      <xdr:col>76</xdr:col>
      <xdr:colOff>114300</xdr:colOff>
      <xdr:row>73</xdr:row>
      <xdr:rowOff>167612</xdr:rowOff>
    </xdr:to>
    <xdr:cxnSp macro="">
      <xdr:nvCxnSpPr>
        <xdr:cNvPr id="631" name="直線コネクタ 630"/>
        <xdr:cNvCxnSpPr/>
      </xdr:nvCxnSpPr>
      <xdr:spPr>
        <a:xfrm>
          <a:off x="13703300" y="12634451"/>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56880</xdr:rowOff>
    </xdr:from>
    <xdr:ext cx="534377" cy="259045"/>
    <xdr:sp macro="" textlink="">
      <xdr:nvSpPr>
        <xdr:cNvPr id="633" name="テキスト ボックス 632"/>
        <xdr:cNvSpPr txBox="1"/>
      </xdr:nvSpPr>
      <xdr:spPr>
        <a:xfrm>
          <a:off x="14325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30680</xdr:rowOff>
    </xdr:from>
    <xdr:to>
      <xdr:col>71</xdr:col>
      <xdr:colOff>177800</xdr:colOff>
      <xdr:row>73</xdr:row>
      <xdr:rowOff>118601</xdr:rowOff>
    </xdr:to>
    <xdr:cxnSp macro="">
      <xdr:nvCxnSpPr>
        <xdr:cNvPr id="634" name="直線コネクタ 633"/>
        <xdr:cNvCxnSpPr/>
      </xdr:nvCxnSpPr>
      <xdr:spPr>
        <a:xfrm>
          <a:off x="12814300" y="12546530"/>
          <a:ext cx="889000" cy="8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33700</xdr:rowOff>
    </xdr:from>
    <xdr:ext cx="534377" cy="259045"/>
    <xdr:sp macro="" textlink="">
      <xdr:nvSpPr>
        <xdr:cNvPr id="636" name="テキスト ボックス 635"/>
        <xdr:cNvSpPr txBox="1"/>
      </xdr:nvSpPr>
      <xdr:spPr>
        <a:xfrm>
          <a:off x="13436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45290</xdr:rowOff>
    </xdr:from>
    <xdr:ext cx="534377" cy="259045"/>
    <xdr:sp macro="" textlink="">
      <xdr:nvSpPr>
        <xdr:cNvPr id="638" name="テキスト ボックス 637"/>
        <xdr:cNvSpPr txBox="1"/>
      </xdr:nvSpPr>
      <xdr:spPr>
        <a:xfrm>
          <a:off x="12547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103576</xdr:rowOff>
    </xdr:from>
    <xdr:to>
      <xdr:col>85</xdr:col>
      <xdr:colOff>177800</xdr:colOff>
      <xdr:row>74</xdr:row>
      <xdr:rowOff>33726</xdr:rowOff>
    </xdr:to>
    <xdr:sp macro="" textlink="">
      <xdr:nvSpPr>
        <xdr:cNvPr id="644" name="楕円 643"/>
        <xdr:cNvSpPr/>
      </xdr:nvSpPr>
      <xdr:spPr>
        <a:xfrm>
          <a:off x="16268700" y="126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126453</xdr:rowOff>
    </xdr:from>
    <xdr:ext cx="534377" cy="259045"/>
    <xdr:sp macro="" textlink="">
      <xdr:nvSpPr>
        <xdr:cNvPr id="645" name="公債費該当値テキスト"/>
        <xdr:cNvSpPr txBox="1"/>
      </xdr:nvSpPr>
      <xdr:spPr>
        <a:xfrm>
          <a:off x="16370300" y="1247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119990</xdr:rowOff>
    </xdr:from>
    <xdr:to>
      <xdr:col>81</xdr:col>
      <xdr:colOff>101600</xdr:colOff>
      <xdr:row>74</xdr:row>
      <xdr:rowOff>50140</xdr:rowOff>
    </xdr:to>
    <xdr:sp macro="" textlink="">
      <xdr:nvSpPr>
        <xdr:cNvPr id="646" name="楕円 645"/>
        <xdr:cNvSpPr/>
      </xdr:nvSpPr>
      <xdr:spPr>
        <a:xfrm>
          <a:off x="15430500" y="126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66667</xdr:rowOff>
    </xdr:from>
    <xdr:ext cx="534377" cy="259045"/>
    <xdr:sp macro="" textlink="">
      <xdr:nvSpPr>
        <xdr:cNvPr id="647" name="テキスト ボックス 646"/>
        <xdr:cNvSpPr txBox="1"/>
      </xdr:nvSpPr>
      <xdr:spPr>
        <a:xfrm>
          <a:off x="15214111" y="1241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116812</xdr:rowOff>
    </xdr:from>
    <xdr:to>
      <xdr:col>76</xdr:col>
      <xdr:colOff>165100</xdr:colOff>
      <xdr:row>74</xdr:row>
      <xdr:rowOff>46962</xdr:rowOff>
    </xdr:to>
    <xdr:sp macro="" textlink="">
      <xdr:nvSpPr>
        <xdr:cNvPr id="648" name="楕円 647"/>
        <xdr:cNvSpPr/>
      </xdr:nvSpPr>
      <xdr:spPr>
        <a:xfrm>
          <a:off x="14541500" y="12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63489</xdr:rowOff>
    </xdr:from>
    <xdr:ext cx="534377" cy="259045"/>
    <xdr:sp macro="" textlink="">
      <xdr:nvSpPr>
        <xdr:cNvPr id="649" name="テキスト ボックス 648"/>
        <xdr:cNvSpPr txBox="1"/>
      </xdr:nvSpPr>
      <xdr:spPr>
        <a:xfrm>
          <a:off x="14325111" y="124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67801</xdr:rowOff>
    </xdr:from>
    <xdr:to>
      <xdr:col>72</xdr:col>
      <xdr:colOff>38100</xdr:colOff>
      <xdr:row>73</xdr:row>
      <xdr:rowOff>169401</xdr:rowOff>
    </xdr:to>
    <xdr:sp macro="" textlink="">
      <xdr:nvSpPr>
        <xdr:cNvPr id="650" name="楕円 649"/>
        <xdr:cNvSpPr/>
      </xdr:nvSpPr>
      <xdr:spPr>
        <a:xfrm>
          <a:off x="13652500" y="1258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14478</xdr:rowOff>
    </xdr:from>
    <xdr:ext cx="534377" cy="259045"/>
    <xdr:sp macro="" textlink="">
      <xdr:nvSpPr>
        <xdr:cNvPr id="651" name="テキスト ボックス 650"/>
        <xdr:cNvSpPr txBox="1"/>
      </xdr:nvSpPr>
      <xdr:spPr>
        <a:xfrm>
          <a:off x="13436111" y="1235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151330</xdr:rowOff>
    </xdr:from>
    <xdr:to>
      <xdr:col>67</xdr:col>
      <xdr:colOff>101600</xdr:colOff>
      <xdr:row>73</xdr:row>
      <xdr:rowOff>81480</xdr:rowOff>
    </xdr:to>
    <xdr:sp macro="" textlink="">
      <xdr:nvSpPr>
        <xdr:cNvPr id="652" name="楕円 651"/>
        <xdr:cNvSpPr/>
      </xdr:nvSpPr>
      <xdr:spPr>
        <a:xfrm>
          <a:off x="12763500" y="124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98007</xdr:rowOff>
    </xdr:from>
    <xdr:ext cx="534377" cy="259045"/>
    <xdr:sp macro="" textlink="">
      <xdr:nvSpPr>
        <xdr:cNvPr id="653" name="テキスト ボックス 652"/>
        <xdr:cNvSpPr txBox="1"/>
      </xdr:nvSpPr>
      <xdr:spPr>
        <a:xfrm>
          <a:off x="12547111" y="1227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20078</xdr:rowOff>
    </xdr:from>
    <xdr:to>
      <xdr:col>85</xdr:col>
      <xdr:colOff>127000</xdr:colOff>
      <xdr:row>99</xdr:row>
      <xdr:rowOff>23774</xdr:rowOff>
    </xdr:to>
    <xdr:cxnSp macro="">
      <xdr:nvCxnSpPr>
        <xdr:cNvPr id="682" name="直線コネクタ 681"/>
        <xdr:cNvCxnSpPr/>
      </xdr:nvCxnSpPr>
      <xdr:spPr>
        <a:xfrm flipV="1">
          <a:off x="15481300" y="16993628"/>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20810</xdr:rowOff>
    </xdr:from>
    <xdr:to>
      <xdr:col>81</xdr:col>
      <xdr:colOff>50800</xdr:colOff>
      <xdr:row>99</xdr:row>
      <xdr:rowOff>23774</xdr:rowOff>
    </xdr:to>
    <xdr:cxnSp macro="">
      <xdr:nvCxnSpPr>
        <xdr:cNvPr id="685" name="直線コネクタ 684"/>
        <xdr:cNvCxnSpPr/>
      </xdr:nvCxnSpPr>
      <xdr:spPr>
        <a:xfrm>
          <a:off x="14592300" y="16994360"/>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7" name="テキスト ボックス 686"/>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20810</xdr:rowOff>
    </xdr:from>
    <xdr:to>
      <xdr:col>76</xdr:col>
      <xdr:colOff>114300</xdr:colOff>
      <xdr:row>99</xdr:row>
      <xdr:rowOff>32018</xdr:rowOff>
    </xdr:to>
    <xdr:cxnSp macro="">
      <xdr:nvCxnSpPr>
        <xdr:cNvPr id="688" name="直線コネクタ 687"/>
        <xdr:cNvCxnSpPr/>
      </xdr:nvCxnSpPr>
      <xdr:spPr>
        <a:xfrm flipV="1">
          <a:off x="13703300" y="16994360"/>
          <a:ext cx="889000" cy="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9058</xdr:rowOff>
    </xdr:from>
    <xdr:to>
      <xdr:col>71</xdr:col>
      <xdr:colOff>177800</xdr:colOff>
      <xdr:row>99</xdr:row>
      <xdr:rowOff>32018</xdr:rowOff>
    </xdr:to>
    <xdr:cxnSp macro="">
      <xdr:nvCxnSpPr>
        <xdr:cNvPr id="691" name="直線コネクタ 690"/>
        <xdr:cNvCxnSpPr/>
      </xdr:nvCxnSpPr>
      <xdr:spPr>
        <a:xfrm>
          <a:off x="12814300" y="16982608"/>
          <a:ext cx="889000" cy="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5" name="テキスト ボックス 694"/>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140728</xdr:rowOff>
    </xdr:from>
    <xdr:to>
      <xdr:col>85</xdr:col>
      <xdr:colOff>177800</xdr:colOff>
      <xdr:row>99</xdr:row>
      <xdr:rowOff>70878</xdr:rowOff>
    </xdr:to>
    <xdr:sp macro="" textlink="">
      <xdr:nvSpPr>
        <xdr:cNvPr id="701" name="楕円 700"/>
        <xdr:cNvSpPr/>
      </xdr:nvSpPr>
      <xdr:spPr>
        <a:xfrm>
          <a:off x="16268700" y="1694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56465</xdr:rowOff>
    </xdr:from>
    <xdr:ext cx="469744" cy="259045"/>
    <xdr:sp macro="" textlink="">
      <xdr:nvSpPr>
        <xdr:cNvPr id="702" name="積立金該当値テキスト"/>
        <xdr:cNvSpPr txBox="1"/>
      </xdr:nvSpPr>
      <xdr:spPr>
        <a:xfrm>
          <a:off x="16370300" y="1685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144424</xdr:rowOff>
    </xdr:from>
    <xdr:to>
      <xdr:col>81</xdr:col>
      <xdr:colOff>101600</xdr:colOff>
      <xdr:row>99</xdr:row>
      <xdr:rowOff>74574</xdr:rowOff>
    </xdr:to>
    <xdr:sp macro="" textlink="">
      <xdr:nvSpPr>
        <xdr:cNvPr id="703" name="楕円 702"/>
        <xdr:cNvSpPr/>
      </xdr:nvSpPr>
      <xdr:spPr>
        <a:xfrm>
          <a:off x="15430500" y="169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65701</xdr:rowOff>
    </xdr:from>
    <xdr:ext cx="469744" cy="259045"/>
    <xdr:sp macro="" textlink="">
      <xdr:nvSpPr>
        <xdr:cNvPr id="704" name="テキスト ボックス 703"/>
        <xdr:cNvSpPr txBox="1"/>
      </xdr:nvSpPr>
      <xdr:spPr>
        <a:xfrm>
          <a:off x="15246428" y="1703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141460</xdr:rowOff>
    </xdr:from>
    <xdr:to>
      <xdr:col>76</xdr:col>
      <xdr:colOff>165100</xdr:colOff>
      <xdr:row>99</xdr:row>
      <xdr:rowOff>71610</xdr:rowOff>
    </xdr:to>
    <xdr:sp macro="" textlink="">
      <xdr:nvSpPr>
        <xdr:cNvPr id="705" name="楕円 704"/>
        <xdr:cNvSpPr/>
      </xdr:nvSpPr>
      <xdr:spPr>
        <a:xfrm>
          <a:off x="14541500" y="169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62737</xdr:rowOff>
    </xdr:from>
    <xdr:ext cx="469744" cy="259045"/>
    <xdr:sp macro="" textlink="">
      <xdr:nvSpPr>
        <xdr:cNvPr id="706" name="テキスト ボックス 705"/>
        <xdr:cNvSpPr txBox="1"/>
      </xdr:nvSpPr>
      <xdr:spPr>
        <a:xfrm>
          <a:off x="14357428" y="1703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152668</xdr:rowOff>
    </xdr:from>
    <xdr:to>
      <xdr:col>72</xdr:col>
      <xdr:colOff>38100</xdr:colOff>
      <xdr:row>99</xdr:row>
      <xdr:rowOff>82818</xdr:rowOff>
    </xdr:to>
    <xdr:sp macro="" textlink="">
      <xdr:nvSpPr>
        <xdr:cNvPr id="707" name="楕円 706"/>
        <xdr:cNvSpPr/>
      </xdr:nvSpPr>
      <xdr:spPr>
        <a:xfrm>
          <a:off x="13652500" y="169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73945</xdr:rowOff>
    </xdr:from>
    <xdr:ext cx="469744" cy="259045"/>
    <xdr:sp macro="" textlink="">
      <xdr:nvSpPr>
        <xdr:cNvPr id="708" name="テキスト ボックス 707"/>
        <xdr:cNvSpPr txBox="1"/>
      </xdr:nvSpPr>
      <xdr:spPr>
        <a:xfrm>
          <a:off x="13468428" y="1704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129708</xdr:rowOff>
    </xdr:from>
    <xdr:to>
      <xdr:col>67</xdr:col>
      <xdr:colOff>101600</xdr:colOff>
      <xdr:row>99</xdr:row>
      <xdr:rowOff>59858</xdr:rowOff>
    </xdr:to>
    <xdr:sp macro="" textlink="">
      <xdr:nvSpPr>
        <xdr:cNvPr id="709" name="楕円 708"/>
        <xdr:cNvSpPr/>
      </xdr:nvSpPr>
      <xdr:spPr>
        <a:xfrm>
          <a:off x="12763500" y="169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50985</xdr:rowOff>
    </xdr:from>
    <xdr:ext cx="469744" cy="259045"/>
    <xdr:sp macro="" textlink="">
      <xdr:nvSpPr>
        <xdr:cNvPr id="710" name="テキスト ボックス 709"/>
        <xdr:cNvSpPr txBox="1"/>
      </xdr:nvSpPr>
      <xdr:spPr>
        <a:xfrm>
          <a:off x="12579428" y="1702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131826</xdr:rowOff>
    </xdr:from>
    <xdr:to>
      <xdr:col>116</xdr:col>
      <xdr:colOff>63500</xdr:colOff>
      <xdr:row>39</xdr:row>
      <xdr:rowOff>44450</xdr:rowOff>
    </xdr:to>
    <xdr:cxnSp macro="">
      <xdr:nvCxnSpPr>
        <xdr:cNvPr id="739" name="直線コネクタ 738"/>
        <xdr:cNvCxnSpPr/>
      </xdr:nvCxnSpPr>
      <xdr:spPr>
        <a:xfrm flipV="1">
          <a:off x="21323300" y="6304026"/>
          <a:ext cx="838200" cy="4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14368</xdr:rowOff>
    </xdr:from>
    <xdr:ext cx="469744" cy="259045"/>
    <xdr:sp macro="" textlink="">
      <xdr:nvSpPr>
        <xdr:cNvPr id="740" name="投資及び出資金平均値テキスト"/>
        <xdr:cNvSpPr txBox="1"/>
      </xdr:nvSpPr>
      <xdr:spPr>
        <a:xfrm>
          <a:off x="22212300" y="635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4" name="テキスト ボックス 743"/>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7" name="テキスト ボックス 746"/>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0" name="テキスト ボックス 749"/>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81026</xdr:rowOff>
    </xdr:from>
    <xdr:to>
      <xdr:col>116</xdr:col>
      <xdr:colOff>114300</xdr:colOff>
      <xdr:row>37</xdr:row>
      <xdr:rowOff>11176</xdr:rowOff>
    </xdr:to>
    <xdr:sp macro="" textlink="">
      <xdr:nvSpPr>
        <xdr:cNvPr id="758" name="楕円 757"/>
        <xdr:cNvSpPr/>
      </xdr:nvSpPr>
      <xdr:spPr>
        <a:xfrm>
          <a:off x="22110700" y="62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103903</xdr:rowOff>
    </xdr:from>
    <xdr:ext cx="469744" cy="259045"/>
    <xdr:sp macro="" textlink="">
      <xdr:nvSpPr>
        <xdr:cNvPr id="759" name="投資及び出資金該当値テキスト"/>
        <xdr:cNvSpPr txBox="1"/>
      </xdr:nvSpPr>
      <xdr:spPr>
        <a:xfrm>
          <a:off x="22212300" y="61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23228</xdr:rowOff>
    </xdr:from>
    <xdr:to>
      <xdr:col>116</xdr:col>
      <xdr:colOff>63500</xdr:colOff>
      <xdr:row>56</xdr:row>
      <xdr:rowOff>26657</xdr:rowOff>
    </xdr:to>
    <xdr:cxnSp macro="">
      <xdr:nvCxnSpPr>
        <xdr:cNvPr id="792" name="直線コネクタ 791"/>
        <xdr:cNvCxnSpPr/>
      </xdr:nvCxnSpPr>
      <xdr:spPr>
        <a:xfrm flipV="1">
          <a:off x="21323300" y="962442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26179</xdr:rowOff>
    </xdr:from>
    <xdr:ext cx="469744" cy="259045"/>
    <xdr:sp macro="" textlink="">
      <xdr:nvSpPr>
        <xdr:cNvPr id="793" name="貸付金平均値テキスト"/>
        <xdr:cNvSpPr txBox="1"/>
      </xdr:nvSpPr>
      <xdr:spPr>
        <a:xfrm>
          <a:off x="22212300" y="962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12141</xdr:rowOff>
    </xdr:from>
    <xdr:to>
      <xdr:col>111</xdr:col>
      <xdr:colOff>177800</xdr:colOff>
      <xdr:row>56</xdr:row>
      <xdr:rowOff>26657</xdr:rowOff>
    </xdr:to>
    <xdr:cxnSp macro="">
      <xdr:nvCxnSpPr>
        <xdr:cNvPr id="795" name="直線コネクタ 794"/>
        <xdr:cNvCxnSpPr/>
      </xdr:nvCxnSpPr>
      <xdr:spPr>
        <a:xfrm>
          <a:off x="20434300" y="9270441"/>
          <a:ext cx="889000" cy="3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92816</xdr:rowOff>
    </xdr:from>
    <xdr:ext cx="469744" cy="259045"/>
    <xdr:sp macro="" textlink="">
      <xdr:nvSpPr>
        <xdr:cNvPr id="797" name="テキスト ボックス 796"/>
        <xdr:cNvSpPr txBox="1"/>
      </xdr:nvSpPr>
      <xdr:spPr>
        <a:xfrm>
          <a:off x="21088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12141</xdr:rowOff>
    </xdr:from>
    <xdr:to>
      <xdr:col>107</xdr:col>
      <xdr:colOff>50800</xdr:colOff>
      <xdr:row>55</xdr:row>
      <xdr:rowOff>162903</xdr:rowOff>
    </xdr:to>
    <xdr:cxnSp macro="">
      <xdr:nvCxnSpPr>
        <xdr:cNvPr id="798" name="直線コネクタ 797"/>
        <xdr:cNvCxnSpPr/>
      </xdr:nvCxnSpPr>
      <xdr:spPr>
        <a:xfrm flipV="1">
          <a:off x="19545300" y="9270441"/>
          <a:ext cx="889000" cy="3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132535</xdr:rowOff>
    </xdr:from>
    <xdr:ext cx="469744" cy="259045"/>
    <xdr:sp macro="" textlink="">
      <xdr:nvSpPr>
        <xdr:cNvPr id="800" name="テキスト ボックス 799"/>
        <xdr:cNvSpPr txBox="1"/>
      </xdr:nvSpPr>
      <xdr:spPr>
        <a:xfrm>
          <a:off x="20199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162903</xdr:rowOff>
    </xdr:from>
    <xdr:to>
      <xdr:col>102</xdr:col>
      <xdr:colOff>114300</xdr:colOff>
      <xdr:row>56</xdr:row>
      <xdr:rowOff>41916</xdr:rowOff>
    </xdr:to>
    <xdr:cxnSp macro="">
      <xdr:nvCxnSpPr>
        <xdr:cNvPr id="801" name="直線コネクタ 800"/>
        <xdr:cNvCxnSpPr/>
      </xdr:nvCxnSpPr>
      <xdr:spPr>
        <a:xfrm flipV="1">
          <a:off x="18656300" y="9592653"/>
          <a:ext cx="889000" cy="5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79500</xdr:rowOff>
    </xdr:from>
    <xdr:ext cx="469744" cy="259045"/>
    <xdr:sp macro="" textlink="">
      <xdr:nvSpPr>
        <xdr:cNvPr id="803" name="テキスト ボックス 802"/>
        <xdr:cNvSpPr txBox="1"/>
      </xdr:nvSpPr>
      <xdr:spPr>
        <a:xfrm>
          <a:off x="19310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121334</xdr:rowOff>
    </xdr:from>
    <xdr:ext cx="469744" cy="259045"/>
    <xdr:sp macro="" textlink="">
      <xdr:nvSpPr>
        <xdr:cNvPr id="805" name="テキスト ボックス 804"/>
        <xdr:cNvSpPr txBox="1"/>
      </xdr:nvSpPr>
      <xdr:spPr>
        <a:xfrm>
          <a:off x="18421428"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143878</xdr:rowOff>
    </xdr:from>
    <xdr:to>
      <xdr:col>116</xdr:col>
      <xdr:colOff>114300</xdr:colOff>
      <xdr:row>56</xdr:row>
      <xdr:rowOff>74028</xdr:rowOff>
    </xdr:to>
    <xdr:sp macro="" textlink="">
      <xdr:nvSpPr>
        <xdr:cNvPr id="811" name="楕円 810"/>
        <xdr:cNvSpPr/>
      </xdr:nvSpPr>
      <xdr:spPr>
        <a:xfrm>
          <a:off x="22110700" y="95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166755</xdr:rowOff>
    </xdr:from>
    <xdr:ext cx="469744" cy="259045"/>
    <xdr:sp macro="" textlink="">
      <xdr:nvSpPr>
        <xdr:cNvPr id="812" name="貸付金該当値テキスト"/>
        <xdr:cNvSpPr txBox="1"/>
      </xdr:nvSpPr>
      <xdr:spPr>
        <a:xfrm>
          <a:off x="22212300" y="94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147307</xdr:rowOff>
    </xdr:from>
    <xdr:to>
      <xdr:col>112</xdr:col>
      <xdr:colOff>38100</xdr:colOff>
      <xdr:row>56</xdr:row>
      <xdr:rowOff>77457</xdr:rowOff>
    </xdr:to>
    <xdr:sp macro="" textlink="">
      <xdr:nvSpPr>
        <xdr:cNvPr id="813" name="楕円 812"/>
        <xdr:cNvSpPr/>
      </xdr:nvSpPr>
      <xdr:spPr>
        <a:xfrm>
          <a:off x="21272500" y="95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93984</xdr:rowOff>
    </xdr:from>
    <xdr:ext cx="469744" cy="259045"/>
    <xdr:sp macro="" textlink="">
      <xdr:nvSpPr>
        <xdr:cNvPr id="814" name="テキスト ボックス 813"/>
        <xdr:cNvSpPr txBox="1"/>
      </xdr:nvSpPr>
      <xdr:spPr>
        <a:xfrm>
          <a:off x="21088428" y="935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132791</xdr:rowOff>
    </xdr:from>
    <xdr:to>
      <xdr:col>107</xdr:col>
      <xdr:colOff>101600</xdr:colOff>
      <xdr:row>54</xdr:row>
      <xdr:rowOff>62941</xdr:rowOff>
    </xdr:to>
    <xdr:sp macro="" textlink="">
      <xdr:nvSpPr>
        <xdr:cNvPr id="815" name="楕円 814"/>
        <xdr:cNvSpPr/>
      </xdr:nvSpPr>
      <xdr:spPr>
        <a:xfrm>
          <a:off x="20383500" y="92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79468</xdr:rowOff>
    </xdr:from>
    <xdr:ext cx="534377" cy="259045"/>
    <xdr:sp macro="" textlink="">
      <xdr:nvSpPr>
        <xdr:cNvPr id="816" name="テキスト ボックス 815"/>
        <xdr:cNvSpPr txBox="1"/>
      </xdr:nvSpPr>
      <xdr:spPr>
        <a:xfrm>
          <a:off x="20167111" y="899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112103</xdr:rowOff>
    </xdr:from>
    <xdr:to>
      <xdr:col>102</xdr:col>
      <xdr:colOff>165100</xdr:colOff>
      <xdr:row>56</xdr:row>
      <xdr:rowOff>42253</xdr:rowOff>
    </xdr:to>
    <xdr:sp macro="" textlink="">
      <xdr:nvSpPr>
        <xdr:cNvPr id="817" name="楕円 816"/>
        <xdr:cNvSpPr/>
      </xdr:nvSpPr>
      <xdr:spPr>
        <a:xfrm>
          <a:off x="19494500" y="95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58780</xdr:rowOff>
    </xdr:from>
    <xdr:ext cx="469744" cy="259045"/>
    <xdr:sp macro="" textlink="">
      <xdr:nvSpPr>
        <xdr:cNvPr id="818" name="テキスト ボックス 817"/>
        <xdr:cNvSpPr txBox="1"/>
      </xdr:nvSpPr>
      <xdr:spPr>
        <a:xfrm>
          <a:off x="19310428" y="931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162566</xdr:rowOff>
    </xdr:from>
    <xdr:to>
      <xdr:col>98</xdr:col>
      <xdr:colOff>38100</xdr:colOff>
      <xdr:row>56</xdr:row>
      <xdr:rowOff>92716</xdr:rowOff>
    </xdr:to>
    <xdr:sp macro="" textlink="">
      <xdr:nvSpPr>
        <xdr:cNvPr id="819" name="楕円 818"/>
        <xdr:cNvSpPr/>
      </xdr:nvSpPr>
      <xdr:spPr>
        <a:xfrm>
          <a:off x="18605500" y="95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109243</xdr:rowOff>
    </xdr:from>
    <xdr:ext cx="469744" cy="259045"/>
    <xdr:sp macro="" textlink="">
      <xdr:nvSpPr>
        <xdr:cNvPr id="820" name="テキスト ボックス 819"/>
        <xdr:cNvSpPr txBox="1"/>
      </xdr:nvSpPr>
      <xdr:spPr>
        <a:xfrm>
          <a:off x="18421428" y="9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47273</xdr:rowOff>
    </xdr:from>
    <xdr:to>
      <xdr:col>116</xdr:col>
      <xdr:colOff>63500</xdr:colOff>
      <xdr:row>77</xdr:row>
      <xdr:rowOff>106589</xdr:rowOff>
    </xdr:to>
    <xdr:cxnSp macro="">
      <xdr:nvCxnSpPr>
        <xdr:cNvPr id="847" name="直線コネクタ 846"/>
        <xdr:cNvCxnSpPr/>
      </xdr:nvCxnSpPr>
      <xdr:spPr>
        <a:xfrm>
          <a:off x="21323300" y="13248923"/>
          <a:ext cx="838200" cy="5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45636</xdr:rowOff>
    </xdr:from>
    <xdr:to>
      <xdr:col>111</xdr:col>
      <xdr:colOff>177800</xdr:colOff>
      <xdr:row>77</xdr:row>
      <xdr:rowOff>47273</xdr:rowOff>
    </xdr:to>
    <xdr:cxnSp macro="">
      <xdr:nvCxnSpPr>
        <xdr:cNvPr id="850" name="直線コネクタ 849"/>
        <xdr:cNvCxnSpPr/>
      </xdr:nvCxnSpPr>
      <xdr:spPr>
        <a:xfrm>
          <a:off x="20434300" y="13247286"/>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52" name="テキスト ボックス 851"/>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45636</xdr:rowOff>
    </xdr:from>
    <xdr:to>
      <xdr:col>107</xdr:col>
      <xdr:colOff>50800</xdr:colOff>
      <xdr:row>77</xdr:row>
      <xdr:rowOff>59260</xdr:rowOff>
    </xdr:to>
    <xdr:cxnSp macro="">
      <xdr:nvCxnSpPr>
        <xdr:cNvPr id="853" name="直線コネクタ 852"/>
        <xdr:cNvCxnSpPr/>
      </xdr:nvCxnSpPr>
      <xdr:spPr>
        <a:xfrm flipV="1">
          <a:off x="19545300" y="13247286"/>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55" name="テキスト ボックス 854"/>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50501</xdr:rowOff>
    </xdr:from>
    <xdr:to>
      <xdr:col>102</xdr:col>
      <xdr:colOff>114300</xdr:colOff>
      <xdr:row>77</xdr:row>
      <xdr:rowOff>59260</xdr:rowOff>
    </xdr:to>
    <xdr:cxnSp macro="">
      <xdr:nvCxnSpPr>
        <xdr:cNvPr id="856" name="直線コネクタ 855"/>
        <xdr:cNvCxnSpPr/>
      </xdr:nvCxnSpPr>
      <xdr:spPr>
        <a:xfrm>
          <a:off x="18656300" y="13252151"/>
          <a:ext cx="8890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165465</xdr:rowOff>
    </xdr:from>
    <xdr:ext cx="534377" cy="259045"/>
    <xdr:sp macro="" textlink="">
      <xdr:nvSpPr>
        <xdr:cNvPr id="858" name="テキスト ボックス 857"/>
        <xdr:cNvSpPr txBox="1"/>
      </xdr:nvSpPr>
      <xdr:spPr>
        <a:xfrm>
          <a:off x="19278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163892</xdr:rowOff>
    </xdr:from>
    <xdr:ext cx="534377" cy="259045"/>
    <xdr:sp macro="" textlink="">
      <xdr:nvSpPr>
        <xdr:cNvPr id="860" name="テキスト ボックス 859"/>
        <xdr:cNvSpPr txBox="1"/>
      </xdr:nvSpPr>
      <xdr:spPr>
        <a:xfrm>
          <a:off x="18389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55789</xdr:rowOff>
    </xdr:from>
    <xdr:to>
      <xdr:col>116</xdr:col>
      <xdr:colOff>114300</xdr:colOff>
      <xdr:row>77</xdr:row>
      <xdr:rowOff>157389</xdr:rowOff>
    </xdr:to>
    <xdr:sp macro="" textlink="">
      <xdr:nvSpPr>
        <xdr:cNvPr id="866" name="楕円 865"/>
        <xdr:cNvSpPr/>
      </xdr:nvSpPr>
      <xdr:spPr>
        <a:xfrm>
          <a:off x="22110700" y="132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24889</xdr:rowOff>
    </xdr:from>
    <xdr:ext cx="534377" cy="259045"/>
    <xdr:sp macro="" textlink="">
      <xdr:nvSpPr>
        <xdr:cNvPr id="867" name="繰出金該当値テキスト"/>
        <xdr:cNvSpPr txBox="1"/>
      </xdr:nvSpPr>
      <xdr:spPr>
        <a:xfrm>
          <a:off x="22212300" y="132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167923</xdr:rowOff>
    </xdr:from>
    <xdr:to>
      <xdr:col>112</xdr:col>
      <xdr:colOff>38100</xdr:colOff>
      <xdr:row>77</xdr:row>
      <xdr:rowOff>98073</xdr:rowOff>
    </xdr:to>
    <xdr:sp macro="" textlink="">
      <xdr:nvSpPr>
        <xdr:cNvPr id="868" name="楕円 867"/>
        <xdr:cNvSpPr/>
      </xdr:nvSpPr>
      <xdr:spPr>
        <a:xfrm>
          <a:off x="21272500" y="131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114600</xdr:rowOff>
    </xdr:from>
    <xdr:ext cx="534377" cy="259045"/>
    <xdr:sp macro="" textlink="">
      <xdr:nvSpPr>
        <xdr:cNvPr id="869" name="テキスト ボックス 868"/>
        <xdr:cNvSpPr txBox="1"/>
      </xdr:nvSpPr>
      <xdr:spPr>
        <a:xfrm>
          <a:off x="21056111" y="1297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166286</xdr:rowOff>
    </xdr:from>
    <xdr:to>
      <xdr:col>107</xdr:col>
      <xdr:colOff>101600</xdr:colOff>
      <xdr:row>77</xdr:row>
      <xdr:rowOff>96436</xdr:rowOff>
    </xdr:to>
    <xdr:sp macro="" textlink="">
      <xdr:nvSpPr>
        <xdr:cNvPr id="870" name="楕円 869"/>
        <xdr:cNvSpPr/>
      </xdr:nvSpPr>
      <xdr:spPr>
        <a:xfrm>
          <a:off x="20383500" y="1319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112963</xdr:rowOff>
    </xdr:from>
    <xdr:ext cx="534377" cy="259045"/>
    <xdr:sp macro="" textlink="">
      <xdr:nvSpPr>
        <xdr:cNvPr id="871" name="テキスト ボックス 870"/>
        <xdr:cNvSpPr txBox="1"/>
      </xdr:nvSpPr>
      <xdr:spPr>
        <a:xfrm>
          <a:off x="20167111" y="129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8460</xdr:rowOff>
    </xdr:from>
    <xdr:to>
      <xdr:col>102</xdr:col>
      <xdr:colOff>165100</xdr:colOff>
      <xdr:row>77</xdr:row>
      <xdr:rowOff>110060</xdr:rowOff>
    </xdr:to>
    <xdr:sp macro="" textlink="">
      <xdr:nvSpPr>
        <xdr:cNvPr id="872" name="楕円 871"/>
        <xdr:cNvSpPr/>
      </xdr:nvSpPr>
      <xdr:spPr>
        <a:xfrm>
          <a:off x="19494500" y="132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126587</xdr:rowOff>
    </xdr:from>
    <xdr:ext cx="534377" cy="259045"/>
    <xdr:sp macro="" textlink="">
      <xdr:nvSpPr>
        <xdr:cNvPr id="873" name="テキスト ボックス 872"/>
        <xdr:cNvSpPr txBox="1"/>
      </xdr:nvSpPr>
      <xdr:spPr>
        <a:xfrm>
          <a:off x="19278111" y="1298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171151</xdr:rowOff>
    </xdr:from>
    <xdr:to>
      <xdr:col>98</xdr:col>
      <xdr:colOff>38100</xdr:colOff>
      <xdr:row>77</xdr:row>
      <xdr:rowOff>101301</xdr:rowOff>
    </xdr:to>
    <xdr:sp macro="" textlink="">
      <xdr:nvSpPr>
        <xdr:cNvPr id="874" name="楕円 873"/>
        <xdr:cNvSpPr/>
      </xdr:nvSpPr>
      <xdr:spPr>
        <a:xfrm>
          <a:off x="18605500" y="132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117828</xdr:rowOff>
    </xdr:from>
    <xdr:ext cx="534377" cy="259045"/>
    <xdr:sp macro="" textlink="">
      <xdr:nvSpPr>
        <xdr:cNvPr id="875" name="テキスト ボックス 874"/>
        <xdr:cNvSpPr txBox="1"/>
      </xdr:nvSpPr>
      <xdr:spPr>
        <a:xfrm>
          <a:off x="18389111" y="129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まず、人件費については、愛媛県平均、全国平均を下回っているものの、類似団体平均値を上回っている。これは類似団体と比較して職員数が多いことが要因として上げられるため、適切な定員管理に努めたい。また、普通建設事業（うち新規整備）については、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年度から令和元年度までの継続事業で実施した総合防災拠点施設建設事業について、</a:t>
          </a:r>
          <a:r>
            <a:rPr kumimoji="1" lang="en-US" altLang="ja-JP" sz="1300">
              <a:solidFill>
                <a:schemeClr val="dk1"/>
              </a:solidFill>
              <a:effectLst/>
              <a:latin typeface="+mn-lt"/>
              <a:ea typeface="+mn-ea"/>
              <a:cs typeface="+mn-cs"/>
            </a:rPr>
            <a:t>54</a:t>
          </a:r>
          <a:r>
            <a:rPr kumimoji="1" lang="ja-JP" altLang="ja-JP" sz="1300">
              <a:solidFill>
                <a:schemeClr val="dk1"/>
              </a:solidFill>
              <a:effectLst/>
              <a:latin typeface="+mn-lt"/>
              <a:ea typeface="+mn-ea"/>
              <a:cs typeface="+mn-cs"/>
            </a:rPr>
            <a:t>億円の継続費のうち、令和元年度に</a:t>
          </a:r>
          <a:r>
            <a:rPr kumimoji="1" lang="en-US" altLang="ja-JP" sz="1300">
              <a:solidFill>
                <a:schemeClr val="dk1"/>
              </a:solidFill>
              <a:effectLst/>
              <a:latin typeface="+mn-lt"/>
              <a:ea typeface="+mn-ea"/>
              <a:cs typeface="+mn-cs"/>
            </a:rPr>
            <a:t>43</a:t>
          </a:r>
          <a:r>
            <a:rPr kumimoji="1" lang="ja-JP" altLang="ja-JP" sz="1300">
              <a:solidFill>
                <a:schemeClr val="dk1"/>
              </a:solidFill>
              <a:effectLst/>
              <a:latin typeface="+mn-lt"/>
              <a:ea typeface="+mn-ea"/>
              <a:cs typeface="+mn-cs"/>
            </a:rPr>
            <a:t>億円の支出が偏ったことから、大幅な増加となった。</a:t>
          </a:r>
          <a:endParaRPr lang="ja-JP" altLang="ja-JP" sz="1300">
            <a:effectLst/>
          </a:endParaRPr>
        </a:p>
        <a:p>
          <a:r>
            <a:rPr kumimoji="1" lang="ja-JP" altLang="ja-JP" sz="1300">
              <a:solidFill>
                <a:schemeClr val="dk1"/>
              </a:solidFill>
              <a:effectLst/>
              <a:latin typeface="+mn-lt"/>
              <a:ea typeface="+mn-ea"/>
              <a:cs typeface="+mn-cs"/>
            </a:rPr>
            <a:t>　その他扶助費については、類似団体平均を大幅に上回っている。</a:t>
          </a:r>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新規事業所が相次いで開設されていることから、障がい児の自立支援給付費が増加していること</a:t>
          </a:r>
          <a:r>
            <a:rPr kumimoji="1" lang="ja-JP" altLang="en-US" sz="1300">
              <a:solidFill>
                <a:schemeClr val="dk1"/>
              </a:solidFill>
              <a:effectLst/>
              <a:latin typeface="+mn-lt"/>
              <a:ea typeface="+mn-ea"/>
              <a:cs typeface="+mn-cs"/>
            </a:rPr>
            <a:t>等が</a:t>
          </a:r>
          <a:r>
            <a:rPr kumimoji="1" lang="ja-JP" altLang="ja-JP" sz="1300">
              <a:solidFill>
                <a:schemeClr val="dk1"/>
              </a:solidFill>
              <a:effectLst/>
              <a:latin typeface="+mn-lt"/>
              <a:ea typeface="+mn-ea"/>
              <a:cs typeface="+mn-cs"/>
            </a:rPr>
            <a:t>要因である。福祉サービスを提供することは市民満足度の向上に寄与するが、類似団体平均値を大きく上回る現状を鑑みて、過度なサービス提供とならないよう努めたい。</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118,970
117,611
234.50
54,063,179
52,891,900
962,514
27,148,960
52,490,421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1451</xdr:rowOff>
    </xdr:from>
    <xdr:to>
      <xdr:col>24</xdr:col>
      <xdr:colOff>63500</xdr:colOff>
      <xdr:row>32</xdr:row>
      <xdr:rowOff>67854</xdr:rowOff>
    </xdr:to>
    <xdr:cxnSp macro="">
      <xdr:nvCxnSpPr>
        <xdr:cNvPr id="63" name="直線コネクタ 62"/>
        <xdr:cNvCxnSpPr/>
      </xdr:nvCxnSpPr>
      <xdr:spPr>
        <a:xfrm flipV="1">
          <a:off x="3797300" y="5487851"/>
          <a:ext cx="8382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144599</xdr:rowOff>
    </xdr:from>
    <xdr:to>
      <xdr:col>19</xdr:col>
      <xdr:colOff>177800</xdr:colOff>
      <xdr:row>32</xdr:row>
      <xdr:rowOff>67854</xdr:rowOff>
    </xdr:to>
    <xdr:cxnSp macro="">
      <xdr:nvCxnSpPr>
        <xdr:cNvPr id="66" name="直線コネクタ 65"/>
        <xdr:cNvCxnSpPr/>
      </xdr:nvCxnSpPr>
      <xdr:spPr>
        <a:xfrm>
          <a:off x="2908300" y="545954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144599</xdr:rowOff>
    </xdr:from>
    <xdr:to>
      <xdr:col>15</xdr:col>
      <xdr:colOff>50800</xdr:colOff>
      <xdr:row>32</xdr:row>
      <xdr:rowOff>15603</xdr:rowOff>
    </xdr:to>
    <xdr:cxnSp macro="">
      <xdr:nvCxnSpPr>
        <xdr:cNvPr id="69" name="直線コネクタ 68"/>
        <xdr:cNvCxnSpPr/>
      </xdr:nvCxnSpPr>
      <xdr:spPr>
        <a:xfrm flipV="1">
          <a:off x="2019300" y="54595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78740</xdr:rowOff>
    </xdr:from>
    <xdr:to>
      <xdr:col>10</xdr:col>
      <xdr:colOff>114300</xdr:colOff>
      <xdr:row>32</xdr:row>
      <xdr:rowOff>15603</xdr:rowOff>
    </xdr:to>
    <xdr:cxnSp macro="">
      <xdr:nvCxnSpPr>
        <xdr:cNvPr id="72" name="直線コネクタ 71"/>
        <xdr:cNvCxnSpPr/>
      </xdr:nvCxnSpPr>
      <xdr:spPr>
        <a:xfrm>
          <a:off x="1130300" y="5222240"/>
          <a:ext cx="889000" cy="27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168020</xdr:rowOff>
    </xdr:from>
    <xdr:ext cx="469744" cy="259045"/>
    <xdr:sp macro="" textlink="">
      <xdr:nvSpPr>
        <xdr:cNvPr id="76" name="テキスト ボックス 75"/>
        <xdr:cNvSpPr txBox="1"/>
      </xdr:nvSpPr>
      <xdr:spPr>
        <a:xfrm>
          <a:off x="895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122101</xdr:rowOff>
    </xdr:from>
    <xdr:to>
      <xdr:col>24</xdr:col>
      <xdr:colOff>114300</xdr:colOff>
      <xdr:row>32</xdr:row>
      <xdr:rowOff>52251</xdr:rowOff>
    </xdr:to>
    <xdr:sp macro="" textlink="">
      <xdr:nvSpPr>
        <xdr:cNvPr id="82" name="楕円 81"/>
        <xdr:cNvSpPr/>
      </xdr:nvSpPr>
      <xdr:spPr>
        <a:xfrm>
          <a:off x="4584700" y="54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144978</xdr:rowOff>
    </xdr:from>
    <xdr:ext cx="469744" cy="259045"/>
    <xdr:sp macro="" textlink="">
      <xdr:nvSpPr>
        <xdr:cNvPr id="83" name="議会費該当値テキスト"/>
        <xdr:cNvSpPr txBox="1"/>
      </xdr:nvSpPr>
      <xdr:spPr>
        <a:xfrm>
          <a:off x="4686300" y="52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17054</xdr:rowOff>
    </xdr:from>
    <xdr:to>
      <xdr:col>20</xdr:col>
      <xdr:colOff>38100</xdr:colOff>
      <xdr:row>32</xdr:row>
      <xdr:rowOff>118654</xdr:rowOff>
    </xdr:to>
    <xdr:sp macro="" textlink="">
      <xdr:nvSpPr>
        <xdr:cNvPr id="84" name="楕円 83"/>
        <xdr:cNvSpPr/>
      </xdr:nvSpPr>
      <xdr:spPr>
        <a:xfrm>
          <a:off x="3746500" y="55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135181</xdr:rowOff>
    </xdr:from>
    <xdr:ext cx="469744" cy="259045"/>
    <xdr:sp macro="" textlink="">
      <xdr:nvSpPr>
        <xdr:cNvPr id="85" name="テキスト ボックス 84"/>
        <xdr:cNvSpPr txBox="1"/>
      </xdr:nvSpPr>
      <xdr:spPr>
        <a:xfrm>
          <a:off x="3562428" y="527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93799</xdr:rowOff>
    </xdr:from>
    <xdr:to>
      <xdr:col>15</xdr:col>
      <xdr:colOff>101600</xdr:colOff>
      <xdr:row>32</xdr:row>
      <xdr:rowOff>23949</xdr:rowOff>
    </xdr:to>
    <xdr:sp macro="" textlink="">
      <xdr:nvSpPr>
        <xdr:cNvPr id="86" name="楕円 85"/>
        <xdr:cNvSpPr/>
      </xdr:nvSpPr>
      <xdr:spPr>
        <a:xfrm>
          <a:off x="2857500" y="54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40476</xdr:rowOff>
    </xdr:from>
    <xdr:ext cx="469744" cy="259045"/>
    <xdr:sp macro="" textlink="">
      <xdr:nvSpPr>
        <xdr:cNvPr id="87" name="テキスト ボックス 86"/>
        <xdr:cNvSpPr txBox="1"/>
      </xdr:nvSpPr>
      <xdr:spPr>
        <a:xfrm>
          <a:off x="2673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136253</xdr:rowOff>
    </xdr:from>
    <xdr:to>
      <xdr:col>10</xdr:col>
      <xdr:colOff>165100</xdr:colOff>
      <xdr:row>32</xdr:row>
      <xdr:rowOff>66403</xdr:rowOff>
    </xdr:to>
    <xdr:sp macro="" textlink="">
      <xdr:nvSpPr>
        <xdr:cNvPr id="88" name="楕円 87"/>
        <xdr:cNvSpPr/>
      </xdr:nvSpPr>
      <xdr:spPr>
        <a:xfrm>
          <a:off x="1968500" y="54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82930</xdr:rowOff>
    </xdr:from>
    <xdr:ext cx="469744" cy="259045"/>
    <xdr:sp macro="" textlink="">
      <xdr:nvSpPr>
        <xdr:cNvPr id="89" name="テキスト ボックス 88"/>
        <xdr:cNvSpPr txBox="1"/>
      </xdr:nvSpPr>
      <xdr:spPr>
        <a:xfrm>
          <a:off x="1784428" y="522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27940</xdr:rowOff>
    </xdr:from>
    <xdr:to>
      <xdr:col>6</xdr:col>
      <xdr:colOff>38100</xdr:colOff>
      <xdr:row>30</xdr:row>
      <xdr:rowOff>129540</xdr:rowOff>
    </xdr:to>
    <xdr:sp macro="" textlink="">
      <xdr:nvSpPr>
        <xdr:cNvPr id="90" name="楕円 89"/>
        <xdr:cNvSpPr/>
      </xdr:nvSpPr>
      <xdr:spPr>
        <a:xfrm>
          <a:off x="1079500" y="51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146067</xdr:rowOff>
    </xdr:from>
    <xdr:ext cx="469744" cy="259045"/>
    <xdr:sp macro="" textlink="">
      <xdr:nvSpPr>
        <xdr:cNvPr id="91" name="テキスト ボックス 90"/>
        <xdr:cNvSpPr txBox="1"/>
      </xdr:nvSpPr>
      <xdr:spPr>
        <a:xfrm>
          <a:off x="895428" y="49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47513</xdr:rowOff>
    </xdr:from>
    <xdr:to>
      <xdr:col>24</xdr:col>
      <xdr:colOff>63500</xdr:colOff>
      <xdr:row>58</xdr:row>
      <xdr:rowOff>62902</xdr:rowOff>
    </xdr:to>
    <xdr:cxnSp macro="">
      <xdr:nvCxnSpPr>
        <xdr:cNvPr id="120" name="直線コネクタ 119"/>
        <xdr:cNvCxnSpPr/>
      </xdr:nvCxnSpPr>
      <xdr:spPr>
        <a:xfrm flipV="1">
          <a:off x="3797300" y="9991613"/>
          <a:ext cx="838200" cy="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49239</xdr:rowOff>
    </xdr:from>
    <xdr:to>
      <xdr:col>19</xdr:col>
      <xdr:colOff>177800</xdr:colOff>
      <xdr:row>58</xdr:row>
      <xdr:rowOff>62902</xdr:rowOff>
    </xdr:to>
    <xdr:cxnSp macro="">
      <xdr:nvCxnSpPr>
        <xdr:cNvPr id="123" name="直線コネクタ 122"/>
        <xdr:cNvCxnSpPr/>
      </xdr:nvCxnSpPr>
      <xdr:spPr>
        <a:xfrm>
          <a:off x="2908300" y="9993339"/>
          <a:ext cx="889000" cy="1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49239</xdr:rowOff>
    </xdr:from>
    <xdr:to>
      <xdr:col>15</xdr:col>
      <xdr:colOff>50800</xdr:colOff>
      <xdr:row>58</xdr:row>
      <xdr:rowOff>79697</xdr:rowOff>
    </xdr:to>
    <xdr:cxnSp macro="">
      <xdr:nvCxnSpPr>
        <xdr:cNvPr id="126" name="直線コネクタ 125"/>
        <xdr:cNvCxnSpPr/>
      </xdr:nvCxnSpPr>
      <xdr:spPr>
        <a:xfrm flipV="1">
          <a:off x="2019300" y="9993339"/>
          <a:ext cx="889000" cy="3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54676</xdr:rowOff>
    </xdr:from>
    <xdr:to>
      <xdr:col>10</xdr:col>
      <xdr:colOff>114300</xdr:colOff>
      <xdr:row>58</xdr:row>
      <xdr:rowOff>79697</xdr:rowOff>
    </xdr:to>
    <xdr:cxnSp macro="">
      <xdr:nvCxnSpPr>
        <xdr:cNvPr id="129" name="直線コネクタ 128"/>
        <xdr:cNvCxnSpPr/>
      </xdr:nvCxnSpPr>
      <xdr:spPr>
        <a:xfrm>
          <a:off x="1130300" y="9998776"/>
          <a:ext cx="889000" cy="2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168163</xdr:rowOff>
    </xdr:from>
    <xdr:to>
      <xdr:col>24</xdr:col>
      <xdr:colOff>114300</xdr:colOff>
      <xdr:row>58</xdr:row>
      <xdr:rowOff>98313</xdr:rowOff>
    </xdr:to>
    <xdr:sp macro="" textlink="">
      <xdr:nvSpPr>
        <xdr:cNvPr id="139" name="楕円 138"/>
        <xdr:cNvSpPr/>
      </xdr:nvSpPr>
      <xdr:spPr>
        <a:xfrm>
          <a:off x="4584700" y="994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89573</xdr:rowOff>
    </xdr:from>
    <xdr:ext cx="534377" cy="259045"/>
    <xdr:sp macro="" textlink="">
      <xdr:nvSpPr>
        <xdr:cNvPr id="140" name="総務費該当値テキスト"/>
        <xdr:cNvSpPr txBox="1"/>
      </xdr:nvSpPr>
      <xdr:spPr>
        <a:xfrm>
          <a:off x="4686300" y="98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12102</xdr:rowOff>
    </xdr:from>
    <xdr:to>
      <xdr:col>20</xdr:col>
      <xdr:colOff>38100</xdr:colOff>
      <xdr:row>58</xdr:row>
      <xdr:rowOff>113702</xdr:rowOff>
    </xdr:to>
    <xdr:sp macro="" textlink="">
      <xdr:nvSpPr>
        <xdr:cNvPr id="141" name="楕円 140"/>
        <xdr:cNvSpPr/>
      </xdr:nvSpPr>
      <xdr:spPr>
        <a:xfrm>
          <a:off x="3746500" y="995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104829</xdr:rowOff>
    </xdr:from>
    <xdr:ext cx="534377" cy="259045"/>
    <xdr:sp macro="" textlink="">
      <xdr:nvSpPr>
        <xdr:cNvPr id="142" name="テキスト ボックス 141"/>
        <xdr:cNvSpPr txBox="1"/>
      </xdr:nvSpPr>
      <xdr:spPr>
        <a:xfrm>
          <a:off x="3530111" y="1004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169889</xdr:rowOff>
    </xdr:from>
    <xdr:to>
      <xdr:col>15</xdr:col>
      <xdr:colOff>101600</xdr:colOff>
      <xdr:row>58</xdr:row>
      <xdr:rowOff>100039</xdr:rowOff>
    </xdr:to>
    <xdr:sp macro="" textlink="">
      <xdr:nvSpPr>
        <xdr:cNvPr id="143" name="楕円 142"/>
        <xdr:cNvSpPr/>
      </xdr:nvSpPr>
      <xdr:spPr>
        <a:xfrm>
          <a:off x="2857500" y="99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91166</xdr:rowOff>
    </xdr:from>
    <xdr:ext cx="534377" cy="259045"/>
    <xdr:sp macro="" textlink="">
      <xdr:nvSpPr>
        <xdr:cNvPr id="144" name="テキスト ボックス 143"/>
        <xdr:cNvSpPr txBox="1"/>
      </xdr:nvSpPr>
      <xdr:spPr>
        <a:xfrm>
          <a:off x="2641111" y="1003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28897</xdr:rowOff>
    </xdr:from>
    <xdr:to>
      <xdr:col>10</xdr:col>
      <xdr:colOff>165100</xdr:colOff>
      <xdr:row>58</xdr:row>
      <xdr:rowOff>130497</xdr:rowOff>
    </xdr:to>
    <xdr:sp macro="" textlink="">
      <xdr:nvSpPr>
        <xdr:cNvPr id="145" name="楕円 144"/>
        <xdr:cNvSpPr/>
      </xdr:nvSpPr>
      <xdr:spPr>
        <a:xfrm>
          <a:off x="1968500" y="99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121624</xdr:rowOff>
    </xdr:from>
    <xdr:ext cx="534377" cy="259045"/>
    <xdr:sp macro="" textlink="">
      <xdr:nvSpPr>
        <xdr:cNvPr id="146" name="テキスト ボックス 145"/>
        <xdr:cNvSpPr txBox="1"/>
      </xdr:nvSpPr>
      <xdr:spPr>
        <a:xfrm>
          <a:off x="1752111" y="1006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3876</xdr:rowOff>
    </xdr:from>
    <xdr:to>
      <xdr:col>6</xdr:col>
      <xdr:colOff>38100</xdr:colOff>
      <xdr:row>58</xdr:row>
      <xdr:rowOff>105476</xdr:rowOff>
    </xdr:to>
    <xdr:sp macro="" textlink="">
      <xdr:nvSpPr>
        <xdr:cNvPr id="147" name="楕円 146"/>
        <xdr:cNvSpPr/>
      </xdr:nvSpPr>
      <xdr:spPr>
        <a:xfrm>
          <a:off x="1079500" y="99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96603</xdr:rowOff>
    </xdr:from>
    <xdr:ext cx="534377" cy="259045"/>
    <xdr:sp macro="" textlink="">
      <xdr:nvSpPr>
        <xdr:cNvPr id="148" name="テキスト ボックス 147"/>
        <xdr:cNvSpPr txBox="1"/>
      </xdr:nvSpPr>
      <xdr:spPr>
        <a:xfrm>
          <a:off x="863111" y="100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152959</xdr:rowOff>
    </xdr:from>
    <xdr:to>
      <xdr:col>24</xdr:col>
      <xdr:colOff>63500</xdr:colOff>
      <xdr:row>72</xdr:row>
      <xdr:rowOff>60376</xdr:rowOff>
    </xdr:to>
    <xdr:cxnSp macro="">
      <xdr:nvCxnSpPr>
        <xdr:cNvPr id="178" name="直線コネクタ 177"/>
        <xdr:cNvCxnSpPr/>
      </xdr:nvCxnSpPr>
      <xdr:spPr>
        <a:xfrm flipV="1">
          <a:off x="3797300" y="12325909"/>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56087</xdr:rowOff>
    </xdr:from>
    <xdr:ext cx="599010" cy="259045"/>
    <xdr:sp macro="" textlink="">
      <xdr:nvSpPr>
        <xdr:cNvPr id="179" name="民生費平均値テキスト"/>
        <xdr:cNvSpPr txBox="1"/>
      </xdr:nvSpPr>
      <xdr:spPr>
        <a:xfrm>
          <a:off x="4686300" y="1274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167818</xdr:rowOff>
    </xdr:from>
    <xdr:to>
      <xdr:col>19</xdr:col>
      <xdr:colOff>177800</xdr:colOff>
      <xdr:row>72</xdr:row>
      <xdr:rowOff>60376</xdr:rowOff>
    </xdr:to>
    <xdr:cxnSp macro="">
      <xdr:nvCxnSpPr>
        <xdr:cNvPr id="181" name="直線コネクタ 180"/>
        <xdr:cNvCxnSpPr/>
      </xdr:nvCxnSpPr>
      <xdr:spPr>
        <a:xfrm>
          <a:off x="2908300" y="12340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167818</xdr:rowOff>
    </xdr:from>
    <xdr:to>
      <xdr:col>15</xdr:col>
      <xdr:colOff>50800</xdr:colOff>
      <xdr:row>72</xdr:row>
      <xdr:rowOff>156902</xdr:rowOff>
    </xdr:to>
    <xdr:cxnSp macro="">
      <xdr:nvCxnSpPr>
        <xdr:cNvPr id="184" name="直線コネクタ 183"/>
        <xdr:cNvCxnSpPr/>
      </xdr:nvCxnSpPr>
      <xdr:spPr>
        <a:xfrm flipV="1">
          <a:off x="2019300" y="12340768"/>
          <a:ext cx="889000" cy="1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156902</xdr:rowOff>
    </xdr:from>
    <xdr:to>
      <xdr:col>10</xdr:col>
      <xdr:colOff>114300</xdr:colOff>
      <xdr:row>74</xdr:row>
      <xdr:rowOff>40754</xdr:rowOff>
    </xdr:to>
    <xdr:cxnSp macro="">
      <xdr:nvCxnSpPr>
        <xdr:cNvPr id="187" name="直線コネクタ 186"/>
        <xdr:cNvCxnSpPr/>
      </xdr:nvCxnSpPr>
      <xdr:spPr>
        <a:xfrm flipV="1">
          <a:off x="1130300" y="12501302"/>
          <a:ext cx="889000" cy="22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31018</xdr:rowOff>
    </xdr:from>
    <xdr:ext cx="599010" cy="259045"/>
    <xdr:sp macro="" textlink="">
      <xdr:nvSpPr>
        <xdr:cNvPr id="191" name="テキスト ボックス 190"/>
        <xdr:cNvSpPr txBox="1"/>
      </xdr:nvSpPr>
      <xdr:spPr>
        <a:xfrm>
          <a:off x="830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102159</xdr:rowOff>
    </xdr:from>
    <xdr:to>
      <xdr:col>24</xdr:col>
      <xdr:colOff>114300</xdr:colOff>
      <xdr:row>72</xdr:row>
      <xdr:rowOff>32309</xdr:rowOff>
    </xdr:to>
    <xdr:sp macro="" textlink="">
      <xdr:nvSpPr>
        <xdr:cNvPr id="197" name="楕円 196"/>
        <xdr:cNvSpPr/>
      </xdr:nvSpPr>
      <xdr:spPr>
        <a:xfrm>
          <a:off x="4584700" y="1227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125036</xdr:rowOff>
    </xdr:from>
    <xdr:ext cx="599010" cy="259045"/>
    <xdr:sp macro="" textlink="">
      <xdr:nvSpPr>
        <xdr:cNvPr id="198" name="民生費該当値テキスト"/>
        <xdr:cNvSpPr txBox="1"/>
      </xdr:nvSpPr>
      <xdr:spPr>
        <a:xfrm>
          <a:off x="4686300" y="1212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9576</xdr:rowOff>
    </xdr:from>
    <xdr:to>
      <xdr:col>20</xdr:col>
      <xdr:colOff>38100</xdr:colOff>
      <xdr:row>72</xdr:row>
      <xdr:rowOff>111176</xdr:rowOff>
    </xdr:to>
    <xdr:sp macro="" textlink="">
      <xdr:nvSpPr>
        <xdr:cNvPr id="199" name="楕円 198"/>
        <xdr:cNvSpPr/>
      </xdr:nvSpPr>
      <xdr:spPr>
        <a:xfrm>
          <a:off x="3746500" y="123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127703</xdr:rowOff>
    </xdr:from>
    <xdr:ext cx="599010" cy="259045"/>
    <xdr:sp macro="" textlink="">
      <xdr:nvSpPr>
        <xdr:cNvPr id="200" name="テキスト ボックス 199"/>
        <xdr:cNvSpPr txBox="1"/>
      </xdr:nvSpPr>
      <xdr:spPr>
        <a:xfrm>
          <a:off x="3497795" y="1212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117018</xdr:rowOff>
    </xdr:from>
    <xdr:to>
      <xdr:col>15</xdr:col>
      <xdr:colOff>101600</xdr:colOff>
      <xdr:row>72</xdr:row>
      <xdr:rowOff>47168</xdr:rowOff>
    </xdr:to>
    <xdr:sp macro="" textlink="">
      <xdr:nvSpPr>
        <xdr:cNvPr id="201" name="楕円 200"/>
        <xdr:cNvSpPr/>
      </xdr:nvSpPr>
      <xdr:spPr>
        <a:xfrm>
          <a:off x="2857500" y="1228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63695</xdr:rowOff>
    </xdr:from>
    <xdr:ext cx="599010" cy="259045"/>
    <xdr:sp macro="" textlink="">
      <xdr:nvSpPr>
        <xdr:cNvPr id="202" name="テキスト ボックス 201"/>
        <xdr:cNvSpPr txBox="1"/>
      </xdr:nvSpPr>
      <xdr:spPr>
        <a:xfrm>
          <a:off x="2608795" y="120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106102</xdr:rowOff>
    </xdr:from>
    <xdr:to>
      <xdr:col>10</xdr:col>
      <xdr:colOff>165100</xdr:colOff>
      <xdr:row>73</xdr:row>
      <xdr:rowOff>36252</xdr:rowOff>
    </xdr:to>
    <xdr:sp macro="" textlink="">
      <xdr:nvSpPr>
        <xdr:cNvPr id="203" name="楕円 202"/>
        <xdr:cNvSpPr/>
      </xdr:nvSpPr>
      <xdr:spPr>
        <a:xfrm>
          <a:off x="1968500" y="124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52779</xdr:rowOff>
    </xdr:from>
    <xdr:ext cx="599010" cy="259045"/>
    <xdr:sp macro="" textlink="">
      <xdr:nvSpPr>
        <xdr:cNvPr id="204" name="テキスト ボックス 203"/>
        <xdr:cNvSpPr txBox="1"/>
      </xdr:nvSpPr>
      <xdr:spPr>
        <a:xfrm>
          <a:off x="1719795" y="1222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161404</xdr:rowOff>
    </xdr:from>
    <xdr:to>
      <xdr:col>6</xdr:col>
      <xdr:colOff>38100</xdr:colOff>
      <xdr:row>74</xdr:row>
      <xdr:rowOff>91554</xdr:rowOff>
    </xdr:to>
    <xdr:sp macro="" textlink="">
      <xdr:nvSpPr>
        <xdr:cNvPr id="205" name="楕円 204"/>
        <xdr:cNvSpPr/>
      </xdr:nvSpPr>
      <xdr:spPr>
        <a:xfrm>
          <a:off x="1079500" y="126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108081</xdr:rowOff>
    </xdr:from>
    <xdr:ext cx="599010" cy="259045"/>
    <xdr:sp macro="" textlink="">
      <xdr:nvSpPr>
        <xdr:cNvPr id="206" name="テキスト ボックス 205"/>
        <xdr:cNvSpPr txBox="1"/>
      </xdr:nvSpPr>
      <xdr:spPr>
        <a:xfrm>
          <a:off x="830795" y="1245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29580</xdr:rowOff>
    </xdr:from>
    <xdr:to>
      <xdr:col>24</xdr:col>
      <xdr:colOff>63500</xdr:colOff>
      <xdr:row>98</xdr:row>
      <xdr:rowOff>79643</xdr:rowOff>
    </xdr:to>
    <xdr:cxnSp macro="">
      <xdr:nvCxnSpPr>
        <xdr:cNvPr id="238" name="直線コネクタ 237"/>
        <xdr:cNvCxnSpPr/>
      </xdr:nvCxnSpPr>
      <xdr:spPr>
        <a:xfrm flipV="1">
          <a:off x="3797300" y="16831680"/>
          <a:ext cx="8382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9" name="衛生費平均値テキスト"/>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129087</xdr:rowOff>
    </xdr:from>
    <xdr:to>
      <xdr:col>19</xdr:col>
      <xdr:colOff>177800</xdr:colOff>
      <xdr:row>98</xdr:row>
      <xdr:rowOff>79643</xdr:rowOff>
    </xdr:to>
    <xdr:cxnSp macro="">
      <xdr:nvCxnSpPr>
        <xdr:cNvPr id="241" name="直線コネクタ 240"/>
        <xdr:cNvCxnSpPr/>
      </xdr:nvCxnSpPr>
      <xdr:spPr>
        <a:xfrm>
          <a:off x="2908300" y="16416837"/>
          <a:ext cx="889000" cy="46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129087</xdr:rowOff>
    </xdr:from>
    <xdr:to>
      <xdr:col>15</xdr:col>
      <xdr:colOff>50800</xdr:colOff>
      <xdr:row>97</xdr:row>
      <xdr:rowOff>53387</xdr:rowOff>
    </xdr:to>
    <xdr:cxnSp macro="">
      <xdr:nvCxnSpPr>
        <xdr:cNvPr id="244" name="直線コネクタ 243"/>
        <xdr:cNvCxnSpPr/>
      </xdr:nvCxnSpPr>
      <xdr:spPr>
        <a:xfrm flipV="1">
          <a:off x="2019300" y="16416837"/>
          <a:ext cx="889000" cy="26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53387</xdr:rowOff>
    </xdr:from>
    <xdr:to>
      <xdr:col>10</xdr:col>
      <xdr:colOff>114300</xdr:colOff>
      <xdr:row>97</xdr:row>
      <xdr:rowOff>158674</xdr:rowOff>
    </xdr:to>
    <xdr:cxnSp macro="">
      <xdr:nvCxnSpPr>
        <xdr:cNvPr id="247" name="直線コネクタ 246"/>
        <xdr:cNvCxnSpPr/>
      </xdr:nvCxnSpPr>
      <xdr:spPr>
        <a:xfrm flipV="1">
          <a:off x="1130300" y="16684037"/>
          <a:ext cx="889000" cy="10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51" name="テキスト ボックス 250"/>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150230</xdr:rowOff>
    </xdr:from>
    <xdr:to>
      <xdr:col>24</xdr:col>
      <xdr:colOff>114300</xdr:colOff>
      <xdr:row>98</xdr:row>
      <xdr:rowOff>80380</xdr:rowOff>
    </xdr:to>
    <xdr:sp macro="" textlink="">
      <xdr:nvSpPr>
        <xdr:cNvPr id="257" name="楕円 256"/>
        <xdr:cNvSpPr/>
      </xdr:nvSpPr>
      <xdr:spPr>
        <a:xfrm>
          <a:off x="4584700" y="167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128657</xdr:rowOff>
    </xdr:from>
    <xdr:ext cx="534377" cy="259045"/>
    <xdr:sp macro="" textlink="">
      <xdr:nvSpPr>
        <xdr:cNvPr id="258" name="衛生費該当値テキスト"/>
        <xdr:cNvSpPr txBox="1"/>
      </xdr:nvSpPr>
      <xdr:spPr>
        <a:xfrm>
          <a:off x="4686300" y="1675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28843</xdr:rowOff>
    </xdr:from>
    <xdr:to>
      <xdr:col>20</xdr:col>
      <xdr:colOff>38100</xdr:colOff>
      <xdr:row>98</xdr:row>
      <xdr:rowOff>130443</xdr:rowOff>
    </xdr:to>
    <xdr:sp macro="" textlink="">
      <xdr:nvSpPr>
        <xdr:cNvPr id="259" name="楕円 258"/>
        <xdr:cNvSpPr/>
      </xdr:nvSpPr>
      <xdr:spPr>
        <a:xfrm>
          <a:off x="3746500" y="168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121570</xdr:rowOff>
    </xdr:from>
    <xdr:ext cx="534377" cy="259045"/>
    <xdr:sp macro="" textlink="">
      <xdr:nvSpPr>
        <xdr:cNvPr id="260" name="テキスト ボックス 259"/>
        <xdr:cNvSpPr txBox="1"/>
      </xdr:nvSpPr>
      <xdr:spPr>
        <a:xfrm>
          <a:off x="3530111" y="1692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78287</xdr:rowOff>
    </xdr:from>
    <xdr:to>
      <xdr:col>15</xdr:col>
      <xdr:colOff>101600</xdr:colOff>
      <xdr:row>96</xdr:row>
      <xdr:rowOff>8437</xdr:rowOff>
    </xdr:to>
    <xdr:sp macro="" textlink="">
      <xdr:nvSpPr>
        <xdr:cNvPr id="261" name="楕円 260"/>
        <xdr:cNvSpPr/>
      </xdr:nvSpPr>
      <xdr:spPr>
        <a:xfrm>
          <a:off x="2857500" y="163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171014</xdr:rowOff>
    </xdr:from>
    <xdr:ext cx="534377" cy="259045"/>
    <xdr:sp macro="" textlink="">
      <xdr:nvSpPr>
        <xdr:cNvPr id="262" name="テキスト ボックス 261"/>
        <xdr:cNvSpPr txBox="1"/>
      </xdr:nvSpPr>
      <xdr:spPr>
        <a:xfrm>
          <a:off x="2641111" y="164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2587</xdr:rowOff>
    </xdr:from>
    <xdr:to>
      <xdr:col>10</xdr:col>
      <xdr:colOff>165100</xdr:colOff>
      <xdr:row>97</xdr:row>
      <xdr:rowOff>104187</xdr:rowOff>
    </xdr:to>
    <xdr:sp macro="" textlink="">
      <xdr:nvSpPr>
        <xdr:cNvPr id="263" name="楕円 262"/>
        <xdr:cNvSpPr/>
      </xdr:nvSpPr>
      <xdr:spPr>
        <a:xfrm>
          <a:off x="1968500" y="166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95314</xdr:rowOff>
    </xdr:from>
    <xdr:ext cx="534377" cy="259045"/>
    <xdr:sp macro="" textlink="">
      <xdr:nvSpPr>
        <xdr:cNvPr id="264" name="テキスト ボックス 263"/>
        <xdr:cNvSpPr txBox="1"/>
      </xdr:nvSpPr>
      <xdr:spPr>
        <a:xfrm>
          <a:off x="1752111" y="167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107874</xdr:rowOff>
    </xdr:from>
    <xdr:to>
      <xdr:col>6</xdr:col>
      <xdr:colOff>38100</xdr:colOff>
      <xdr:row>98</xdr:row>
      <xdr:rowOff>38024</xdr:rowOff>
    </xdr:to>
    <xdr:sp macro="" textlink="">
      <xdr:nvSpPr>
        <xdr:cNvPr id="265" name="楕円 264"/>
        <xdr:cNvSpPr/>
      </xdr:nvSpPr>
      <xdr:spPr>
        <a:xfrm>
          <a:off x="1079500" y="167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29151</xdr:rowOff>
    </xdr:from>
    <xdr:ext cx="534377" cy="259045"/>
    <xdr:sp macro="" textlink="">
      <xdr:nvSpPr>
        <xdr:cNvPr id="266" name="テキスト ボックス 265"/>
        <xdr:cNvSpPr txBox="1"/>
      </xdr:nvSpPr>
      <xdr:spPr>
        <a:xfrm>
          <a:off x="863111" y="168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151968</xdr:rowOff>
    </xdr:from>
    <xdr:to>
      <xdr:col>55</xdr:col>
      <xdr:colOff>0</xdr:colOff>
      <xdr:row>37</xdr:row>
      <xdr:rowOff>167742</xdr:rowOff>
    </xdr:to>
    <xdr:cxnSp macro="">
      <xdr:nvCxnSpPr>
        <xdr:cNvPr id="295" name="直線コネクタ 294"/>
        <xdr:cNvCxnSpPr/>
      </xdr:nvCxnSpPr>
      <xdr:spPr>
        <a:xfrm flipV="1">
          <a:off x="9639300" y="6495618"/>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134078</xdr:rowOff>
    </xdr:from>
    <xdr:ext cx="469744" cy="259045"/>
    <xdr:sp macro="" textlink="">
      <xdr:nvSpPr>
        <xdr:cNvPr id="296" name="労働費平均値テキスト"/>
        <xdr:cNvSpPr txBox="1"/>
      </xdr:nvSpPr>
      <xdr:spPr>
        <a:xfrm>
          <a:off x="10528300" y="647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154711</xdr:rowOff>
    </xdr:from>
    <xdr:to>
      <xdr:col>50</xdr:col>
      <xdr:colOff>114300</xdr:colOff>
      <xdr:row>37</xdr:row>
      <xdr:rowOff>167742</xdr:rowOff>
    </xdr:to>
    <xdr:cxnSp macro="">
      <xdr:nvCxnSpPr>
        <xdr:cNvPr id="298" name="直線コネクタ 297"/>
        <xdr:cNvCxnSpPr/>
      </xdr:nvCxnSpPr>
      <xdr:spPr>
        <a:xfrm>
          <a:off x="8750300" y="6498361"/>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77309</xdr:rowOff>
    </xdr:from>
    <xdr:ext cx="469744" cy="259045"/>
    <xdr:sp macro="" textlink="">
      <xdr:nvSpPr>
        <xdr:cNvPr id="300" name="テキスト ボックス 299"/>
        <xdr:cNvSpPr txBox="1"/>
      </xdr:nvSpPr>
      <xdr:spPr>
        <a:xfrm>
          <a:off x="9404428" y="65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154711</xdr:rowOff>
    </xdr:from>
    <xdr:to>
      <xdr:col>45</xdr:col>
      <xdr:colOff>177800</xdr:colOff>
      <xdr:row>37</xdr:row>
      <xdr:rowOff>158521</xdr:rowOff>
    </xdr:to>
    <xdr:cxnSp macro="">
      <xdr:nvCxnSpPr>
        <xdr:cNvPr id="301" name="直線コネクタ 300"/>
        <xdr:cNvCxnSpPr/>
      </xdr:nvCxnSpPr>
      <xdr:spPr>
        <a:xfrm flipV="1">
          <a:off x="7861300" y="649836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85082</xdr:rowOff>
    </xdr:from>
    <xdr:ext cx="469744" cy="259045"/>
    <xdr:sp macro="" textlink="">
      <xdr:nvSpPr>
        <xdr:cNvPr id="303" name="テキスト ボックス 302"/>
        <xdr:cNvSpPr txBox="1"/>
      </xdr:nvSpPr>
      <xdr:spPr>
        <a:xfrm>
          <a:off x="8515428" y="66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155168</xdr:rowOff>
    </xdr:from>
    <xdr:to>
      <xdr:col>41</xdr:col>
      <xdr:colOff>50800</xdr:colOff>
      <xdr:row>37</xdr:row>
      <xdr:rowOff>158521</xdr:rowOff>
    </xdr:to>
    <xdr:cxnSp macro="">
      <xdr:nvCxnSpPr>
        <xdr:cNvPr id="304" name="直線コネクタ 303"/>
        <xdr:cNvCxnSpPr/>
      </xdr:nvCxnSpPr>
      <xdr:spPr>
        <a:xfrm>
          <a:off x="6972300" y="6498818"/>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93387</xdr:rowOff>
    </xdr:from>
    <xdr:ext cx="469744" cy="259045"/>
    <xdr:sp macro="" textlink="">
      <xdr:nvSpPr>
        <xdr:cNvPr id="306" name="テキスト ボックス 305"/>
        <xdr:cNvSpPr txBox="1"/>
      </xdr:nvSpPr>
      <xdr:spPr>
        <a:xfrm>
          <a:off x="7626428" y="66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93692</xdr:rowOff>
    </xdr:from>
    <xdr:ext cx="469744" cy="259045"/>
    <xdr:sp macro="" textlink="">
      <xdr:nvSpPr>
        <xdr:cNvPr id="308" name="テキスト ボックス 307"/>
        <xdr:cNvSpPr txBox="1"/>
      </xdr:nvSpPr>
      <xdr:spPr>
        <a:xfrm>
          <a:off x="6737428"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101168</xdr:rowOff>
    </xdr:from>
    <xdr:to>
      <xdr:col>55</xdr:col>
      <xdr:colOff>50800</xdr:colOff>
      <xdr:row>38</xdr:row>
      <xdr:rowOff>31318</xdr:rowOff>
    </xdr:to>
    <xdr:sp macro="" textlink="">
      <xdr:nvSpPr>
        <xdr:cNvPr id="314" name="楕円 313"/>
        <xdr:cNvSpPr/>
      </xdr:nvSpPr>
      <xdr:spPr>
        <a:xfrm>
          <a:off x="10426700" y="64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124045</xdr:rowOff>
    </xdr:from>
    <xdr:ext cx="469744" cy="259045"/>
    <xdr:sp macro="" textlink="">
      <xdr:nvSpPr>
        <xdr:cNvPr id="315" name="労働費該当値テキスト"/>
        <xdr:cNvSpPr txBox="1"/>
      </xdr:nvSpPr>
      <xdr:spPr>
        <a:xfrm>
          <a:off x="10528300"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116942</xdr:rowOff>
    </xdr:from>
    <xdr:to>
      <xdr:col>50</xdr:col>
      <xdr:colOff>165100</xdr:colOff>
      <xdr:row>38</xdr:row>
      <xdr:rowOff>47092</xdr:rowOff>
    </xdr:to>
    <xdr:sp macro="" textlink="">
      <xdr:nvSpPr>
        <xdr:cNvPr id="316" name="楕円 315"/>
        <xdr:cNvSpPr/>
      </xdr:nvSpPr>
      <xdr:spPr>
        <a:xfrm>
          <a:off x="9588500" y="64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63619</xdr:rowOff>
    </xdr:from>
    <xdr:ext cx="469744" cy="259045"/>
    <xdr:sp macro="" textlink="">
      <xdr:nvSpPr>
        <xdr:cNvPr id="317" name="テキスト ボックス 316"/>
        <xdr:cNvSpPr txBox="1"/>
      </xdr:nvSpPr>
      <xdr:spPr>
        <a:xfrm>
          <a:off x="9404428" y="623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103911</xdr:rowOff>
    </xdr:from>
    <xdr:to>
      <xdr:col>46</xdr:col>
      <xdr:colOff>38100</xdr:colOff>
      <xdr:row>38</xdr:row>
      <xdr:rowOff>34061</xdr:rowOff>
    </xdr:to>
    <xdr:sp macro="" textlink="">
      <xdr:nvSpPr>
        <xdr:cNvPr id="318" name="楕円 317"/>
        <xdr:cNvSpPr/>
      </xdr:nvSpPr>
      <xdr:spPr>
        <a:xfrm>
          <a:off x="8699500" y="64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50588</xdr:rowOff>
    </xdr:from>
    <xdr:ext cx="469744" cy="259045"/>
    <xdr:sp macro="" textlink="">
      <xdr:nvSpPr>
        <xdr:cNvPr id="319" name="テキスト ボックス 318"/>
        <xdr:cNvSpPr txBox="1"/>
      </xdr:nvSpPr>
      <xdr:spPr>
        <a:xfrm>
          <a:off x="8515428" y="622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107721</xdr:rowOff>
    </xdr:from>
    <xdr:to>
      <xdr:col>41</xdr:col>
      <xdr:colOff>101600</xdr:colOff>
      <xdr:row>38</xdr:row>
      <xdr:rowOff>37871</xdr:rowOff>
    </xdr:to>
    <xdr:sp macro="" textlink="">
      <xdr:nvSpPr>
        <xdr:cNvPr id="320" name="楕円 319"/>
        <xdr:cNvSpPr/>
      </xdr:nvSpPr>
      <xdr:spPr>
        <a:xfrm>
          <a:off x="7810500" y="64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54398</xdr:rowOff>
    </xdr:from>
    <xdr:ext cx="469744" cy="259045"/>
    <xdr:sp macro="" textlink="">
      <xdr:nvSpPr>
        <xdr:cNvPr id="321" name="テキスト ボックス 320"/>
        <xdr:cNvSpPr txBox="1"/>
      </xdr:nvSpPr>
      <xdr:spPr>
        <a:xfrm>
          <a:off x="7626428" y="622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104368</xdr:rowOff>
    </xdr:from>
    <xdr:to>
      <xdr:col>36</xdr:col>
      <xdr:colOff>165100</xdr:colOff>
      <xdr:row>38</xdr:row>
      <xdr:rowOff>34519</xdr:rowOff>
    </xdr:to>
    <xdr:sp macro="" textlink="">
      <xdr:nvSpPr>
        <xdr:cNvPr id="322" name="楕円 321"/>
        <xdr:cNvSpPr/>
      </xdr:nvSpPr>
      <xdr:spPr>
        <a:xfrm>
          <a:off x="6921500" y="6448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51045</xdr:rowOff>
    </xdr:from>
    <xdr:ext cx="469744" cy="259045"/>
    <xdr:sp macro="" textlink="">
      <xdr:nvSpPr>
        <xdr:cNvPr id="323" name="テキスト ボックス 322"/>
        <xdr:cNvSpPr txBox="1"/>
      </xdr:nvSpPr>
      <xdr:spPr>
        <a:xfrm>
          <a:off x="6737428" y="62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83726</xdr:rowOff>
    </xdr:from>
    <xdr:to>
      <xdr:col>55</xdr:col>
      <xdr:colOff>0</xdr:colOff>
      <xdr:row>58</xdr:row>
      <xdr:rowOff>90877</xdr:rowOff>
    </xdr:to>
    <xdr:cxnSp macro="">
      <xdr:nvCxnSpPr>
        <xdr:cNvPr id="354" name="直線コネクタ 353"/>
        <xdr:cNvCxnSpPr/>
      </xdr:nvCxnSpPr>
      <xdr:spPr>
        <a:xfrm flipV="1">
          <a:off x="9639300" y="10027826"/>
          <a:ext cx="8382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90877</xdr:rowOff>
    </xdr:from>
    <xdr:to>
      <xdr:col>50</xdr:col>
      <xdr:colOff>114300</xdr:colOff>
      <xdr:row>58</xdr:row>
      <xdr:rowOff>109525</xdr:rowOff>
    </xdr:to>
    <xdr:cxnSp macro="">
      <xdr:nvCxnSpPr>
        <xdr:cNvPr id="357" name="直線コネクタ 356"/>
        <xdr:cNvCxnSpPr/>
      </xdr:nvCxnSpPr>
      <xdr:spPr>
        <a:xfrm flipV="1">
          <a:off x="8750300" y="10034977"/>
          <a:ext cx="889000" cy="1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109525</xdr:rowOff>
    </xdr:from>
    <xdr:to>
      <xdr:col>45</xdr:col>
      <xdr:colOff>177800</xdr:colOff>
      <xdr:row>58</xdr:row>
      <xdr:rowOff>114815</xdr:rowOff>
    </xdr:to>
    <xdr:cxnSp macro="">
      <xdr:nvCxnSpPr>
        <xdr:cNvPr id="360" name="直線コネクタ 359"/>
        <xdr:cNvCxnSpPr/>
      </xdr:nvCxnSpPr>
      <xdr:spPr>
        <a:xfrm flipV="1">
          <a:off x="7861300" y="10053625"/>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114815</xdr:rowOff>
    </xdr:from>
    <xdr:to>
      <xdr:col>41</xdr:col>
      <xdr:colOff>50800</xdr:colOff>
      <xdr:row>58</xdr:row>
      <xdr:rowOff>121706</xdr:rowOff>
    </xdr:to>
    <xdr:cxnSp macro="">
      <xdr:nvCxnSpPr>
        <xdr:cNvPr id="363" name="直線コネクタ 362"/>
        <xdr:cNvCxnSpPr/>
      </xdr:nvCxnSpPr>
      <xdr:spPr>
        <a:xfrm flipV="1">
          <a:off x="6972300" y="10058915"/>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32926</xdr:rowOff>
    </xdr:from>
    <xdr:to>
      <xdr:col>55</xdr:col>
      <xdr:colOff>50800</xdr:colOff>
      <xdr:row>58</xdr:row>
      <xdr:rowOff>134526</xdr:rowOff>
    </xdr:to>
    <xdr:sp macro="" textlink="">
      <xdr:nvSpPr>
        <xdr:cNvPr id="373" name="楕円 372"/>
        <xdr:cNvSpPr/>
      </xdr:nvSpPr>
      <xdr:spPr>
        <a:xfrm>
          <a:off x="10426700" y="99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11353</xdr:rowOff>
    </xdr:from>
    <xdr:ext cx="469744" cy="259045"/>
    <xdr:sp macro="" textlink="">
      <xdr:nvSpPr>
        <xdr:cNvPr id="374" name="農林水産業費該当値テキスト"/>
        <xdr:cNvSpPr txBox="1"/>
      </xdr:nvSpPr>
      <xdr:spPr>
        <a:xfrm>
          <a:off x="10528300" y="995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40077</xdr:rowOff>
    </xdr:from>
    <xdr:to>
      <xdr:col>50</xdr:col>
      <xdr:colOff>165100</xdr:colOff>
      <xdr:row>58</xdr:row>
      <xdr:rowOff>141677</xdr:rowOff>
    </xdr:to>
    <xdr:sp macro="" textlink="">
      <xdr:nvSpPr>
        <xdr:cNvPr id="375" name="楕円 374"/>
        <xdr:cNvSpPr/>
      </xdr:nvSpPr>
      <xdr:spPr>
        <a:xfrm>
          <a:off x="9588500" y="99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132804</xdr:rowOff>
    </xdr:from>
    <xdr:ext cx="469744" cy="259045"/>
    <xdr:sp macro="" textlink="">
      <xdr:nvSpPr>
        <xdr:cNvPr id="376" name="テキスト ボックス 375"/>
        <xdr:cNvSpPr txBox="1"/>
      </xdr:nvSpPr>
      <xdr:spPr>
        <a:xfrm>
          <a:off x="9404428" y="1007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58725</xdr:rowOff>
    </xdr:from>
    <xdr:to>
      <xdr:col>46</xdr:col>
      <xdr:colOff>38100</xdr:colOff>
      <xdr:row>58</xdr:row>
      <xdr:rowOff>160325</xdr:rowOff>
    </xdr:to>
    <xdr:sp macro="" textlink="">
      <xdr:nvSpPr>
        <xdr:cNvPr id="377" name="楕円 376"/>
        <xdr:cNvSpPr/>
      </xdr:nvSpPr>
      <xdr:spPr>
        <a:xfrm>
          <a:off x="8699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151452</xdr:rowOff>
    </xdr:from>
    <xdr:ext cx="469744" cy="259045"/>
    <xdr:sp macro="" textlink="">
      <xdr:nvSpPr>
        <xdr:cNvPr id="378" name="テキスト ボックス 377"/>
        <xdr:cNvSpPr txBox="1"/>
      </xdr:nvSpPr>
      <xdr:spPr>
        <a:xfrm>
          <a:off x="8515428" y="100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64015</xdr:rowOff>
    </xdr:from>
    <xdr:to>
      <xdr:col>41</xdr:col>
      <xdr:colOff>101600</xdr:colOff>
      <xdr:row>58</xdr:row>
      <xdr:rowOff>165615</xdr:rowOff>
    </xdr:to>
    <xdr:sp macro="" textlink="">
      <xdr:nvSpPr>
        <xdr:cNvPr id="379" name="楕円 378"/>
        <xdr:cNvSpPr/>
      </xdr:nvSpPr>
      <xdr:spPr>
        <a:xfrm>
          <a:off x="7810500" y="100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156742</xdr:rowOff>
    </xdr:from>
    <xdr:ext cx="469744" cy="259045"/>
    <xdr:sp macro="" textlink="">
      <xdr:nvSpPr>
        <xdr:cNvPr id="380" name="テキスト ボックス 379"/>
        <xdr:cNvSpPr txBox="1"/>
      </xdr:nvSpPr>
      <xdr:spPr>
        <a:xfrm>
          <a:off x="7626428" y="1010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70906</xdr:rowOff>
    </xdr:from>
    <xdr:to>
      <xdr:col>36</xdr:col>
      <xdr:colOff>165100</xdr:colOff>
      <xdr:row>59</xdr:row>
      <xdr:rowOff>1056</xdr:rowOff>
    </xdr:to>
    <xdr:sp macro="" textlink="">
      <xdr:nvSpPr>
        <xdr:cNvPr id="381" name="楕円 380"/>
        <xdr:cNvSpPr/>
      </xdr:nvSpPr>
      <xdr:spPr>
        <a:xfrm>
          <a:off x="6921500" y="100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163633</xdr:rowOff>
    </xdr:from>
    <xdr:ext cx="469744" cy="259045"/>
    <xdr:sp macro="" textlink="">
      <xdr:nvSpPr>
        <xdr:cNvPr id="382" name="テキスト ボックス 381"/>
        <xdr:cNvSpPr txBox="1"/>
      </xdr:nvSpPr>
      <xdr:spPr>
        <a:xfrm>
          <a:off x="6737428" y="1010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154147</xdr:rowOff>
    </xdr:from>
    <xdr:to>
      <xdr:col>55</xdr:col>
      <xdr:colOff>0</xdr:colOff>
      <xdr:row>75</xdr:row>
      <xdr:rowOff>81042</xdr:rowOff>
    </xdr:to>
    <xdr:cxnSp macro="">
      <xdr:nvCxnSpPr>
        <xdr:cNvPr id="409" name="直線コネクタ 408"/>
        <xdr:cNvCxnSpPr/>
      </xdr:nvCxnSpPr>
      <xdr:spPr>
        <a:xfrm flipV="1">
          <a:off x="9639300" y="12841447"/>
          <a:ext cx="838200" cy="9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10" name="商工費平均値テキスト"/>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128132</xdr:rowOff>
    </xdr:from>
    <xdr:to>
      <xdr:col>50</xdr:col>
      <xdr:colOff>114300</xdr:colOff>
      <xdr:row>75</xdr:row>
      <xdr:rowOff>81042</xdr:rowOff>
    </xdr:to>
    <xdr:cxnSp macro="">
      <xdr:nvCxnSpPr>
        <xdr:cNvPr id="412" name="直線コネクタ 411"/>
        <xdr:cNvCxnSpPr/>
      </xdr:nvCxnSpPr>
      <xdr:spPr>
        <a:xfrm>
          <a:off x="8750300" y="12815432"/>
          <a:ext cx="889000" cy="12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57452</xdr:rowOff>
    </xdr:from>
    <xdr:ext cx="534377" cy="259045"/>
    <xdr:sp macro="" textlink="">
      <xdr:nvSpPr>
        <xdr:cNvPr id="414" name="テキスト ボックス 413"/>
        <xdr:cNvSpPr txBox="1"/>
      </xdr:nvSpPr>
      <xdr:spPr>
        <a:xfrm>
          <a:off x="9372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128132</xdr:rowOff>
    </xdr:from>
    <xdr:to>
      <xdr:col>45</xdr:col>
      <xdr:colOff>177800</xdr:colOff>
      <xdr:row>75</xdr:row>
      <xdr:rowOff>135403</xdr:rowOff>
    </xdr:to>
    <xdr:cxnSp macro="">
      <xdr:nvCxnSpPr>
        <xdr:cNvPr id="415" name="直線コネクタ 414"/>
        <xdr:cNvCxnSpPr/>
      </xdr:nvCxnSpPr>
      <xdr:spPr>
        <a:xfrm flipV="1">
          <a:off x="7861300" y="12815432"/>
          <a:ext cx="889000" cy="17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41358</xdr:rowOff>
    </xdr:from>
    <xdr:ext cx="534377" cy="259045"/>
    <xdr:sp macro="" textlink="">
      <xdr:nvSpPr>
        <xdr:cNvPr id="417" name="テキスト ボックス 416"/>
        <xdr:cNvSpPr txBox="1"/>
      </xdr:nvSpPr>
      <xdr:spPr>
        <a:xfrm>
          <a:off x="8483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1854</xdr:rowOff>
    </xdr:from>
    <xdr:to>
      <xdr:col>41</xdr:col>
      <xdr:colOff>50800</xdr:colOff>
      <xdr:row>75</xdr:row>
      <xdr:rowOff>135403</xdr:rowOff>
    </xdr:to>
    <xdr:cxnSp macro="">
      <xdr:nvCxnSpPr>
        <xdr:cNvPr id="418" name="直線コネクタ 417"/>
        <xdr:cNvCxnSpPr/>
      </xdr:nvCxnSpPr>
      <xdr:spPr>
        <a:xfrm>
          <a:off x="6972300" y="12517704"/>
          <a:ext cx="889000" cy="47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20" name="テキスト ボックス 419"/>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67008</xdr:rowOff>
    </xdr:from>
    <xdr:ext cx="534377" cy="259045"/>
    <xdr:sp macro="" textlink="">
      <xdr:nvSpPr>
        <xdr:cNvPr id="422" name="テキスト ボックス 421"/>
        <xdr:cNvSpPr txBox="1"/>
      </xdr:nvSpPr>
      <xdr:spPr>
        <a:xfrm>
          <a:off x="6705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103347</xdr:rowOff>
    </xdr:from>
    <xdr:to>
      <xdr:col>55</xdr:col>
      <xdr:colOff>50800</xdr:colOff>
      <xdr:row>75</xdr:row>
      <xdr:rowOff>33497</xdr:rowOff>
    </xdr:to>
    <xdr:sp macro="" textlink="">
      <xdr:nvSpPr>
        <xdr:cNvPr id="428" name="楕円 427"/>
        <xdr:cNvSpPr/>
      </xdr:nvSpPr>
      <xdr:spPr>
        <a:xfrm>
          <a:off x="10426700" y="1279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126224</xdr:rowOff>
    </xdr:from>
    <xdr:ext cx="534377" cy="259045"/>
    <xdr:sp macro="" textlink="">
      <xdr:nvSpPr>
        <xdr:cNvPr id="429" name="商工費該当値テキスト"/>
        <xdr:cNvSpPr txBox="1"/>
      </xdr:nvSpPr>
      <xdr:spPr>
        <a:xfrm>
          <a:off x="10528300" y="126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30242</xdr:rowOff>
    </xdr:from>
    <xdr:to>
      <xdr:col>50</xdr:col>
      <xdr:colOff>165100</xdr:colOff>
      <xdr:row>75</xdr:row>
      <xdr:rowOff>131842</xdr:rowOff>
    </xdr:to>
    <xdr:sp macro="" textlink="">
      <xdr:nvSpPr>
        <xdr:cNvPr id="430" name="楕円 429"/>
        <xdr:cNvSpPr/>
      </xdr:nvSpPr>
      <xdr:spPr>
        <a:xfrm>
          <a:off x="9588500" y="128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148369</xdr:rowOff>
    </xdr:from>
    <xdr:ext cx="534377" cy="259045"/>
    <xdr:sp macro="" textlink="">
      <xdr:nvSpPr>
        <xdr:cNvPr id="431" name="テキスト ボックス 430"/>
        <xdr:cNvSpPr txBox="1"/>
      </xdr:nvSpPr>
      <xdr:spPr>
        <a:xfrm>
          <a:off x="9372111" y="1266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77332</xdr:rowOff>
    </xdr:from>
    <xdr:to>
      <xdr:col>46</xdr:col>
      <xdr:colOff>38100</xdr:colOff>
      <xdr:row>75</xdr:row>
      <xdr:rowOff>7482</xdr:rowOff>
    </xdr:to>
    <xdr:sp macro="" textlink="">
      <xdr:nvSpPr>
        <xdr:cNvPr id="432" name="楕円 431"/>
        <xdr:cNvSpPr/>
      </xdr:nvSpPr>
      <xdr:spPr>
        <a:xfrm>
          <a:off x="8699500" y="127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24009</xdr:rowOff>
    </xdr:from>
    <xdr:ext cx="534377" cy="259045"/>
    <xdr:sp macro="" textlink="">
      <xdr:nvSpPr>
        <xdr:cNvPr id="433" name="テキスト ボックス 432"/>
        <xdr:cNvSpPr txBox="1"/>
      </xdr:nvSpPr>
      <xdr:spPr>
        <a:xfrm>
          <a:off x="8483111" y="1253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84603</xdr:rowOff>
    </xdr:from>
    <xdr:to>
      <xdr:col>41</xdr:col>
      <xdr:colOff>101600</xdr:colOff>
      <xdr:row>76</xdr:row>
      <xdr:rowOff>14753</xdr:rowOff>
    </xdr:to>
    <xdr:sp macro="" textlink="">
      <xdr:nvSpPr>
        <xdr:cNvPr id="434" name="楕円 433"/>
        <xdr:cNvSpPr/>
      </xdr:nvSpPr>
      <xdr:spPr>
        <a:xfrm>
          <a:off x="7810500" y="129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31280</xdr:rowOff>
    </xdr:from>
    <xdr:ext cx="534377" cy="259045"/>
    <xdr:sp macro="" textlink="">
      <xdr:nvSpPr>
        <xdr:cNvPr id="435" name="テキスト ボックス 434"/>
        <xdr:cNvSpPr txBox="1"/>
      </xdr:nvSpPr>
      <xdr:spPr>
        <a:xfrm>
          <a:off x="7594111" y="1271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122504</xdr:rowOff>
    </xdr:from>
    <xdr:to>
      <xdr:col>36</xdr:col>
      <xdr:colOff>165100</xdr:colOff>
      <xdr:row>73</xdr:row>
      <xdr:rowOff>52654</xdr:rowOff>
    </xdr:to>
    <xdr:sp macro="" textlink="">
      <xdr:nvSpPr>
        <xdr:cNvPr id="436" name="楕円 435"/>
        <xdr:cNvSpPr/>
      </xdr:nvSpPr>
      <xdr:spPr>
        <a:xfrm>
          <a:off x="6921500" y="124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69181</xdr:rowOff>
    </xdr:from>
    <xdr:ext cx="534377" cy="259045"/>
    <xdr:sp macro="" textlink="">
      <xdr:nvSpPr>
        <xdr:cNvPr id="437" name="テキスト ボックス 436"/>
        <xdr:cNvSpPr txBox="1"/>
      </xdr:nvSpPr>
      <xdr:spPr>
        <a:xfrm>
          <a:off x="6705111" y="122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133809</xdr:rowOff>
    </xdr:from>
    <xdr:to>
      <xdr:col>55</xdr:col>
      <xdr:colOff>0</xdr:colOff>
      <xdr:row>98</xdr:row>
      <xdr:rowOff>141993</xdr:rowOff>
    </xdr:to>
    <xdr:cxnSp macro="">
      <xdr:nvCxnSpPr>
        <xdr:cNvPr id="468" name="直線コネクタ 467"/>
        <xdr:cNvCxnSpPr/>
      </xdr:nvCxnSpPr>
      <xdr:spPr>
        <a:xfrm flipV="1">
          <a:off x="9639300" y="16935909"/>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127166</xdr:rowOff>
    </xdr:from>
    <xdr:to>
      <xdr:col>50</xdr:col>
      <xdr:colOff>114300</xdr:colOff>
      <xdr:row>98</xdr:row>
      <xdr:rowOff>141993</xdr:rowOff>
    </xdr:to>
    <xdr:cxnSp macro="">
      <xdr:nvCxnSpPr>
        <xdr:cNvPr id="471" name="直線コネクタ 470"/>
        <xdr:cNvCxnSpPr/>
      </xdr:nvCxnSpPr>
      <xdr:spPr>
        <a:xfrm>
          <a:off x="8750300" y="16929266"/>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127166</xdr:rowOff>
    </xdr:from>
    <xdr:to>
      <xdr:col>45</xdr:col>
      <xdr:colOff>177800</xdr:colOff>
      <xdr:row>98</xdr:row>
      <xdr:rowOff>135657</xdr:rowOff>
    </xdr:to>
    <xdr:cxnSp macro="">
      <xdr:nvCxnSpPr>
        <xdr:cNvPr id="474" name="直線コネクタ 473"/>
        <xdr:cNvCxnSpPr/>
      </xdr:nvCxnSpPr>
      <xdr:spPr>
        <a:xfrm flipV="1">
          <a:off x="7861300" y="1692926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6" name="テキスト ボックス 475"/>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135657</xdr:rowOff>
    </xdr:from>
    <xdr:to>
      <xdr:col>41</xdr:col>
      <xdr:colOff>50800</xdr:colOff>
      <xdr:row>98</xdr:row>
      <xdr:rowOff>143201</xdr:rowOff>
    </xdr:to>
    <xdr:cxnSp macro="">
      <xdr:nvCxnSpPr>
        <xdr:cNvPr id="477" name="直線コネクタ 476"/>
        <xdr:cNvCxnSpPr/>
      </xdr:nvCxnSpPr>
      <xdr:spPr>
        <a:xfrm flipV="1">
          <a:off x="6972300" y="1693775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83009</xdr:rowOff>
    </xdr:from>
    <xdr:to>
      <xdr:col>55</xdr:col>
      <xdr:colOff>50800</xdr:colOff>
      <xdr:row>99</xdr:row>
      <xdr:rowOff>13159</xdr:rowOff>
    </xdr:to>
    <xdr:sp macro="" textlink="">
      <xdr:nvSpPr>
        <xdr:cNvPr id="487" name="楕円 486"/>
        <xdr:cNvSpPr/>
      </xdr:nvSpPr>
      <xdr:spPr>
        <a:xfrm>
          <a:off x="10426700" y="168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2934</xdr:rowOff>
    </xdr:from>
    <xdr:ext cx="534377" cy="259045"/>
    <xdr:sp macro="" textlink="">
      <xdr:nvSpPr>
        <xdr:cNvPr id="488" name="土木費該当値テキスト"/>
        <xdr:cNvSpPr txBox="1"/>
      </xdr:nvSpPr>
      <xdr:spPr>
        <a:xfrm>
          <a:off x="10528300" y="168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91193</xdr:rowOff>
    </xdr:from>
    <xdr:to>
      <xdr:col>50</xdr:col>
      <xdr:colOff>165100</xdr:colOff>
      <xdr:row>99</xdr:row>
      <xdr:rowOff>21343</xdr:rowOff>
    </xdr:to>
    <xdr:sp macro="" textlink="">
      <xdr:nvSpPr>
        <xdr:cNvPr id="489" name="楕円 488"/>
        <xdr:cNvSpPr/>
      </xdr:nvSpPr>
      <xdr:spPr>
        <a:xfrm>
          <a:off x="9588500" y="1689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12470</xdr:rowOff>
    </xdr:from>
    <xdr:ext cx="534377" cy="259045"/>
    <xdr:sp macro="" textlink="">
      <xdr:nvSpPr>
        <xdr:cNvPr id="490" name="テキスト ボックス 489"/>
        <xdr:cNvSpPr txBox="1"/>
      </xdr:nvSpPr>
      <xdr:spPr>
        <a:xfrm>
          <a:off x="9372111" y="1698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76366</xdr:rowOff>
    </xdr:from>
    <xdr:to>
      <xdr:col>46</xdr:col>
      <xdr:colOff>38100</xdr:colOff>
      <xdr:row>99</xdr:row>
      <xdr:rowOff>6516</xdr:rowOff>
    </xdr:to>
    <xdr:sp macro="" textlink="">
      <xdr:nvSpPr>
        <xdr:cNvPr id="491" name="楕円 490"/>
        <xdr:cNvSpPr/>
      </xdr:nvSpPr>
      <xdr:spPr>
        <a:xfrm>
          <a:off x="8699500" y="168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23043</xdr:rowOff>
    </xdr:from>
    <xdr:ext cx="534377" cy="259045"/>
    <xdr:sp macro="" textlink="">
      <xdr:nvSpPr>
        <xdr:cNvPr id="492" name="テキスト ボックス 491"/>
        <xdr:cNvSpPr txBox="1"/>
      </xdr:nvSpPr>
      <xdr:spPr>
        <a:xfrm>
          <a:off x="8483111" y="166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84857</xdr:rowOff>
    </xdr:from>
    <xdr:to>
      <xdr:col>41</xdr:col>
      <xdr:colOff>101600</xdr:colOff>
      <xdr:row>99</xdr:row>
      <xdr:rowOff>15007</xdr:rowOff>
    </xdr:to>
    <xdr:sp macro="" textlink="">
      <xdr:nvSpPr>
        <xdr:cNvPr id="493" name="楕円 492"/>
        <xdr:cNvSpPr/>
      </xdr:nvSpPr>
      <xdr:spPr>
        <a:xfrm>
          <a:off x="7810500" y="168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6134</xdr:rowOff>
    </xdr:from>
    <xdr:ext cx="534377" cy="259045"/>
    <xdr:sp macro="" textlink="">
      <xdr:nvSpPr>
        <xdr:cNvPr id="494" name="テキスト ボックス 493"/>
        <xdr:cNvSpPr txBox="1"/>
      </xdr:nvSpPr>
      <xdr:spPr>
        <a:xfrm>
          <a:off x="7594111" y="1697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92401</xdr:rowOff>
    </xdr:from>
    <xdr:to>
      <xdr:col>36</xdr:col>
      <xdr:colOff>165100</xdr:colOff>
      <xdr:row>99</xdr:row>
      <xdr:rowOff>22551</xdr:rowOff>
    </xdr:to>
    <xdr:sp macro="" textlink="">
      <xdr:nvSpPr>
        <xdr:cNvPr id="495" name="楕円 494"/>
        <xdr:cNvSpPr/>
      </xdr:nvSpPr>
      <xdr:spPr>
        <a:xfrm>
          <a:off x="6921500" y="168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13678</xdr:rowOff>
    </xdr:from>
    <xdr:ext cx="534377" cy="259045"/>
    <xdr:sp macro="" textlink="">
      <xdr:nvSpPr>
        <xdr:cNvPr id="496" name="テキスト ボックス 495"/>
        <xdr:cNvSpPr txBox="1"/>
      </xdr:nvSpPr>
      <xdr:spPr>
        <a:xfrm>
          <a:off x="6705111" y="169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95923</xdr:rowOff>
    </xdr:from>
    <xdr:to>
      <xdr:col>85</xdr:col>
      <xdr:colOff>127000</xdr:colOff>
      <xdr:row>37</xdr:row>
      <xdr:rowOff>14427</xdr:rowOff>
    </xdr:to>
    <xdr:cxnSp macro="">
      <xdr:nvCxnSpPr>
        <xdr:cNvPr id="526" name="直線コネクタ 525"/>
        <xdr:cNvCxnSpPr/>
      </xdr:nvCxnSpPr>
      <xdr:spPr>
        <a:xfrm flipV="1">
          <a:off x="15481300" y="5239423"/>
          <a:ext cx="838200" cy="1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110152</xdr:rowOff>
    </xdr:from>
    <xdr:ext cx="534377" cy="259045"/>
    <xdr:sp macro="" textlink="">
      <xdr:nvSpPr>
        <xdr:cNvPr id="527" name="消防費平均値テキスト"/>
        <xdr:cNvSpPr txBox="1"/>
      </xdr:nvSpPr>
      <xdr:spPr>
        <a:xfrm>
          <a:off x="16370300" y="645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14427</xdr:rowOff>
    </xdr:from>
    <xdr:to>
      <xdr:col>81</xdr:col>
      <xdr:colOff>50800</xdr:colOff>
      <xdr:row>37</xdr:row>
      <xdr:rowOff>147549</xdr:rowOff>
    </xdr:to>
    <xdr:cxnSp macro="">
      <xdr:nvCxnSpPr>
        <xdr:cNvPr id="529" name="直線コネクタ 528"/>
        <xdr:cNvCxnSpPr/>
      </xdr:nvCxnSpPr>
      <xdr:spPr>
        <a:xfrm flipV="1">
          <a:off x="14592300" y="6358077"/>
          <a:ext cx="889000" cy="1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87710</xdr:rowOff>
    </xdr:from>
    <xdr:ext cx="534377" cy="259045"/>
    <xdr:sp macro="" textlink="">
      <xdr:nvSpPr>
        <xdr:cNvPr id="531" name="テキスト ボックス 530"/>
        <xdr:cNvSpPr txBox="1"/>
      </xdr:nvSpPr>
      <xdr:spPr>
        <a:xfrm>
          <a:off x="15214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147549</xdr:rowOff>
    </xdr:from>
    <xdr:to>
      <xdr:col>76</xdr:col>
      <xdr:colOff>114300</xdr:colOff>
      <xdr:row>38</xdr:row>
      <xdr:rowOff>6998</xdr:rowOff>
    </xdr:to>
    <xdr:cxnSp macro="">
      <xdr:nvCxnSpPr>
        <xdr:cNvPr id="532" name="直線コネクタ 531"/>
        <xdr:cNvCxnSpPr/>
      </xdr:nvCxnSpPr>
      <xdr:spPr>
        <a:xfrm flipV="1">
          <a:off x="13703300" y="6491199"/>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109199</xdr:rowOff>
    </xdr:from>
    <xdr:ext cx="534377" cy="259045"/>
    <xdr:sp macro="" textlink="">
      <xdr:nvSpPr>
        <xdr:cNvPr id="534" name="テキスト ボックス 533"/>
        <xdr:cNvSpPr txBox="1"/>
      </xdr:nvSpPr>
      <xdr:spPr>
        <a:xfrm>
          <a:off x="14325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6998</xdr:rowOff>
    </xdr:from>
    <xdr:to>
      <xdr:col>71</xdr:col>
      <xdr:colOff>177800</xdr:colOff>
      <xdr:row>38</xdr:row>
      <xdr:rowOff>64453</xdr:rowOff>
    </xdr:to>
    <xdr:cxnSp macro="">
      <xdr:nvCxnSpPr>
        <xdr:cNvPr id="535" name="直線コネクタ 534"/>
        <xdr:cNvCxnSpPr/>
      </xdr:nvCxnSpPr>
      <xdr:spPr>
        <a:xfrm flipV="1">
          <a:off x="12814300" y="6522098"/>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80395</xdr:rowOff>
    </xdr:from>
    <xdr:ext cx="534377" cy="259045"/>
    <xdr:sp macro="" textlink="">
      <xdr:nvSpPr>
        <xdr:cNvPr id="537" name="テキスト ボックス 536"/>
        <xdr:cNvSpPr txBox="1"/>
      </xdr:nvSpPr>
      <xdr:spPr>
        <a:xfrm>
          <a:off x="13436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45123</xdr:rowOff>
    </xdr:from>
    <xdr:to>
      <xdr:col>85</xdr:col>
      <xdr:colOff>177800</xdr:colOff>
      <xdr:row>30</xdr:row>
      <xdr:rowOff>146723</xdr:rowOff>
    </xdr:to>
    <xdr:sp macro="" textlink="">
      <xdr:nvSpPr>
        <xdr:cNvPr id="545" name="楕円 544"/>
        <xdr:cNvSpPr/>
      </xdr:nvSpPr>
      <xdr:spPr>
        <a:xfrm>
          <a:off x="16268700" y="518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169600</xdr:rowOff>
    </xdr:from>
    <xdr:ext cx="534377" cy="259045"/>
    <xdr:sp macro="" textlink="">
      <xdr:nvSpPr>
        <xdr:cNvPr id="546" name="消防費該当値テキスト"/>
        <xdr:cNvSpPr txBox="1"/>
      </xdr:nvSpPr>
      <xdr:spPr>
        <a:xfrm>
          <a:off x="16370300" y="514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135077</xdr:rowOff>
    </xdr:from>
    <xdr:to>
      <xdr:col>81</xdr:col>
      <xdr:colOff>101600</xdr:colOff>
      <xdr:row>37</xdr:row>
      <xdr:rowOff>65227</xdr:rowOff>
    </xdr:to>
    <xdr:sp macro="" textlink="">
      <xdr:nvSpPr>
        <xdr:cNvPr id="547" name="楕円 546"/>
        <xdr:cNvSpPr/>
      </xdr:nvSpPr>
      <xdr:spPr>
        <a:xfrm>
          <a:off x="15430500" y="6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81754</xdr:rowOff>
    </xdr:from>
    <xdr:ext cx="534377" cy="259045"/>
    <xdr:sp macro="" textlink="">
      <xdr:nvSpPr>
        <xdr:cNvPr id="548" name="テキスト ボックス 547"/>
        <xdr:cNvSpPr txBox="1"/>
      </xdr:nvSpPr>
      <xdr:spPr>
        <a:xfrm>
          <a:off x="15214111" y="6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96749</xdr:rowOff>
    </xdr:from>
    <xdr:to>
      <xdr:col>76</xdr:col>
      <xdr:colOff>165100</xdr:colOff>
      <xdr:row>38</xdr:row>
      <xdr:rowOff>26899</xdr:rowOff>
    </xdr:to>
    <xdr:sp macro="" textlink="">
      <xdr:nvSpPr>
        <xdr:cNvPr id="549" name="楕円 548"/>
        <xdr:cNvSpPr/>
      </xdr:nvSpPr>
      <xdr:spPr>
        <a:xfrm>
          <a:off x="14541500" y="64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43426</xdr:rowOff>
    </xdr:from>
    <xdr:ext cx="534377" cy="259045"/>
    <xdr:sp macro="" textlink="">
      <xdr:nvSpPr>
        <xdr:cNvPr id="550" name="テキスト ボックス 549"/>
        <xdr:cNvSpPr txBox="1"/>
      </xdr:nvSpPr>
      <xdr:spPr>
        <a:xfrm>
          <a:off x="14325111" y="62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127648</xdr:rowOff>
    </xdr:from>
    <xdr:to>
      <xdr:col>72</xdr:col>
      <xdr:colOff>38100</xdr:colOff>
      <xdr:row>38</xdr:row>
      <xdr:rowOff>57798</xdr:rowOff>
    </xdr:to>
    <xdr:sp macro="" textlink="">
      <xdr:nvSpPr>
        <xdr:cNvPr id="551" name="楕円 550"/>
        <xdr:cNvSpPr/>
      </xdr:nvSpPr>
      <xdr:spPr>
        <a:xfrm>
          <a:off x="13652500" y="64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74325</xdr:rowOff>
    </xdr:from>
    <xdr:ext cx="534377" cy="259045"/>
    <xdr:sp macro="" textlink="">
      <xdr:nvSpPr>
        <xdr:cNvPr id="552" name="テキスト ボックス 551"/>
        <xdr:cNvSpPr txBox="1"/>
      </xdr:nvSpPr>
      <xdr:spPr>
        <a:xfrm>
          <a:off x="13436111" y="624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13653</xdr:rowOff>
    </xdr:from>
    <xdr:to>
      <xdr:col>67</xdr:col>
      <xdr:colOff>101600</xdr:colOff>
      <xdr:row>38</xdr:row>
      <xdr:rowOff>115253</xdr:rowOff>
    </xdr:to>
    <xdr:sp macro="" textlink="">
      <xdr:nvSpPr>
        <xdr:cNvPr id="553" name="楕円 552"/>
        <xdr:cNvSpPr/>
      </xdr:nvSpPr>
      <xdr:spPr>
        <a:xfrm>
          <a:off x="12763500" y="65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106380</xdr:rowOff>
    </xdr:from>
    <xdr:ext cx="534377" cy="259045"/>
    <xdr:sp macro="" textlink="">
      <xdr:nvSpPr>
        <xdr:cNvPr id="554" name="テキスト ボックス 553"/>
        <xdr:cNvSpPr txBox="1"/>
      </xdr:nvSpPr>
      <xdr:spPr>
        <a:xfrm>
          <a:off x="12547111"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115354</xdr:rowOff>
    </xdr:from>
    <xdr:to>
      <xdr:col>85</xdr:col>
      <xdr:colOff>127000</xdr:colOff>
      <xdr:row>57</xdr:row>
      <xdr:rowOff>37767</xdr:rowOff>
    </xdr:to>
    <xdr:cxnSp macro="">
      <xdr:nvCxnSpPr>
        <xdr:cNvPr id="582" name="直線コネクタ 581"/>
        <xdr:cNvCxnSpPr/>
      </xdr:nvCxnSpPr>
      <xdr:spPr>
        <a:xfrm flipV="1">
          <a:off x="15481300" y="9373654"/>
          <a:ext cx="838200" cy="43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3" name="教育費平均値テキスト"/>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68080</xdr:rowOff>
    </xdr:from>
    <xdr:to>
      <xdr:col>81</xdr:col>
      <xdr:colOff>50800</xdr:colOff>
      <xdr:row>57</xdr:row>
      <xdr:rowOff>37767</xdr:rowOff>
    </xdr:to>
    <xdr:cxnSp macro="">
      <xdr:nvCxnSpPr>
        <xdr:cNvPr id="585" name="直線コネクタ 584"/>
        <xdr:cNvCxnSpPr/>
      </xdr:nvCxnSpPr>
      <xdr:spPr>
        <a:xfrm>
          <a:off x="14592300" y="9669280"/>
          <a:ext cx="889000" cy="1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7" name="テキスト ボックス 586"/>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6312</xdr:rowOff>
    </xdr:from>
    <xdr:to>
      <xdr:col>76</xdr:col>
      <xdr:colOff>114300</xdr:colOff>
      <xdr:row>56</xdr:row>
      <xdr:rowOff>68080</xdr:rowOff>
    </xdr:to>
    <xdr:cxnSp macro="">
      <xdr:nvCxnSpPr>
        <xdr:cNvPr id="588" name="直線コネクタ 587"/>
        <xdr:cNvCxnSpPr/>
      </xdr:nvCxnSpPr>
      <xdr:spPr>
        <a:xfrm>
          <a:off x="13703300" y="9607512"/>
          <a:ext cx="8890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0" name="テキスト ボックス 589"/>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85065</xdr:rowOff>
    </xdr:from>
    <xdr:to>
      <xdr:col>71</xdr:col>
      <xdr:colOff>177800</xdr:colOff>
      <xdr:row>56</xdr:row>
      <xdr:rowOff>6312</xdr:rowOff>
    </xdr:to>
    <xdr:cxnSp macro="">
      <xdr:nvCxnSpPr>
        <xdr:cNvPr id="591" name="直線コネクタ 590"/>
        <xdr:cNvCxnSpPr/>
      </xdr:nvCxnSpPr>
      <xdr:spPr>
        <a:xfrm>
          <a:off x="12814300" y="9514815"/>
          <a:ext cx="8890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11160</xdr:rowOff>
    </xdr:from>
    <xdr:ext cx="534377" cy="259045"/>
    <xdr:sp macro="" textlink="">
      <xdr:nvSpPr>
        <xdr:cNvPr id="595" name="テキスト ボックス 594"/>
        <xdr:cNvSpPr txBox="1"/>
      </xdr:nvSpPr>
      <xdr:spPr>
        <a:xfrm>
          <a:off x="12547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64554</xdr:rowOff>
    </xdr:from>
    <xdr:to>
      <xdr:col>85</xdr:col>
      <xdr:colOff>177800</xdr:colOff>
      <xdr:row>54</xdr:row>
      <xdr:rowOff>166154</xdr:rowOff>
    </xdr:to>
    <xdr:sp macro="" textlink="">
      <xdr:nvSpPr>
        <xdr:cNvPr id="601" name="楕円 600"/>
        <xdr:cNvSpPr/>
      </xdr:nvSpPr>
      <xdr:spPr>
        <a:xfrm>
          <a:off x="16268700" y="93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42981</xdr:rowOff>
    </xdr:from>
    <xdr:ext cx="534377" cy="259045"/>
    <xdr:sp macro="" textlink="">
      <xdr:nvSpPr>
        <xdr:cNvPr id="602" name="教育費該当値テキスト"/>
        <xdr:cNvSpPr txBox="1"/>
      </xdr:nvSpPr>
      <xdr:spPr>
        <a:xfrm>
          <a:off x="16370300" y="93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158417</xdr:rowOff>
    </xdr:from>
    <xdr:to>
      <xdr:col>81</xdr:col>
      <xdr:colOff>101600</xdr:colOff>
      <xdr:row>57</xdr:row>
      <xdr:rowOff>88567</xdr:rowOff>
    </xdr:to>
    <xdr:sp macro="" textlink="">
      <xdr:nvSpPr>
        <xdr:cNvPr id="603" name="楕円 602"/>
        <xdr:cNvSpPr/>
      </xdr:nvSpPr>
      <xdr:spPr>
        <a:xfrm>
          <a:off x="15430500" y="975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79694</xdr:rowOff>
    </xdr:from>
    <xdr:ext cx="534377" cy="259045"/>
    <xdr:sp macro="" textlink="">
      <xdr:nvSpPr>
        <xdr:cNvPr id="604" name="テキスト ボックス 603"/>
        <xdr:cNvSpPr txBox="1"/>
      </xdr:nvSpPr>
      <xdr:spPr>
        <a:xfrm>
          <a:off x="15214111" y="985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17280</xdr:rowOff>
    </xdr:from>
    <xdr:to>
      <xdr:col>76</xdr:col>
      <xdr:colOff>165100</xdr:colOff>
      <xdr:row>56</xdr:row>
      <xdr:rowOff>118880</xdr:rowOff>
    </xdr:to>
    <xdr:sp macro="" textlink="">
      <xdr:nvSpPr>
        <xdr:cNvPr id="605" name="楕円 604"/>
        <xdr:cNvSpPr/>
      </xdr:nvSpPr>
      <xdr:spPr>
        <a:xfrm>
          <a:off x="14541500" y="9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110007</xdr:rowOff>
    </xdr:from>
    <xdr:ext cx="534377" cy="259045"/>
    <xdr:sp macro="" textlink="">
      <xdr:nvSpPr>
        <xdr:cNvPr id="606" name="テキスト ボックス 605"/>
        <xdr:cNvSpPr txBox="1"/>
      </xdr:nvSpPr>
      <xdr:spPr>
        <a:xfrm>
          <a:off x="14325111" y="97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126962</xdr:rowOff>
    </xdr:from>
    <xdr:to>
      <xdr:col>72</xdr:col>
      <xdr:colOff>38100</xdr:colOff>
      <xdr:row>56</xdr:row>
      <xdr:rowOff>57112</xdr:rowOff>
    </xdr:to>
    <xdr:sp macro="" textlink="">
      <xdr:nvSpPr>
        <xdr:cNvPr id="607" name="楕円 606"/>
        <xdr:cNvSpPr/>
      </xdr:nvSpPr>
      <xdr:spPr>
        <a:xfrm>
          <a:off x="13652500" y="9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48239</xdr:rowOff>
    </xdr:from>
    <xdr:ext cx="534377" cy="259045"/>
    <xdr:sp macro="" textlink="">
      <xdr:nvSpPr>
        <xdr:cNvPr id="608" name="テキスト ボックス 607"/>
        <xdr:cNvSpPr txBox="1"/>
      </xdr:nvSpPr>
      <xdr:spPr>
        <a:xfrm>
          <a:off x="13436111" y="9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34265</xdr:rowOff>
    </xdr:from>
    <xdr:to>
      <xdr:col>67</xdr:col>
      <xdr:colOff>101600</xdr:colOff>
      <xdr:row>55</xdr:row>
      <xdr:rowOff>135865</xdr:rowOff>
    </xdr:to>
    <xdr:sp macro="" textlink="">
      <xdr:nvSpPr>
        <xdr:cNvPr id="609" name="楕円 608"/>
        <xdr:cNvSpPr/>
      </xdr:nvSpPr>
      <xdr:spPr>
        <a:xfrm>
          <a:off x="12763500" y="94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152392</xdr:rowOff>
    </xdr:from>
    <xdr:ext cx="534377" cy="259045"/>
    <xdr:sp macro="" textlink="">
      <xdr:nvSpPr>
        <xdr:cNvPr id="610" name="テキスト ボックス 609"/>
        <xdr:cNvSpPr txBox="1"/>
      </xdr:nvSpPr>
      <xdr:spPr>
        <a:xfrm>
          <a:off x="12547111" y="923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87579</xdr:rowOff>
    </xdr:from>
    <xdr:to>
      <xdr:col>85</xdr:col>
      <xdr:colOff>127000</xdr:colOff>
      <xdr:row>79</xdr:row>
      <xdr:rowOff>88537</xdr:rowOff>
    </xdr:to>
    <xdr:cxnSp macro="">
      <xdr:nvCxnSpPr>
        <xdr:cNvPr id="641" name="直線コネクタ 640"/>
        <xdr:cNvCxnSpPr/>
      </xdr:nvCxnSpPr>
      <xdr:spPr>
        <a:xfrm>
          <a:off x="15481300" y="13632129"/>
          <a:ext cx="8382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87579</xdr:rowOff>
    </xdr:from>
    <xdr:to>
      <xdr:col>81</xdr:col>
      <xdr:colOff>50800</xdr:colOff>
      <xdr:row>79</xdr:row>
      <xdr:rowOff>95983</xdr:rowOff>
    </xdr:to>
    <xdr:cxnSp macro="">
      <xdr:nvCxnSpPr>
        <xdr:cNvPr id="644" name="直線コネクタ 643"/>
        <xdr:cNvCxnSpPr/>
      </xdr:nvCxnSpPr>
      <xdr:spPr>
        <a:xfrm flipV="1">
          <a:off x="14592300" y="13632129"/>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91117</xdr:rowOff>
    </xdr:from>
    <xdr:to>
      <xdr:col>76</xdr:col>
      <xdr:colOff>114300</xdr:colOff>
      <xdr:row>79</xdr:row>
      <xdr:rowOff>95983</xdr:rowOff>
    </xdr:to>
    <xdr:cxnSp macro="">
      <xdr:nvCxnSpPr>
        <xdr:cNvPr id="647" name="直線コネクタ 646"/>
        <xdr:cNvCxnSpPr/>
      </xdr:nvCxnSpPr>
      <xdr:spPr>
        <a:xfrm>
          <a:off x="13703300" y="13635667"/>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77118</xdr:rowOff>
    </xdr:from>
    <xdr:to>
      <xdr:col>71</xdr:col>
      <xdr:colOff>177800</xdr:colOff>
      <xdr:row>79</xdr:row>
      <xdr:rowOff>91117</xdr:rowOff>
    </xdr:to>
    <xdr:cxnSp macro="">
      <xdr:nvCxnSpPr>
        <xdr:cNvPr id="650" name="直線コネクタ 649"/>
        <xdr:cNvCxnSpPr/>
      </xdr:nvCxnSpPr>
      <xdr:spPr>
        <a:xfrm>
          <a:off x="12814300" y="13621668"/>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135341</xdr:rowOff>
    </xdr:from>
    <xdr:ext cx="378565" cy="259045"/>
    <xdr:sp macro="" textlink="">
      <xdr:nvSpPr>
        <xdr:cNvPr id="654" name="テキスト ボックス 653"/>
        <xdr:cNvSpPr txBox="1"/>
      </xdr:nvSpPr>
      <xdr:spPr>
        <a:xfrm>
          <a:off x="12625017" y="1367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37737</xdr:rowOff>
    </xdr:from>
    <xdr:to>
      <xdr:col>85</xdr:col>
      <xdr:colOff>177800</xdr:colOff>
      <xdr:row>79</xdr:row>
      <xdr:rowOff>139337</xdr:rowOff>
    </xdr:to>
    <xdr:sp macro="" textlink="">
      <xdr:nvSpPr>
        <xdr:cNvPr id="660" name="楕円 659"/>
        <xdr:cNvSpPr/>
      </xdr:nvSpPr>
      <xdr:spPr>
        <a:xfrm>
          <a:off x="16268700" y="135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125663</xdr:rowOff>
    </xdr:from>
    <xdr:ext cx="378565" cy="259045"/>
    <xdr:sp macro="" textlink="">
      <xdr:nvSpPr>
        <xdr:cNvPr id="661" name="災害復旧費該当値テキスト"/>
        <xdr:cNvSpPr txBox="1"/>
      </xdr:nvSpPr>
      <xdr:spPr>
        <a:xfrm>
          <a:off x="16370300" y="13498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36779</xdr:rowOff>
    </xdr:from>
    <xdr:to>
      <xdr:col>81</xdr:col>
      <xdr:colOff>101600</xdr:colOff>
      <xdr:row>79</xdr:row>
      <xdr:rowOff>138379</xdr:rowOff>
    </xdr:to>
    <xdr:sp macro="" textlink="">
      <xdr:nvSpPr>
        <xdr:cNvPr id="662" name="楕円 661"/>
        <xdr:cNvSpPr/>
      </xdr:nvSpPr>
      <xdr:spPr>
        <a:xfrm>
          <a:off x="15430500" y="1358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129506</xdr:rowOff>
    </xdr:from>
    <xdr:ext cx="469744" cy="259045"/>
    <xdr:sp macro="" textlink="">
      <xdr:nvSpPr>
        <xdr:cNvPr id="663" name="テキスト ボックス 662"/>
        <xdr:cNvSpPr txBox="1"/>
      </xdr:nvSpPr>
      <xdr:spPr>
        <a:xfrm>
          <a:off x="15246428" y="1367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45183</xdr:rowOff>
    </xdr:from>
    <xdr:to>
      <xdr:col>76</xdr:col>
      <xdr:colOff>165100</xdr:colOff>
      <xdr:row>79</xdr:row>
      <xdr:rowOff>146783</xdr:rowOff>
    </xdr:to>
    <xdr:sp macro="" textlink="">
      <xdr:nvSpPr>
        <xdr:cNvPr id="664" name="楕円 663"/>
        <xdr:cNvSpPr/>
      </xdr:nvSpPr>
      <xdr:spPr>
        <a:xfrm>
          <a:off x="14541500" y="135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137910</xdr:rowOff>
    </xdr:from>
    <xdr:ext cx="378565" cy="259045"/>
    <xdr:sp macro="" textlink="">
      <xdr:nvSpPr>
        <xdr:cNvPr id="665" name="テキスト ボックス 664"/>
        <xdr:cNvSpPr txBox="1"/>
      </xdr:nvSpPr>
      <xdr:spPr>
        <a:xfrm>
          <a:off x="14403017" y="13682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40317</xdr:rowOff>
    </xdr:from>
    <xdr:to>
      <xdr:col>72</xdr:col>
      <xdr:colOff>38100</xdr:colOff>
      <xdr:row>79</xdr:row>
      <xdr:rowOff>141917</xdr:rowOff>
    </xdr:to>
    <xdr:sp macro="" textlink="">
      <xdr:nvSpPr>
        <xdr:cNvPr id="666" name="楕円 665"/>
        <xdr:cNvSpPr/>
      </xdr:nvSpPr>
      <xdr:spPr>
        <a:xfrm>
          <a:off x="13652500" y="135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133044</xdr:rowOff>
    </xdr:from>
    <xdr:ext cx="378565" cy="259045"/>
    <xdr:sp macro="" textlink="">
      <xdr:nvSpPr>
        <xdr:cNvPr id="667" name="テキスト ボックス 666"/>
        <xdr:cNvSpPr txBox="1"/>
      </xdr:nvSpPr>
      <xdr:spPr>
        <a:xfrm>
          <a:off x="13514017" y="1367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26318</xdr:rowOff>
    </xdr:from>
    <xdr:to>
      <xdr:col>67</xdr:col>
      <xdr:colOff>101600</xdr:colOff>
      <xdr:row>79</xdr:row>
      <xdr:rowOff>127918</xdr:rowOff>
    </xdr:to>
    <xdr:sp macro="" textlink="">
      <xdr:nvSpPr>
        <xdr:cNvPr id="668" name="楕円 667"/>
        <xdr:cNvSpPr/>
      </xdr:nvSpPr>
      <xdr:spPr>
        <a:xfrm>
          <a:off x="12763500" y="135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144445</xdr:rowOff>
    </xdr:from>
    <xdr:ext cx="469744" cy="259045"/>
    <xdr:sp macro="" textlink="">
      <xdr:nvSpPr>
        <xdr:cNvPr id="669" name="テキスト ボックス 668"/>
        <xdr:cNvSpPr txBox="1"/>
      </xdr:nvSpPr>
      <xdr:spPr>
        <a:xfrm>
          <a:off x="12579428" y="1334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154262</xdr:rowOff>
    </xdr:from>
    <xdr:to>
      <xdr:col>85</xdr:col>
      <xdr:colOff>127000</xdr:colOff>
      <xdr:row>93</xdr:row>
      <xdr:rowOff>170698</xdr:rowOff>
    </xdr:to>
    <xdr:cxnSp macro="">
      <xdr:nvCxnSpPr>
        <xdr:cNvPr id="696" name="直線コネクタ 695"/>
        <xdr:cNvCxnSpPr/>
      </xdr:nvCxnSpPr>
      <xdr:spPr>
        <a:xfrm flipV="1">
          <a:off x="15481300" y="16099112"/>
          <a:ext cx="8382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105571</xdr:rowOff>
    </xdr:from>
    <xdr:ext cx="534377" cy="259045"/>
    <xdr:sp macro="" textlink="">
      <xdr:nvSpPr>
        <xdr:cNvPr id="697" name="公債費平均値テキスト"/>
        <xdr:cNvSpPr txBox="1"/>
      </xdr:nvSpPr>
      <xdr:spPr>
        <a:xfrm>
          <a:off x="16370300" y="16050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167520</xdr:rowOff>
    </xdr:from>
    <xdr:to>
      <xdr:col>81</xdr:col>
      <xdr:colOff>50800</xdr:colOff>
      <xdr:row>93</xdr:row>
      <xdr:rowOff>170698</xdr:rowOff>
    </xdr:to>
    <xdr:cxnSp macro="">
      <xdr:nvCxnSpPr>
        <xdr:cNvPr id="699" name="直線コネクタ 698"/>
        <xdr:cNvCxnSpPr/>
      </xdr:nvCxnSpPr>
      <xdr:spPr>
        <a:xfrm>
          <a:off x="14592300" y="16112370"/>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72288</xdr:rowOff>
    </xdr:from>
    <xdr:ext cx="534377" cy="259045"/>
    <xdr:sp macro="" textlink="">
      <xdr:nvSpPr>
        <xdr:cNvPr id="701" name="テキスト ボックス 700"/>
        <xdr:cNvSpPr txBox="1"/>
      </xdr:nvSpPr>
      <xdr:spPr>
        <a:xfrm>
          <a:off x="15214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118509</xdr:rowOff>
    </xdr:from>
    <xdr:to>
      <xdr:col>76</xdr:col>
      <xdr:colOff>114300</xdr:colOff>
      <xdr:row>93</xdr:row>
      <xdr:rowOff>167520</xdr:rowOff>
    </xdr:to>
    <xdr:cxnSp macro="">
      <xdr:nvCxnSpPr>
        <xdr:cNvPr id="702" name="直線コネクタ 701"/>
        <xdr:cNvCxnSpPr/>
      </xdr:nvCxnSpPr>
      <xdr:spPr>
        <a:xfrm>
          <a:off x="13703300" y="16063359"/>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56675</xdr:rowOff>
    </xdr:from>
    <xdr:ext cx="534377" cy="259045"/>
    <xdr:sp macro="" textlink="">
      <xdr:nvSpPr>
        <xdr:cNvPr id="704" name="テキスト ボックス 703"/>
        <xdr:cNvSpPr txBox="1"/>
      </xdr:nvSpPr>
      <xdr:spPr>
        <a:xfrm>
          <a:off x="14325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30567</xdr:rowOff>
    </xdr:from>
    <xdr:to>
      <xdr:col>71</xdr:col>
      <xdr:colOff>177800</xdr:colOff>
      <xdr:row>93</xdr:row>
      <xdr:rowOff>118509</xdr:rowOff>
    </xdr:to>
    <xdr:cxnSp macro="">
      <xdr:nvCxnSpPr>
        <xdr:cNvPr id="705" name="直線コネクタ 704"/>
        <xdr:cNvCxnSpPr/>
      </xdr:nvCxnSpPr>
      <xdr:spPr>
        <a:xfrm>
          <a:off x="12814300" y="15975417"/>
          <a:ext cx="889000" cy="8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33700</xdr:rowOff>
    </xdr:from>
    <xdr:ext cx="534377" cy="259045"/>
    <xdr:sp macro="" textlink="">
      <xdr:nvSpPr>
        <xdr:cNvPr id="707" name="テキスト ボックス 706"/>
        <xdr:cNvSpPr txBox="1"/>
      </xdr:nvSpPr>
      <xdr:spPr>
        <a:xfrm>
          <a:off x="13436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45266</xdr:rowOff>
    </xdr:from>
    <xdr:ext cx="534377" cy="259045"/>
    <xdr:sp macro="" textlink="">
      <xdr:nvSpPr>
        <xdr:cNvPr id="709" name="テキスト ボックス 708"/>
        <xdr:cNvSpPr txBox="1"/>
      </xdr:nvSpPr>
      <xdr:spPr>
        <a:xfrm>
          <a:off x="12547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103462</xdr:rowOff>
    </xdr:from>
    <xdr:to>
      <xdr:col>85</xdr:col>
      <xdr:colOff>177800</xdr:colOff>
      <xdr:row>94</xdr:row>
      <xdr:rowOff>33612</xdr:rowOff>
    </xdr:to>
    <xdr:sp macro="" textlink="">
      <xdr:nvSpPr>
        <xdr:cNvPr id="715" name="楕円 714"/>
        <xdr:cNvSpPr/>
      </xdr:nvSpPr>
      <xdr:spPr>
        <a:xfrm>
          <a:off x="16268700" y="160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126339</xdr:rowOff>
    </xdr:from>
    <xdr:ext cx="534377" cy="259045"/>
    <xdr:sp macro="" textlink="">
      <xdr:nvSpPr>
        <xdr:cNvPr id="716" name="公債費該当値テキスト"/>
        <xdr:cNvSpPr txBox="1"/>
      </xdr:nvSpPr>
      <xdr:spPr>
        <a:xfrm>
          <a:off x="16370300" y="1589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119898</xdr:rowOff>
    </xdr:from>
    <xdr:to>
      <xdr:col>81</xdr:col>
      <xdr:colOff>101600</xdr:colOff>
      <xdr:row>94</xdr:row>
      <xdr:rowOff>50048</xdr:rowOff>
    </xdr:to>
    <xdr:sp macro="" textlink="">
      <xdr:nvSpPr>
        <xdr:cNvPr id="717" name="楕円 716"/>
        <xdr:cNvSpPr/>
      </xdr:nvSpPr>
      <xdr:spPr>
        <a:xfrm>
          <a:off x="15430500" y="1606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66575</xdr:rowOff>
    </xdr:from>
    <xdr:ext cx="534377" cy="259045"/>
    <xdr:sp macro="" textlink="">
      <xdr:nvSpPr>
        <xdr:cNvPr id="718" name="テキスト ボックス 717"/>
        <xdr:cNvSpPr txBox="1"/>
      </xdr:nvSpPr>
      <xdr:spPr>
        <a:xfrm>
          <a:off x="15214111" y="1583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116720</xdr:rowOff>
    </xdr:from>
    <xdr:to>
      <xdr:col>76</xdr:col>
      <xdr:colOff>165100</xdr:colOff>
      <xdr:row>94</xdr:row>
      <xdr:rowOff>46870</xdr:rowOff>
    </xdr:to>
    <xdr:sp macro="" textlink="">
      <xdr:nvSpPr>
        <xdr:cNvPr id="719" name="楕円 718"/>
        <xdr:cNvSpPr/>
      </xdr:nvSpPr>
      <xdr:spPr>
        <a:xfrm>
          <a:off x="14541500" y="160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63397</xdr:rowOff>
    </xdr:from>
    <xdr:ext cx="534377" cy="259045"/>
    <xdr:sp macro="" textlink="">
      <xdr:nvSpPr>
        <xdr:cNvPr id="720" name="テキスト ボックス 719"/>
        <xdr:cNvSpPr txBox="1"/>
      </xdr:nvSpPr>
      <xdr:spPr>
        <a:xfrm>
          <a:off x="14325111" y="158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67709</xdr:rowOff>
    </xdr:from>
    <xdr:to>
      <xdr:col>72</xdr:col>
      <xdr:colOff>38100</xdr:colOff>
      <xdr:row>93</xdr:row>
      <xdr:rowOff>169309</xdr:rowOff>
    </xdr:to>
    <xdr:sp macro="" textlink="">
      <xdr:nvSpPr>
        <xdr:cNvPr id="721" name="楕円 720"/>
        <xdr:cNvSpPr/>
      </xdr:nvSpPr>
      <xdr:spPr>
        <a:xfrm>
          <a:off x="13652500" y="160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14386</xdr:rowOff>
    </xdr:from>
    <xdr:ext cx="534377" cy="259045"/>
    <xdr:sp macro="" textlink="">
      <xdr:nvSpPr>
        <xdr:cNvPr id="722" name="テキスト ボックス 721"/>
        <xdr:cNvSpPr txBox="1"/>
      </xdr:nvSpPr>
      <xdr:spPr>
        <a:xfrm>
          <a:off x="13436111" y="157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151217</xdr:rowOff>
    </xdr:from>
    <xdr:to>
      <xdr:col>67</xdr:col>
      <xdr:colOff>101600</xdr:colOff>
      <xdr:row>93</xdr:row>
      <xdr:rowOff>81367</xdr:rowOff>
    </xdr:to>
    <xdr:sp macro="" textlink="">
      <xdr:nvSpPr>
        <xdr:cNvPr id="723" name="楕円 722"/>
        <xdr:cNvSpPr/>
      </xdr:nvSpPr>
      <xdr:spPr>
        <a:xfrm>
          <a:off x="12763500" y="159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97894</xdr:rowOff>
    </xdr:from>
    <xdr:ext cx="534377" cy="259045"/>
    <xdr:sp macro="" textlink="">
      <xdr:nvSpPr>
        <xdr:cNvPr id="724" name="テキスト ボックス 723"/>
        <xdr:cNvSpPr txBox="1"/>
      </xdr:nvSpPr>
      <xdr:spPr>
        <a:xfrm>
          <a:off x="12547111" y="156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150940</xdr:rowOff>
    </xdr:to>
    <xdr:cxnSp macro="">
      <xdr:nvCxnSpPr>
        <xdr:cNvPr id="753" name="直線コネクタ 752"/>
        <xdr:cNvCxnSpPr/>
      </xdr:nvCxnSpPr>
      <xdr:spPr>
        <a:xfrm flipV="1">
          <a:off x="21323300" y="6654800"/>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96855</xdr:rowOff>
    </xdr:from>
    <xdr:ext cx="378565" cy="259045"/>
    <xdr:sp macro="" textlink="">
      <xdr:nvSpPr>
        <xdr:cNvPr id="754" name="諸支出金平均値テキスト"/>
        <xdr:cNvSpPr txBox="1"/>
      </xdr:nvSpPr>
      <xdr:spPr>
        <a:xfrm>
          <a:off x="22212300" y="6611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120650</xdr:rowOff>
    </xdr:from>
    <xdr:to>
      <xdr:col>111</xdr:col>
      <xdr:colOff>177800</xdr:colOff>
      <xdr:row>38</xdr:row>
      <xdr:rowOff>150940</xdr:rowOff>
    </xdr:to>
    <xdr:cxnSp macro="">
      <xdr:nvCxnSpPr>
        <xdr:cNvPr id="756" name="直線コネクタ 755"/>
        <xdr:cNvCxnSpPr/>
      </xdr:nvCxnSpPr>
      <xdr:spPr>
        <a:xfrm>
          <a:off x="20434300" y="6635750"/>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68280</xdr:rowOff>
    </xdr:from>
    <xdr:ext cx="313932" cy="259045"/>
    <xdr:sp macro="" textlink="">
      <xdr:nvSpPr>
        <xdr:cNvPr id="758" name="テキスト ボックス 757"/>
        <xdr:cNvSpPr txBox="1"/>
      </xdr:nvSpPr>
      <xdr:spPr>
        <a:xfrm>
          <a:off x="21166333" y="6754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98743</xdr:rowOff>
    </xdr:from>
    <xdr:to>
      <xdr:col>107</xdr:col>
      <xdr:colOff>50800</xdr:colOff>
      <xdr:row>38</xdr:row>
      <xdr:rowOff>120650</xdr:rowOff>
    </xdr:to>
    <xdr:cxnSp macro="">
      <xdr:nvCxnSpPr>
        <xdr:cNvPr id="759" name="直線コネクタ 758"/>
        <xdr:cNvCxnSpPr/>
      </xdr:nvCxnSpPr>
      <xdr:spPr>
        <a:xfrm>
          <a:off x="19545300" y="6613843"/>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71137</xdr:rowOff>
    </xdr:from>
    <xdr:ext cx="313932" cy="259045"/>
    <xdr:sp macro="" textlink="">
      <xdr:nvSpPr>
        <xdr:cNvPr id="761" name="テキスト ボックス 760"/>
        <xdr:cNvSpPr txBox="1"/>
      </xdr:nvSpPr>
      <xdr:spPr>
        <a:xfrm>
          <a:off x="20277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98743</xdr:rowOff>
    </xdr:from>
    <xdr:to>
      <xdr:col>102</xdr:col>
      <xdr:colOff>114300</xdr:colOff>
      <xdr:row>38</xdr:row>
      <xdr:rowOff>123127</xdr:rowOff>
    </xdr:to>
    <xdr:cxnSp macro="">
      <xdr:nvCxnSpPr>
        <xdr:cNvPr id="762" name="直線コネクタ 761"/>
        <xdr:cNvCxnSpPr/>
      </xdr:nvCxnSpPr>
      <xdr:spPr>
        <a:xfrm flipV="1">
          <a:off x="18656300" y="6613843"/>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61803</xdr:rowOff>
    </xdr:from>
    <xdr:ext cx="378565" cy="259045"/>
    <xdr:sp macro="" textlink="">
      <xdr:nvSpPr>
        <xdr:cNvPr id="764" name="テキスト ボックス 763"/>
        <xdr:cNvSpPr txBox="1"/>
      </xdr:nvSpPr>
      <xdr:spPr>
        <a:xfrm>
          <a:off x="19356017" y="674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58183</xdr:rowOff>
    </xdr:from>
    <xdr:ext cx="378565" cy="259045"/>
    <xdr:sp macro="" textlink="">
      <xdr:nvSpPr>
        <xdr:cNvPr id="766" name="テキスト ボックス 765"/>
        <xdr:cNvSpPr txBox="1"/>
      </xdr:nvSpPr>
      <xdr:spPr>
        <a:xfrm>
          <a:off x="18467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48277</xdr:rowOff>
    </xdr:from>
    <xdr:ext cx="378565" cy="259045"/>
    <xdr:sp macro="" textlink="">
      <xdr:nvSpPr>
        <xdr:cNvPr id="773" name="諸支出金該当値テキスト"/>
        <xdr:cNvSpPr txBox="1"/>
      </xdr:nvSpPr>
      <xdr:spPr>
        <a:xfrm>
          <a:off x="22212300" y="63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100140</xdr:rowOff>
    </xdr:from>
    <xdr:to>
      <xdr:col>112</xdr:col>
      <xdr:colOff>38100</xdr:colOff>
      <xdr:row>39</xdr:row>
      <xdr:rowOff>30290</xdr:rowOff>
    </xdr:to>
    <xdr:sp macro="" textlink="">
      <xdr:nvSpPr>
        <xdr:cNvPr id="774" name="楕円 773"/>
        <xdr:cNvSpPr/>
      </xdr:nvSpPr>
      <xdr:spPr>
        <a:xfrm>
          <a:off x="21272500" y="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46817</xdr:rowOff>
    </xdr:from>
    <xdr:ext cx="378565" cy="259045"/>
    <xdr:sp macro="" textlink="">
      <xdr:nvSpPr>
        <xdr:cNvPr id="775" name="テキスト ボックス 774"/>
        <xdr:cNvSpPr txBox="1"/>
      </xdr:nvSpPr>
      <xdr:spPr>
        <a:xfrm>
          <a:off x="21134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69850</xdr:rowOff>
    </xdr:from>
    <xdr:to>
      <xdr:col>107</xdr:col>
      <xdr:colOff>101600</xdr:colOff>
      <xdr:row>39</xdr:row>
      <xdr:rowOff>0</xdr:rowOff>
    </xdr:to>
    <xdr:sp macro="" textlink="">
      <xdr:nvSpPr>
        <xdr:cNvPr id="776" name="楕円 775"/>
        <xdr:cNvSpPr/>
      </xdr:nvSpPr>
      <xdr:spPr>
        <a:xfrm>
          <a:off x="20383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16527</xdr:rowOff>
    </xdr:from>
    <xdr:ext cx="378565" cy="259045"/>
    <xdr:sp macro="" textlink="">
      <xdr:nvSpPr>
        <xdr:cNvPr id="777" name="テキスト ボックス 776"/>
        <xdr:cNvSpPr txBox="1"/>
      </xdr:nvSpPr>
      <xdr:spPr>
        <a:xfrm>
          <a:off x="202450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47943</xdr:rowOff>
    </xdr:from>
    <xdr:to>
      <xdr:col>102</xdr:col>
      <xdr:colOff>165100</xdr:colOff>
      <xdr:row>38</xdr:row>
      <xdr:rowOff>149543</xdr:rowOff>
    </xdr:to>
    <xdr:sp macro="" textlink="">
      <xdr:nvSpPr>
        <xdr:cNvPr id="778" name="楕円 777"/>
        <xdr:cNvSpPr/>
      </xdr:nvSpPr>
      <xdr:spPr>
        <a:xfrm>
          <a:off x="19494500" y="65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166069</xdr:rowOff>
    </xdr:from>
    <xdr:ext cx="378565" cy="259045"/>
    <xdr:sp macro="" textlink="">
      <xdr:nvSpPr>
        <xdr:cNvPr id="779" name="テキスト ボックス 778"/>
        <xdr:cNvSpPr txBox="1"/>
      </xdr:nvSpPr>
      <xdr:spPr>
        <a:xfrm>
          <a:off x="19356017" y="6338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72327</xdr:rowOff>
    </xdr:from>
    <xdr:to>
      <xdr:col>98</xdr:col>
      <xdr:colOff>38100</xdr:colOff>
      <xdr:row>39</xdr:row>
      <xdr:rowOff>2477</xdr:rowOff>
    </xdr:to>
    <xdr:sp macro="" textlink="">
      <xdr:nvSpPr>
        <xdr:cNvPr id="780" name="楕円 779"/>
        <xdr:cNvSpPr/>
      </xdr:nvSpPr>
      <xdr:spPr>
        <a:xfrm>
          <a:off x="18605500" y="65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19004</xdr:rowOff>
    </xdr:from>
    <xdr:ext cx="378565" cy="259045"/>
    <xdr:sp macro="" textlink="">
      <xdr:nvSpPr>
        <xdr:cNvPr id="781" name="テキスト ボックス 780"/>
        <xdr:cNvSpPr txBox="1"/>
      </xdr:nvSpPr>
      <xdr:spPr>
        <a:xfrm>
          <a:off x="18467017" y="636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類似団体と比較する中で、まず議会費の支出が多いことが挙げられる。これは、議会費の支出額</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5,600</a:t>
          </a:r>
          <a:r>
            <a:rPr kumimoji="1" lang="ja-JP" altLang="ja-JP" sz="1300">
              <a:solidFill>
                <a:schemeClr val="dk1"/>
              </a:solidFill>
              <a:effectLst/>
              <a:latin typeface="+mn-lt"/>
              <a:ea typeface="+mn-ea"/>
              <a:cs typeface="+mn-cs"/>
            </a:rPr>
            <a:t>万円のうち、人件費が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2,800</a:t>
          </a:r>
          <a:r>
            <a:rPr kumimoji="1" lang="ja-JP" altLang="ja-JP" sz="1300">
              <a:solidFill>
                <a:schemeClr val="dk1"/>
              </a:solidFill>
              <a:effectLst/>
              <a:latin typeface="+mn-lt"/>
              <a:ea typeface="+mn-ea"/>
              <a:cs typeface="+mn-cs"/>
            </a:rPr>
            <a:t>万円と</a:t>
          </a:r>
          <a:r>
            <a:rPr kumimoji="1" lang="en-US" altLang="ja-JP" sz="1300">
              <a:solidFill>
                <a:schemeClr val="dk1"/>
              </a:solidFill>
              <a:effectLst/>
              <a:latin typeface="+mn-lt"/>
              <a:ea typeface="+mn-ea"/>
              <a:cs typeface="+mn-cs"/>
            </a:rPr>
            <a:t>90%</a:t>
          </a:r>
          <a:r>
            <a:rPr kumimoji="1" lang="ja-JP" altLang="ja-JP" sz="1300">
              <a:solidFill>
                <a:schemeClr val="dk1"/>
              </a:solidFill>
              <a:effectLst/>
              <a:latin typeface="+mn-lt"/>
              <a:ea typeface="+mn-ea"/>
              <a:cs typeface="+mn-cs"/>
            </a:rPr>
            <a:t>以上を占めていることから、議会費の人件費支出が類似団体より多いことが要因であると思われる。次に、消防費については、総合防災拠点施設建設により一時的な費用の増加から、類似団体平均値を大幅に超過したものである。教育費について、令和元年度は小中学校の空調整備を実施したことにより、支出が大幅に増加した。また、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年度は類似団体平均値を大きく下回っていたが、令和元年度は差額の縮小を図ることが出来た。民生費については、類似団体より扶助費が多いことから、類似団体平均値を大きく上回っていると思われる。</a:t>
          </a:r>
          <a:endParaRPr lang="ja-JP" altLang="ja-JP" sz="1300">
            <a:effectLst/>
          </a:endParaRPr>
        </a:p>
        <a:p>
          <a:r>
            <a:rPr kumimoji="1" lang="ja-JP" altLang="ja-JP" sz="1300">
              <a:solidFill>
                <a:schemeClr val="dk1"/>
              </a:solidFill>
              <a:effectLst/>
              <a:latin typeface="+mn-lt"/>
              <a:ea typeface="+mn-ea"/>
              <a:cs typeface="+mn-cs"/>
            </a:rPr>
            <a:t>　各款単位の支出バランスについて、当市の特徴を把握し、大きく偏ることのない予算編成に努めたい。</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令和元</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、地方税等が予算額を下回ったことにより</a:t>
          </a:r>
          <a:r>
            <a:rPr kumimoji="1" lang="ja-JP" altLang="ja-JP" sz="1300">
              <a:solidFill>
                <a:schemeClr val="dk1"/>
              </a:solidFill>
              <a:effectLst/>
              <a:latin typeface="+mn-lt"/>
              <a:ea typeface="+mn-ea"/>
              <a:cs typeface="+mn-cs"/>
            </a:rPr>
            <a:t>実質単年度収支は赤字</a:t>
          </a:r>
          <a:r>
            <a:rPr kumimoji="1" lang="ja-JP" altLang="en-US" sz="1300">
              <a:solidFill>
                <a:schemeClr val="dk1"/>
              </a:solidFill>
              <a:effectLst/>
              <a:latin typeface="+mn-lt"/>
              <a:ea typeface="+mn-ea"/>
              <a:cs typeface="+mn-cs"/>
            </a:rPr>
            <a:t>となったが</a:t>
          </a:r>
          <a:r>
            <a:rPr kumimoji="1" lang="ja-JP" altLang="ja-JP" sz="1300">
              <a:solidFill>
                <a:schemeClr val="dk1"/>
              </a:solidFill>
              <a:effectLst/>
              <a:latin typeface="+mn-lt"/>
              <a:ea typeface="+mn-ea"/>
              <a:cs typeface="+mn-cs"/>
            </a:rPr>
            <a:t>、財政調整基金の取り崩しにより実質収支は黒字となっている。財政調整基金残高については、一定以上の水準を維持できるよう、予算編成方針において取り崩し額の目標を</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億円以内とすることにより、健全財政の維持とともに災害発生時等、緊急的な財政出動に備えたい。</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〇現状</a:t>
          </a:r>
          <a:endParaRPr lang="ja-JP" altLang="ja-JP" sz="1300">
            <a:effectLst/>
          </a:endParaRPr>
        </a:p>
        <a:p>
          <a:r>
            <a:rPr kumimoji="1" lang="ja-JP" altLang="ja-JP" sz="1300">
              <a:solidFill>
                <a:schemeClr val="dk1"/>
              </a:solidFill>
              <a:effectLst/>
              <a:latin typeface="+mn-lt"/>
              <a:ea typeface="+mn-ea"/>
              <a:cs typeface="+mn-cs"/>
            </a:rPr>
            <a:t>　全ての会計において赤字は生じていない。</a:t>
          </a:r>
          <a:endParaRPr lang="ja-JP" altLang="ja-JP" sz="1300">
            <a:effectLst/>
          </a:endParaRPr>
        </a:p>
        <a:p>
          <a:r>
            <a:rPr kumimoji="1" lang="ja-JP" altLang="ja-JP" sz="1300">
              <a:solidFill>
                <a:schemeClr val="dk1"/>
              </a:solidFill>
              <a:effectLst/>
              <a:latin typeface="+mn-lt"/>
              <a:ea typeface="+mn-ea"/>
              <a:cs typeface="+mn-cs"/>
            </a:rPr>
            <a:t>〇今後の対応</a:t>
          </a:r>
          <a:endParaRPr lang="ja-JP" altLang="ja-JP" sz="1300">
            <a:effectLst/>
          </a:endParaRPr>
        </a:p>
        <a:p>
          <a:r>
            <a:rPr kumimoji="1" lang="ja-JP" altLang="ja-JP" sz="1300">
              <a:solidFill>
                <a:schemeClr val="dk1"/>
              </a:solidFill>
              <a:effectLst/>
              <a:latin typeface="+mn-lt"/>
              <a:ea typeface="+mn-ea"/>
              <a:cs typeface="+mn-cs"/>
            </a:rPr>
            <a:t>　各会計において適正な財政運営、企業経営を行っていく。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54063179</v>
      </c>
      <c r="BO4" s="393"/>
      <c r="BP4" s="393"/>
      <c r="BQ4" s="393"/>
      <c r="BR4" s="393"/>
      <c r="BS4" s="393"/>
      <c r="BT4" s="393"/>
      <c r="BU4" s="394"/>
      <c r="BV4" s="392">
        <v>47292099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3.5</v>
      </c>
      <c r="CU4" s="399"/>
      <c r="CV4" s="399"/>
      <c r="CW4" s="399"/>
      <c r="CX4" s="399"/>
      <c r="CY4" s="399"/>
      <c r="CZ4" s="399"/>
      <c r="DA4" s="400"/>
      <c r="DB4" s="398">
        <v>3.8</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52891900</v>
      </c>
      <c r="BO5" s="430"/>
      <c r="BP5" s="430"/>
      <c r="BQ5" s="430"/>
      <c r="BR5" s="430"/>
      <c r="BS5" s="430"/>
      <c r="BT5" s="430"/>
      <c r="BU5" s="431"/>
      <c r="BV5" s="429">
        <v>45627672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80</v>
      </c>
      <c r="CU5" s="427"/>
      <c r="CV5" s="427"/>
      <c r="CW5" s="427"/>
      <c r="CX5" s="427"/>
      <c r="CY5" s="427"/>
      <c r="CZ5" s="427"/>
      <c r="DA5" s="428"/>
      <c r="DB5" s="426">
        <v>81.599999999999994</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1171279</v>
      </c>
      <c r="BO6" s="430"/>
      <c r="BP6" s="430"/>
      <c r="BQ6" s="430"/>
      <c r="BR6" s="430"/>
      <c r="BS6" s="430"/>
      <c r="BT6" s="430"/>
      <c r="BU6" s="431"/>
      <c r="BV6" s="429">
        <v>1664427</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85.1</v>
      </c>
      <c r="CU6" s="467"/>
      <c r="CV6" s="467"/>
      <c r="CW6" s="467"/>
      <c r="CX6" s="467"/>
      <c r="CY6" s="467"/>
      <c r="CZ6" s="467"/>
      <c r="DA6" s="468"/>
      <c r="DB6" s="466">
        <v>87.7</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208765</v>
      </c>
      <c r="BO7" s="430"/>
      <c r="BP7" s="430"/>
      <c r="BQ7" s="430"/>
      <c r="BR7" s="430"/>
      <c r="BS7" s="430"/>
      <c r="BT7" s="430"/>
      <c r="BU7" s="431"/>
      <c r="BV7" s="429">
        <v>621319</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27148960</v>
      </c>
      <c r="CU7" s="430"/>
      <c r="CV7" s="430"/>
      <c r="CW7" s="430"/>
      <c r="CX7" s="430"/>
      <c r="CY7" s="430"/>
      <c r="CZ7" s="430"/>
      <c r="DA7" s="431"/>
      <c r="DB7" s="429">
        <v>27184943</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962514</v>
      </c>
      <c r="BO8" s="430"/>
      <c r="BP8" s="430"/>
      <c r="BQ8" s="430"/>
      <c r="BR8" s="430"/>
      <c r="BS8" s="430"/>
      <c r="BT8" s="430"/>
      <c r="BU8" s="431"/>
      <c r="BV8" s="429">
        <v>1043108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0.76</v>
      </c>
      <c r="CU8" s="470"/>
      <c r="CV8" s="470"/>
      <c r="CW8" s="470"/>
      <c r="CX8" s="470"/>
      <c r="CY8" s="470"/>
      <c r="CZ8" s="470"/>
      <c r="DA8" s="471"/>
      <c r="DB8" s="469">
        <v>0.77</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119903</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-80594</v>
      </c>
      <c r="BO9" s="430"/>
      <c r="BP9" s="430"/>
      <c r="BQ9" s="430"/>
      <c r="BR9" s="430"/>
      <c r="BS9" s="430"/>
      <c r="BT9" s="430"/>
      <c r="BU9" s="431"/>
      <c r="BV9" s="429">
        <v>-10115</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12.8</v>
      </c>
      <c r="CU9" s="427"/>
      <c r="CV9" s="427"/>
      <c r="CW9" s="427"/>
      <c r="CX9" s="427"/>
      <c r="CY9" s="427"/>
      <c r="CZ9" s="427"/>
      <c r="DA9" s="428"/>
      <c r="DB9" s="426">
        <v>13</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121735</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558579</v>
      </c>
      <c r="BO10" s="430"/>
      <c r="BP10" s="430"/>
      <c r="BQ10" s="430"/>
      <c r="BR10" s="430"/>
      <c r="BS10" s="430"/>
      <c r="BT10" s="430"/>
      <c r="BU10" s="431"/>
      <c r="BV10" s="429">
        <v>609068</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118970</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115</v>
      </c>
      <c r="AV12" s="462"/>
      <c r="AW12" s="462"/>
      <c r="AX12" s="462"/>
      <c r="AY12" s="463" t="s">
        <v>135</v>
      </c>
      <c r="AZ12" s="464"/>
      <c r="BA12" s="464"/>
      <c r="BB12" s="464"/>
      <c r="BC12" s="464"/>
      <c r="BD12" s="464"/>
      <c r="BE12" s="464"/>
      <c r="BF12" s="464"/>
      <c r="BG12" s="464"/>
      <c r="BH12" s="464"/>
      <c r="BI12" s="464"/>
      <c r="BJ12" s="464"/>
      <c r="BK12" s="464"/>
      <c r="BL12" s="464"/>
      <c r="BM12" s="465"/>
      <c r="BN12" s="429">
        <v>1560000</v>
      </c>
      <c r="BO12" s="430"/>
      <c r="BP12" s="430"/>
      <c r="BQ12" s="430"/>
      <c r="BR12" s="430"/>
      <c r="BS12" s="430"/>
      <c r="BT12" s="430"/>
      <c r="BU12" s="431"/>
      <c r="BV12" s="429">
        <v>1040849</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138</v>
      </c>
      <c r="N13" s="521"/>
      <c r="O13" s="521"/>
      <c r="P13" s="521"/>
      <c r="Q13" s="522"/>
      <c r="R13" s="513">
        <v>117611</v>
      </c>
      <c r="S13" s="514"/>
      <c r="T13" s="514"/>
      <c r="U13" s="514"/>
      <c r="V13" s="515"/>
      <c r="W13" s="445" t="s">
        <v>139</v>
      </c>
      <c r="X13" s="446"/>
      <c r="Y13" s="446"/>
      <c r="Z13" s="446"/>
      <c r="AA13" s="446"/>
      <c r="AB13" s="436"/>
      <c r="AC13" s="480">
        <v>720</v>
      </c>
      <c r="AD13" s="481"/>
      <c r="AE13" s="481"/>
      <c r="AF13" s="481"/>
      <c r="AG13" s="523"/>
      <c r="AH13" s="480">
        <v>789</v>
      </c>
      <c r="AI13" s="481"/>
      <c r="AJ13" s="481"/>
      <c r="AK13" s="481"/>
      <c r="AL13" s="482"/>
      <c r="AM13" s="458" t="s">
        <v>140</v>
      </c>
      <c r="AN13" s="459"/>
      <c r="AO13" s="459"/>
      <c r="AP13" s="459"/>
      <c r="AQ13" s="459"/>
      <c r="AR13" s="459"/>
      <c r="AS13" s="459"/>
      <c r="AT13" s="460"/>
      <c r="AU13" s="461" t="s">
        <v>120</v>
      </c>
      <c r="AV13" s="462"/>
      <c r="AW13" s="462"/>
      <c r="AX13" s="462"/>
      <c r="AY13" s="463" t="s">
        <v>141</v>
      </c>
      <c r="AZ13" s="464"/>
      <c r="BA13" s="464"/>
      <c r="BB13" s="464"/>
      <c r="BC13" s="464"/>
      <c r="BD13" s="464"/>
      <c r="BE13" s="464"/>
      <c r="BF13" s="464"/>
      <c r="BG13" s="464"/>
      <c r="BH13" s="464"/>
      <c r="BI13" s="464"/>
      <c r="BJ13" s="464"/>
      <c r="BK13" s="464"/>
      <c r="BL13" s="464"/>
      <c r="BM13" s="465"/>
      <c r="BN13" s="429">
        <v>-1082015</v>
      </c>
      <c r="BO13" s="430"/>
      <c r="BP13" s="430"/>
      <c r="BQ13" s="430"/>
      <c r="BR13" s="430"/>
      <c r="BS13" s="430"/>
      <c r="BT13" s="430"/>
      <c r="BU13" s="431"/>
      <c r="BV13" s="429">
        <v>-441896</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1.5</v>
      </c>
      <c r="CU13" s="427"/>
      <c r="CV13" s="427"/>
      <c r="CW13" s="427"/>
      <c r="CX13" s="427"/>
      <c r="CY13" s="427"/>
      <c r="CZ13" s="427"/>
      <c r="DA13" s="428"/>
      <c r="DB13" s="426">
        <v>2.1</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119893</v>
      </c>
      <c r="S14" s="514"/>
      <c r="T14" s="514"/>
      <c r="U14" s="514"/>
      <c r="V14" s="515"/>
      <c r="W14" s="419"/>
      <c r="X14" s="420"/>
      <c r="Y14" s="420"/>
      <c r="Z14" s="420"/>
      <c r="AA14" s="420"/>
      <c r="AB14" s="409"/>
      <c r="AC14" s="516">
        <v>1.4</v>
      </c>
      <c r="AD14" s="517"/>
      <c r="AE14" s="517"/>
      <c r="AF14" s="517"/>
      <c r="AG14" s="518"/>
      <c r="AH14" s="516">
        <v>1.5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14</v>
      </c>
      <c r="CU14" s="528"/>
      <c r="CV14" s="528"/>
      <c r="CW14" s="528"/>
      <c r="CX14" s="528"/>
      <c r="CY14" s="528"/>
      <c r="CZ14" s="528"/>
      <c r="DA14" s="529"/>
      <c r="DB14" s="527">
        <v>4.8</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138</v>
      </c>
      <c r="N15" s="521"/>
      <c r="O15" s="521"/>
      <c r="P15" s="521"/>
      <c r="Q15" s="522"/>
      <c r="R15" s="513">
        <v>118751</v>
      </c>
      <c r="S15" s="514"/>
      <c r="T15" s="514"/>
      <c r="U15" s="514"/>
      <c r="V15" s="515"/>
      <c r="W15" s="445" t="s">
        <v>145</v>
      </c>
      <c r="X15" s="446"/>
      <c r="Y15" s="446"/>
      <c r="Z15" s="446"/>
      <c r="AA15" s="446"/>
      <c r="AB15" s="436"/>
      <c r="AC15" s="480">
        <v>16960</v>
      </c>
      <c r="AD15" s="481"/>
      <c r="AE15" s="481"/>
      <c r="AF15" s="481"/>
      <c r="AG15" s="523"/>
      <c r="AH15" s="480">
        <v>17143</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15996622</v>
      </c>
      <c r="BO15" s="393"/>
      <c r="BP15" s="393"/>
      <c r="BQ15" s="393"/>
      <c r="BR15" s="393"/>
      <c r="BS15" s="393"/>
      <c r="BT15" s="393"/>
      <c r="BU15" s="394"/>
      <c r="BV15" s="392">
        <v>15999424</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32.700000000000003</v>
      </c>
      <c r="AD16" s="517"/>
      <c r="AE16" s="517"/>
      <c r="AF16" s="517"/>
      <c r="AG16" s="518"/>
      <c r="AH16" s="516">
        <v>32.700000000000003</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20938864</v>
      </c>
      <c r="BO16" s="430"/>
      <c r="BP16" s="430"/>
      <c r="BQ16" s="430"/>
      <c r="BR16" s="430"/>
      <c r="BS16" s="430"/>
      <c r="BT16" s="430"/>
      <c r="BU16" s="431"/>
      <c r="BV16" s="429">
        <v>20683060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34206</v>
      </c>
      <c r="AD17" s="481"/>
      <c r="AE17" s="481"/>
      <c r="AF17" s="481"/>
      <c r="AG17" s="523"/>
      <c r="AH17" s="480">
        <v>34479</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20560827</v>
      </c>
      <c r="BO17" s="430"/>
      <c r="BP17" s="430"/>
      <c r="BQ17" s="430"/>
      <c r="BR17" s="430"/>
      <c r="BS17" s="430"/>
      <c r="BT17" s="430"/>
      <c r="BU17" s="431"/>
      <c r="BV17" s="429">
        <v>20565787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155</v>
      </c>
      <c r="C18" s="472"/>
      <c r="D18" s="472"/>
      <c r="E18" s="544"/>
      <c r="F18" s="544"/>
      <c r="G18" s="544"/>
      <c r="H18" s="544"/>
      <c r="I18" s="544"/>
      <c r="J18" s="544"/>
      <c r="K18" s="544"/>
      <c r="L18" s="545">
        <v>234.5</v>
      </c>
      <c r="M18" s="545"/>
      <c r="N18" s="545"/>
      <c r="O18" s="545"/>
      <c r="P18" s="545"/>
      <c r="Q18" s="545"/>
      <c r="R18" s="546"/>
      <c r="S18" s="546"/>
      <c r="T18" s="546"/>
      <c r="U18" s="546"/>
      <c r="V18" s="547"/>
      <c r="W18" s="447"/>
      <c r="X18" s="448"/>
      <c r="Y18" s="448"/>
      <c r="Z18" s="448"/>
      <c r="AA18" s="448"/>
      <c r="AB18" s="439"/>
      <c r="AC18" s="548">
        <v>65.900000000000006</v>
      </c>
      <c r="AD18" s="549"/>
      <c r="AE18" s="549"/>
      <c r="AF18" s="549"/>
      <c r="AG18" s="550"/>
      <c r="AH18" s="548">
        <v>65.8</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22323568</v>
      </c>
      <c r="BO18" s="430"/>
      <c r="BP18" s="430"/>
      <c r="BQ18" s="430"/>
      <c r="BR18" s="430"/>
      <c r="BS18" s="430"/>
      <c r="BT18" s="430"/>
      <c r="BU18" s="431"/>
      <c r="BV18" s="429">
        <v>22157484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157</v>
      </c>
      <c r="C19" s="472"/>
      <c r="D19" s="472"/>
      <c r="E19" s="544"/>
      <c r="F19" s="544"/>
      <c r="G19" s="544"/>
      <c r="H19" s="544"/>
      <c r="I19" s="544"/>
      <c r="J19" s="544"/>
      <c r="K19" s="544"/>
      <c r="L19" s="552">
        <v>511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33121558</v>
      </c>
      <c r="BO19" s="430"/>
      <c r="BP19" s="430"/>
      <c r="BQ19" s="430"/>
      <c r="BR19" s="430"/>
      <c r="BS19" s="430"/>
      <c r="BT19" s="430"/>
      <c r="BU19" s="431"/>
      <c r="BV19" s="429">
        <v>32075681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159</v>
      </c>
      <c r="C20" s="472"/>
      <c r="D20" s="472"/>
      <c r="E20" s="544"/>
      <c r="F20" s="544"/>
      <c r="G20" s="544"/>
      <c r="H20" s="544"/>
      <c r="I20" s="544"/>
      <c r="J20" s="544"/>
      <c r="K20" s="544"/>
      <c r="L20" s="552">
        <v>50653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52490421</v>
      </c>
      <c r="BO23" s="430"/>
      <c r="BP23" s="430"/>
      <c r="BQ23" s="430"/>
      <c r="BR23" s="430"/>
      <c r="BS23" s="430"/>
      <c r="BT23" s="430"/>
      <c r="BU23" s="431"/>
      <c r="BV23" s="429">
        <v>49000046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168</v>
      </c>
      <c r="F24" s="459"/>
      <c r="G24" s="459"/>
      <c r="H24" s="459"/>
      <c r="I24" s="459"/>
      <c r="J24" s="459"/>
      <c r="K24" s="460"/>
      <c r="L24" s="480">
        <v>1</v>
      </c>
      <c r="M24" s="481"/>
      <c r="N24" s="481"/>
      <c r="O24" s="481"/>
      <c r="P24" s="523"/>
      <c r="Q24" s="480">
        <v>9560</v>
      </c>
      <c r="R24" s="481"/>
      <c r="S24" s="481"/>
      <c r="T24" s="481"/>
      <c r="U24" s="481"/>
      <c r="V24" s="523"/>
      <c r="W24" s="582"/>
      <c r="X24" s="570"/>
      <c r="Y24" s="571"/>
      <c r="Z24" s="479" t="s">
        <v>169</v>
      </c>
      <c r="AA24" s="459"/>
      <c r="AB24" s="459"/>
      <c r="AC24" s="459"/>
      <c r="AD24" s="459"/>
      <c r="AE24" s="459"/>
      <c r="AF24" s="459"/>
      <c r="AG24" s="460"/>
      <c r="AH24" s="480">
        <v>790</v>
      </c>
      <c r="AI24" s="481"/>
      <c r="AJ24" s="481"/>
      <c r="AK24" s="481"/>
      <c r="AL24" s="523"/>
      <c r="AM24" s="480">
        <v>2543800</v>
      </c>
      <c r="AN24" s="481"/>
      <c r="AO24" s="481"/>
      <c r="AP24" s="481"/>
      <c r="AQ24" s="481"/>
      <c r="AR24" s="523"/>
      <c r="AS24" s="480">
        <v>3220</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38344635</v>
      </c>
      <c r="BO24" s="430"/>
      <c r="BP24" s="430"/>
      <c r="BQ24" s="430"/>
      <c r="BR24" s="430"/>
      <c r="BS24" s="430"/>
      <c r="BT24" s="430"/>
      <c r="BU24" s="431"/>
      <c r="BV24" s="429">
        <v>38409918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171</v>
      </c>
      <c r="F25" s="459"/>
      <c r="G25" s="459"/>
      <c r="H25" s="459"/>
      <c r="I25" s="459"/>
      <c r="J25" s="459"/>
      <c r="K25" s="460"/>
      <c r="L25" s="480">
        <v>2</v>
      </c>
      <c r="M25" s="481"/>
      <c r="N25" s="481"/>
      <c r="O25" s="481"/>
      <c r="P25" s="523"/>
      <c r="Q25" s="480">
        <v>7315</v>
      </c>
      <c r="R25" s="481"/>
      <c r="S25" s="481"/>
      <c r="T25" s="481"/>
      <c r="U25" s="481"/>
      <c r="V25" s="523"/>
      <c r="W25" s="582"/>
      <c r="X25" s="570"/>
      <c r="Y25" s="571"/>
      <c r="Z25" s="479" t="s">
        <v>172</v>
      </c>
      <c r="AA25" s="459"/>
      <c r="AB25" s="459"/>
      <c r="AC25" s="459"/>
      <c r="AD25" s="459"/>
      <c r="AE25" s="459"/>
      <c r="AF25" s="459"/>
      <c r="AG25" s="460"/>
      <c r="AH25" s="480">
        <v>135</v>
      </c>
      <c r="AI25" s="481"/>
      <c r="AJ25" s="481"/>
      <c r="AK25" s="481"/>
      <c r="AL25" s="523"/>
      <c r="AM25" s="480">
        <v>422010</v>
      </c>
      <c r="AN25" s="481"/>
      <c r="AO25" s="481"/>
      <c r="AP25" s="481"/>
      <c r="AQ25" s="481"/>
      <c r="AR25" s="523"/>
      <c r="AS25" s="480">
        <v>3126</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5574427</v>
      </c>
      <c r="BO25" s="393"/>
      <c r="BP25" s="393"/>
      <c r="BQ25" s="393"/>
      <c r="BR25" s="393"/>
      <c r="BS25" s="393"/>
      <c r="BT25" s="393"/>
      <c r="BU25" s="394"/>
      <c r="BV25" s="392">
        <v>6742896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174</v>
      </c>
      <c r="F26" s="459"/>
      <c r="G26" s="459"/>
      <c r="H26" s="459"/>
      <c r="I26" s="459"/>
      <c r="J26" s="459"/>
      <c r="K26" s="460"/>
      <c r="L26" s="480">
        <v>1</v>
      </c>
      <c r="M26" s="481"/>
      <c r="N26" s="481"/>
      <c r="O26" s="481"/>
      <c r="P26" s="523"/>
      <c r="Q26" s="480">
        <v>6580</v>
      </c>
      <c r="R26" s="481"/>
      <c r="S26" s="481"/>
      <c r="T26" s="481"/>
      <c r="U26" s="481"/>
      <c r="V26" s="523"/>
      <c r="W26" s="582"/>
      <c r="X26" s="570"/>
      <c r="Y26" s="571"/>
      <c r="Z26" s="479" t="s">
        <v>175</v>
      </c>
      <c r="AA26" s="592"/>
      <c r="AB26" s="592"/>
      <c r="AC26" s="592"/>
      <c r="AD26" s="592"/>
      <c r="AE26" s="592"/>
      <c r="AF26" s="592"/>
      <c r="AG26" s="593"/>
      <c r="AH26" s="480">
        <v>22</v>
      </c>
      <c r="AI26" s="481"/>
      <c r="AJ26" s="481"/>
      <c r="AK26" s="481"/>
      <c r="AL26" s="523"/>
      <c r="AM26" s="480">
        <v>78320</v>
      </c>
      <c r="AN26" s="481"/>
      <c r="AO26" s="481"/>
      <c r="AP26" s="481"/>
      <c r="AQ26" s="481"/>
      <c r="AR26" s="523"/>
      <c r="AS26" s="480">
        <v>3560</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177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178</v>
      </c>
      <c r="F27" s="459"/>
      <c r="G27" s="459"/>
      <c r="H27" s="459"/>
      <c r="I27" s="459"/>
      <c r="J27" s="459"/>
      <c r="K27" s="460"/>
      <c r="L27" s="480">
        <v>1</v>
      </c>
      <c r="M27" s="481"/>
      <c r="N27" s="481"/>
      <c r="O27" s="481"/>
      <c r="P27" s="523"/>
      <c r="Q27" s="480">
        <v>5720</v>
      </c>
      <c r="R27" s="481"/>
      <c r="S27" s="481"/>
      <c r="T27" s="481"/>
      <c r="U27" s="481"/>
      <c r="V27" s="523"/>
      <c r="W27" s="582"/>
      <c r="X27" s="570"/>
      <c r="Y27" s="571"/>
      <c r="Z27" s="479" t="s">
        <v>179</v>
      </c>
      <c r="AA27" s="459"/>
      <c r="AB27" s="459"/>
      <c r="AC27" s="459"/>
      <c r="AD27" s="459"/>
      <c r="AE27" s="459"/>
      <c r="AF27" s="459"/>
      <c r="AG27" s="460"/>
      <c r="AH27" s="480">
        <v>12</v>
      </c>
      <c r="AI27" s="481"/>
      <c r="AJ27" s="481"/>
      <c r="AK27" s="481"/>
      <c r="AL27" s="523"/>
      <c r="AM27" s="480">
        <v>45804</v>
      </c>
      <c r="AN27" s="481"/>
      <c r="AO27" s="481"/>
      <c r="AP27" s="481"/>
      <c r="AQ27" s="481"/>
      <c r="AR27" s="523"/>
      <c r="AS27" s="480">
        <v>3817</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t="s">
        <v>181</v>
      </c>
      <c r="BO27" s="606"/>
      <c r="BP27" s="606"/>
      <c r="BQ27" s="606"/>
      <c r="BR27" s="606"/>
      <c r="BS27" s="606"/>
      <c r="BT27" s="606"/>
      <c r="BU27" s="607"/>
      <c r="BV27" s="605" t="s">
        <v>182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183</v>
      </c>
      <c r="F28" s="459"/>
      <c r="G28" s="459"/>
      <c r="H28" s="459"/>
      <c r="I28" s="459"/>
      <c r="J28" s="459"/>
      <c r="K28" s="460"/>
      <c r="L28" s="480">
        <v>1</v>
      </c>
      <c r="M28" s="481"/>
      <c r="N28" s="481"/>
      <c r="O28" s="481"/>
      <c r="P28" s="523"/>
      <c r="Q28" s="480">
        <v>5180</v>
      </c>
      <c r="R28" s="481"/>
      <c r="S28" s="481"/>
      <c r="T28" s="481"/>
      <c r="U28" s="481"/>
      <c r="V28" s="523"/>
      <c r="W28" s="582"/>
      <c r="X28" s="570"/>
      <c r="Y28" s="571"/>
      <c r="Z28" s="479" t="s">
        <v>184</v>
      </c>
      <c r="AA28" s="459"/>
      <c r="AB28" s="459"/>
      <c r="AC28" s="459"/>
      <c r="AD28" s="459"/>
      <c r="AE28" s="459"/>
      <c r="AF28" s="459"/>
      <c r="AG28" s="460"/>
      <c r="AH28" s="480" t="s">
        <v>182</v>
      </c>
      <c r="AI28" s="481"/>
      <c r="AJ28" s="481"/>
      <c r="AK28" s="481"/>
      <c r="AL28" s="523"/>
      <c r="AM28" s="480" t="s">
        <v>181</v>
      </c>
      <c r="AN28" s="481"/>
      <c r="AO28" s="481"/>
      <c r="AP28" s="481"/>
      <c r="AQ28" s="481"/>
      <c r="AR28" s="523"/>
      <c r="AS28" s="480" t="s">
        <v>137</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2998370</v>
      </c>
      <c r="BO28" s="393"/>
      <c r="BP28" s="393"/>
      <c r="BQ28" s="393"/>
      <c r="BR28" s="393"/>
      <c r="BS28" s="393"/>
      <c r="BT28" s="393"/>
      <c r="BU28" s="394"/>
      <c r="BV28" s="392">
        <v>3999791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186</v>
      </c>
      <c r="F29" s="459"/>
      <c r="G29" s="459"/>
      <c r="H29" s="459"/>
      <c r="I29" s="459"/>
      <c r="J29" s="459"/>
      <c r="K29" s="460"/>
      <c r="L29" s="480">
        <v>24</v>
      </c>
      <c r="M29" s="481"/>
      <c r="N29" s="481"/>
      <c r="O29" s="481"/>
      <c r="P29" s="523"/>
      <c r="Q29" s="480">
        <v>4820</v>
      </c>
      <c r="R29" s="481"/>
      <c r="S29" s="481"/>
      <c r="T29" s="481"/>
      <c r="U29" s="481"/>
      <c r="V29" s="523"/>
      <c r="W29" s="583"/>
      <c r="X29" s="584"/>
      <c r="Y29" s="585"/>
      <c r="Z29" s="479" t="s">
        <v>187</v>
      </c>
      <c r="AA29" s="459"/>
      <c r="AB29" s="459"/>
      <c r="AC29" s="459"/>
      <c r="AD29" s="459"/>
      <c r="AE29" s="459"/>
      <c r="AF29" s="459"/>
      <c r="AG29" s="460"/>
      <c r="AH29" s="480">
        <v>802</v>
      </c>
      <c r="AI29" s="481"/>
      <c r="AJ29" s="481"/>
      <c r="AK29" s="481"/>
      <c r="AL29" s="523"/>
      <c r="AM29" s="480">
        <v>2589604</v>
      </c>
      <c r="AN29" s="481"/>
      <c r="AO29" s="481"/>
      <c r="AP29" s="481"/>
      <c r="AQ29" s="481"/>
      <c r="AR29" s="523"/>
      <c r="AS29" s="480">
        <v>3229</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608108</v>
      </c>
      <c r="BO29" s="430"/>
      <c r="BP29" s="430"/>
      <c r="BQ29" s="430"/>
      <c r="BR29" s="430"/>
      <c r="BS29" s="430"/>
      <c r="BT29" s="430"/>
      <c r="BU29" s="431"/>
      <c r="BV29" s="429">
        <v>507021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99.5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4655379</v>
      </c>
      <c r="BO30" s="606"/>
      <c r="BP30" s="606"/>
      <c r="BQ30" s="606"/>
      <c r="BR30" s="606"/>
      <c r="BS30" s="606"/>
      <c r="BT30" s="606"/>
      <c r="BU30" s="607"/>
      <c r="BV30" s="605">
        <v>4878647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198</v>
      </c>
      <c r="X33" s="418"/>
      <c r="Y33" s="418"/>
      <c r="Z33" s="418"/>
      <c r="AA33" s="418"/>
      <c r="AB33" s="418"/>
      <c r="AC33" s="418"/>
      <c r="AD33" s="418"/>
      <c r="AE33" s="418"/>
      <c r="AF33" s="418"/>
      <c r="AG33" s="418"/>
      <c r="AH33" s="418"/>
      <c r="AI33" s="418"/>
      <c r="AJ33" s="418"/>
      <c r="AK33" s="418"/>
      <c r="AL33" s="216"/>
      <c r="AM33" s="453" t="s">
        <v>199</v>
      </c>
      <c r="AN33" s="453"/>
      <c r="AO33" s="418" t="s">
        <v>198</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203</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IF('各会計、関係団体の財政状況及び健全化判断比率'!B34="","",'各会計、関係団体の財政状況及び健全化判断比率'!B34)</f>
        <v>渡海船事業特別会計</v>
      </c>
      <c r="BH34" s="619"/>
      <c r="BI34" s="619"/>
      <c r="BJ34" s="619"/>
      <c r="BK34" s="619"/>
      <c r="BL34" s="619"/>
      <c r="BM34" s="619"/>
      <c r="BN34" s="619"/>
      <c r="BO34" s="619"/>
      <c r="BP34" s="619"/>
      <c r="BQ34" s="619"/>
      <c r="BR34" s="619"/>
      <c r="BS34" s="619"/>
      <c r="BT34" s="619"/>
      <c r="BU34" s="619"/>
      <c r="BV34" s="214"/>
      <c r="BW34" s="618">
        <f>IF(BY34="","",MAX(C34:D43,U34:V43,AM34:AN43,BE34:BF43)+1)</f>
        <v>12</v>
      </c>
      <c r="BX34" s="618"/>
      <c r="BY34" s="619" t="str">
        <f>IF('各会計、関係団体の財政状況及び健全化判断比率'!B68="","",'各会計、関係団体の財政状況及び健全化判断比率'!B68)</f>
        <v>愛媛県地方税滞納整理機構</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マイントピア別子</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住宅新築資金等貸付事業特別会計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IF('各会計、関係団体の財政状況及び健全化判断比率'!B32="","",'各会計、関係団体の財政状況及び健全化判断比率'!B32)</f>
        <v>工業用水道事業会計</v>
      </c>
      <c r="AP35" s="619"/>
      <c r="AQ35" s="619"/>
      <c r="AR35" s="619"/>
      <c r="AS35" s="619"/>
      <c r="AT35" s="619"/>
      <c r="AU35" s="619"/>
      <c r="AV35" s="619"/>
      <c r="AW35" s="619"/>
      <c r="AX35" s="619"/>
      <c r="AY35" s="619"/>
      <c r="AZ35" s="619"/>
      <c r="BA35" s="619"/>
      <c r="BB35" s="619"/>
      <c r="BC35" s="619"/>
      <c r="BD35" s="214"/>
      <c r="BE35" s="618">
        <f t="shared" ref="BE35:BE43" si="1">IF(BG35="","",BE34+1)</f>
        <v>11</v>
      </c>
      <c r="BF35" s="618"/>
      <c r="BG35" s="619" t="str">
        <f>IF('各会計、関係団体の財政状況及び健全化判断比率'!B35="","",'各会計、関係団体の財政状況及び健全化判断比率'!B35)</f>
        <v>工業用地造成事業特別会計</v>
      </c>
      <c r="BH35" s="619"/>
      <c r="BI35" s="619"/>
      <c r="BJ35" s="619"/>
      <c r="BK35" s="619"/>
      <c r="BL35" s="619"/>
      <c r="BM35" s="619"/>
      <c r="BN35" s="619"/>
      <c r="BO35" s="619"/>
      <c r="BP35" s="619"/>
      <c r="BQ35" s="619"/>
      <c r="BR35" s="619"/>
      <c r="BS35" s="619"/>
      <c r="BT35" s="619"/>
      <c r="BU35" s="619"/>
      <c r="BV35" s="214"/>
      <c r="BW35" s="618">
        <f t="shared" ref="BW35:BW43" si="2">IF(BY35="","",BW34+1)</f>
        <v>13</v>
      </c>
      <c r="BX35" s="618"/>
      <c r="BY35" s="619" t="str">
        <f>IF('各会計、関係団体の財政状況及び健全化判断比率'!B69="","",'各会計、関係団体の財政状況及び健全化判断比率'!B69)</f>
        <v>愛媛県後期高齢者医療広域連合（特別会計）</v>
      </c>
      <c r="BZ35" s="619"/>
      <c r="CA35" s="619"/>
      <c r="CB35" s="619"/>
      <c r="CC35" s="619"/>
      <c r="CD35" s="619"/>
      <c r="CE35" s="619"/>
      <c r="CF35" s="619"/>
      <c r="CG35" s="619"/>
      <c r="CH35" s="619"/>
      <c r="CI35" s="619"/>
      <c r="CJ35" s="619"/>
      <c r="CK35" s="619"/>
      <c r="CL35" s="619"/>
      <c r="CM35" s="619"/>
      <c r="CN35" s="214"/>
      <c r="CO35" s="618">
        <f t="shared" ref="CO35:CO43" si="3">IF(CQ35="","",CO34+1)</f>
        <v>16</v>
      </c>
      <c r="CP35" s="618"/>
      <c r="CQ35" s="619" t="str">
        <f>IF('各会計、関係団体の財政状況及び健全化判断比率'!BS8="","",'各会計、関係団体の財政状況及び健全化判断比率'!BS8)</f>
        <v>新居浜市土地開発公社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平尾墓園事業特別会計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IF('各会計、関係団体の財政状況及び健全化判断比率'!B33="","",'各会計、関係団体の財政状況及び健全化判断比率'!B33)</f>
        <v>公共下水道事業会計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14</v>
      </c>
      <c r="BX36" s="618"/>
      <c r="BY36" s="619" t="str">
        <f>IF('各会計、関係団体の財政状況及び健全化判断比率'!B70="","",'各会計、関係団体の財政状況及び健全化判断比率'!B70)</f>
        <v>愛媛県後期高齢者医療広域連合（一般会計）</v>
      </c>
      <c r="BZ36" s="619"/>
      <c r="CA36" s="619"/>
      <c r="CB36" s="619"/>
      <c r="CC36" s="619"/>
      <c r="CD36" s="619"/>
      <c r="CE36" s="619"/>
      <c r="CF36" s="619"/>
      <c r="CG36" s="619"/>
      <c r="CH36" s="619"/>
      <c r="CI36" s="619"/>
      <c r="CJ36" s="619"/>
      <c r="CK36" s="619"/>
      <c r="CL36" s="619"/>
      <c r="CM36" s="619"/>
      <c r="CN36" s="214"/>
      <c r="CO36" s="618">
        <f t="shared" si="3"/>
        <v>17</v>
      </c>
      <c r="CP36" s="618"/>
      <c r="CQ36" s="619" t="str">
        <f>IF('各会計、関係団体の財政状況及び健全化判断比率'!BS9="","",'各会計、関係団体の財政状況及び健全化判断比率'!BS9)</f>
        <v>新居浜市文化体育振興事業団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f t="shared" si="3"/>
        <v>18</v>
      </c>
      <c r="CP37" s="618"/>
      <c r="CQ37" s="619" t="str">
        <f>IF('各会計、関係団体の財政状況及び健全化判断比率'!BS10="","",'各会計、関係団体の財政状況及び健全化判断比率'!BS10)</f>
        <v>別子木材センター</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19</v>
      </c>
      <c r="CP38" s="618"/>
      <c r="CQ38" s="619" t="str">
        <f>IF('各会計、関係団体の財政状況及び健全化判断比率'!BS11="","",'各会計、関係団体の財政状況及び健全化判断比率'!BS11)</f>
        <v>えひめ東予産業創造センター</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u5Ao2S61yt7U3SBl3P68jemE614e7giwwJtiARs0MktiT5EPt2CbkA+gge+/Ny95oibY951D8MJBIOPMiIV1lg==" saltValue="SMjmNDGekCTgZqCbAaZw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J32" sqref="J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10" t="s">
        <v>570</v>
      </c>
      <c r="D34" s="1210"/>
      <c r="E34" s="1211"/>
      <c r="F34" s="32">
        <v>5.45</v>
      </c>
      <c r="G34" s="33">
        <v>6.22</v>
      </c>
      <c r="H34" s="33">
        <v>7.96</v>
      </c>
      <c r="I34" s="33">
        <v>7.28</v>
      </c>
      <c r="J34" s="34">
        <v>7.22</v>
      </c>
      <c r="K34" s="22"/>
      <c r="L34" s="22"/>
      <c r="M34" s="22"/>
      <c r="N34" s="22"/>
      <c r="O34" s="22"/>
      <c r="P34" s="22"/>
    </row>
    <row r="35" spans="1:16" ht="39" customHeight="1">
      <c r="A35" s="22"/>
      <c r="B35" s="35"/>
      <c r="C35" s="1204" t="s">
        <v>571</v>
      </c>
      <c r="D35" s="1205"/>
      <c r="E35" s="1206"/>
      <c r="F35" s="36">
        <v>4.17</v>
      </c>
      <c r="G35" s="37">
        <v>4.24</v>
      </c>
      <c r="H35" s="37">
        <v>4.6900000000000004</v>
      </c>
      <c r="I35" s="37">
        <v>4.6399999999999997</v>
      </c>
      <c r="J35" s="38">
        <v>4.82</v>
      </c>
      <c r="K35" s="22"/>
      <c r="L35" s="22"/>
      <c r="M35" s="22"/>
      <c r="N35" s="22"/>
      <c r="O35" s="22"/>
      <c r="P35" s="22"/>
    </row>
    <row r="36" spans="1:16" ht="39" customHeight="1">
      <c r="A36" s="22"/>
      <c r="B36" s="35"/>
      <c r="C36" s="1204" t="s">
        <v>572</v>
      </c>
      <c r="D36" s="1205"/>
      <c r="E36" s="1206"/>
      <c r="F36" s="36">
        <v>3.89</v>
      </c>
      <c r="G36" s="37">
        <v>4.08</v>
      </c>
      <c r="H36" s="37">
        <v>4.1500000000000004</v>
      </c>
      <c r="I36" s="37">
        <v>3.63</v>
      </c>
      <c r="J36" s="38">
        <v>3.32</v>
      </c>
      <c r="K36" s="22"/>
      <c r="L36" s="22"/>
      <c r="M36" s="22"/>
      <c r="N36" s="22"/>
      <c r="O36" s="22"/>
      <c r="P36" s="22"/>
    </row>
    <row r="37" spans="1:16" ht="39" customHeight="1">
      <c r="A37" s="22"/>
      <c r="B37" s="35"/>
      <c r="C37" s="1204" t="s">
        <v>573</v>
      </c>
      <c r="D37" s="1205"/>
      <c r="E37" s="1206"/>
      <c r="F37" s="36" t="s">
        <v>521</v>
      </c>
      <c r="G37" s="37" t="s">
        <v>521</v>
      </c>
      <c r="H37" s="37" t="s">
        <v>521</v>
      </c>
      <c r="I37" s="37" t="s">
        <v>521</v>
      </c>
      <c r="J37" s="38">
        <v>1.41</v>
      </c>
      <c r="K37" s="22"/>
      <c r="L37" s="22"/>
      <c r="M37" s="22"/>
      <c r="N37" s="22"/>
      <c r="O37" s="22"/>
      <c r="P37" s="22"/>
    </row>
    <row r="38" spans="1:16" ht="39" customHeight="1">
      <c r="A38" s="22"/>
      <c r="B38" s="35"/>
      <c r="C38" s="1204" t="s">
        <v>574</v>
      </c>
      <c r="D38" s="1205"/>
      <c r="E38" s="1206"/>
      <c r="F38" s="36">
        <v>0.28000000000000003</v>
      </c>
      <c r="G38" s="37">
        <v>0.31</v>
      </c>
      <c r="H38" s="37">
        <v>0.31</v>
      </c>
      <c r="I38" s="37">
        <v>0.28999999999999998</v>
      </c>
      <c r="J38" s="38">
        <v>0.31</v>
      </c>
      <c r="K38" s="22"/>
      <c r="L38" s="22"/>
      <c r="M38" s="22"/>
      <c r="N38" s="22"/>
      <c r="O38" s="22"/>
      <c r="P38" s="22"/>
    </row>
    <row r="39" spans="1:16" ht="39" customHeight="1">
      <c r="A39" s="22"/>
      <c r="B39" s="35"/>
      <c r="C39" s="1204" t="s">
        <v>575</v>
      </c>
      <c r="D39" s="1205"/>
      <c r="E39" s="1206"/>
      <c r="F39" s="36">
        <v>0.41</v>
      </c>
      <c r="G39" s="37">
        <v>0</v>
      </c>
      <c r="H39" s="37">
        <v>0</v>
      </c>
      <c r="I39" s="37">
        <v>0.21</v>
      </c>
      <c r="J39" s="38">
        <v>0.3</v>
      </c>
      <c r="K39" s="22"/>
      <c r="L39" s="22"/>
      <c r="M39" s="22"/>
      <c r="N39" s="22"/>
      <c r="O39" s="22"/>
      <c r="P39" s="22"/>
    </row>
    <row r="40" spans="1:16" ht="39" customHeight="1">
      <c r="A40" s="22"/>
      <c r="B40" s="35"/>
      <c r="C40" s="1204" t="s">
        <v>576</v>
      </c>
      <c r="D40" s="1205"/>
      <c r="E40" s="1206"/>
      <c r="F40" s="36">
        <v>0.13</v>
      </c>
      <c r="G40" s="37">
        <v>0.14000000000000001</v>
      </c>
      <c r="H40" s="37">
        <v>0.16</v>
      </c>
      <c r="I40" s="37">
        <v>0.19</v>
      </c>
      <c r="J40" s="38">
        <v>0.22</v>
      </c>
      <c r="K40" s="22"/>
      <c r="L40" s="22"/>
      <c r="M40" s="22"/>
      <c r="N40" s="22"/>
      <c r="O40" s="22"/>
      <c r="P40" s="22"/>
    </row>
    <row r="41" spans="1:16" ht="39" customHeight="1">
      <c r="A41" s="22"/>
      <c r="B41" s="35"/>
      <c r="C41" s="1204" t="s">
        <v>577</v>
      </c>
      <c r="D41" s="1205"/>
      <c r="E41" s="1206"/>
      <c r="F41" s="36">
        <v>0</v>
      </c>
      <c r="G41" s="37">
        <v>0</v>
      </c>
      <c r="H41" s="37">
        <v>0</v>
      </c>
      <c r="I41" s="37">
        <v>0</v>
      </c>
      <c r="J41" s="38">
        <v>0</v>
      </c>
      <c r="K41" s="22"/>
      <c r="L41" s="22"/>
      <c r="M41" s="22"/>
      <c r="N41" s="22"/>
      <c r="O41" s="22"/>
      <c r="P41" s="22"/>
    </row>
    <row r="42" spans="1:16" ht="39" customHeight="1">
      <c r="A42" s="22"/>
      <c r="B42" s="39"/>
      <c r="C42" s="1204" t="s">
        <v>578</v>
      </c>
      <c r="D42" s="1205"/>
      <c r="E42" s="1206"/>
      <c r="F42" s="36" t="s">
        <v>521</v>
      </c>
      <c r="G42" s="37" t="s">
        <v>521</v>
      </c>
      <c r="H42" s="37" t="s">
        <v>521</v>
      </c>
      <c r="I42" s="37" t="s">
        <v>521</v>
      </c>
      <c r="J42" s="38" t="s">
        <v>521</v>
      </c>
      <c r="K42" s="22"/>
      <c r="L42" s="22"/>
      <c r="M42" s="22"/>
      <c r="N42" s="22"/>
      <c r="O42" s="22"/>
      <c r="P42" s="22"/>
    </row>
    <row r="43" spans="1:16" ht="39" customHeight="1" thickBot="1">
      <c r="A43" s="22"/>
      <c r="B43" s="40"/>
      <c r="C43" s="1207" t="s">
        <v>579</v>
      </c>
      <c r="D43" s="1208"/>
      <c r="E43" s="1209"/>
      <c r="F43" s="41">
        <v>1.05</v>
      </c>
      <c r="G43" s="42">
        <v>1.91</v>
      </c>
      <c r="H43" s="42">
        <v>0.91</v>
      </c>
      <c r="I43" s="42">
        <v>0.76</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NbjLB4UMIhoOXuv0Z8ipPT7MMOqP+DzXOgWdnF3sPyRCtWOlS/38vznTl4Ofuk3evEqwrds8xE60c9Ut+RYJA==" saltValue="rk3Mwuq/1YDwDoqm2VP9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12" t="s">
        <v>11</v>
      </c>
      <c r="C45" s="1213"/>
      <c r="D45" s="58"/>
      <c r="E45" s="1218" t="s">
        <v>12</v>
      </c>
      <c r="F45" s="1218"/>
      <c r="G45" s="1218"/>
      <c r="H45" s="1218"/>
      <c r="I45" s="1218"/>
      <c r="J45" s="1219"/>
      <c r="K45" s="59">
        <v>5281</v>
      </c>
      <c r="L45" s="60">
        <v>4723</v>
      </c>
      <c r="M45" s="60">
        <v>4432</v>
      </c>
      <c r="N45" s="60">
        <v>4368</v>
      </c>
      <c r="O45" s="61">
        <v>4422</v>
      </c>
      <c r="P45" s="48"/>
      <c r="Q45" s="48"/>
      <c r="R45" s="48"/>
      <c r="S45" s="48"/>
      <c r="T45" s="48"/>
      <c r="U45" s="48"/>
    </row>
    <row r="46" spans="1:21" ht="30.75" customHeight="1">
      <c r="A46" s="48"/>
      <c r="B46" s="1214"/>
      <c r="C46" s="1215"/>
      <c r="D46" s="62"/>
      <c r="E46" s="1220" t="s">
        <v>13</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c r="A47" s="48"/>
      <c r="B47" s="1214"/>
      <c r="C47" s="1215"/>
      <c r="D47" s="62"/>
      <c r="E47" s="1220" t="s">
        <v>14</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c r="A48" s="48"/>
      <c r="B48" s="1214"/>
      <c r="C48" s="1215"/>
      <c r="D48" s="62"/>
      <c r="E48" s="1220" t="s">
        <v>15</v>
      </c>
      <c r="F48" s="1220"/>
      <c r="G48" s="1220"/>
      <c r="H48" s="1220"/>
      <c r="I48" s="1220"/>
      <c r="J48" s="1221"/>
      <c r="K48" s="63">
        <v>1652</v>
      </c>
      <c r="L48" s="64">
        <v>1653</v>
      </c>
      <c r="M48" s="64">
        <v>1667</v>
      </c>
      <c r="N48" s="64">
        <v>1603</v>
      </c>
      <c r="O48" s="65">
        <v>1435</v>
      </c>
      <c r="P48" s="48"/>
      <c r="Q48" s="48"/>
      <c r="R48" s="48"/>
      <c r="S48" s="48"/>
      <c r="T48" s="48"/>
      <c r="U48" s="48"/>
    </row>
    <row r="49" spans="1:21" ht="30.75" customHeight="1">
      <c r="A49" s="48"/>
      <c r="B49" s="1214"/>
      <c r="C49" s="1215"/>
      <c r="D49" s="62"/>
      <c r="E49" s="1220" t="s">
        <v>16</v>
      </c>
      <c r="F49" s="1220"/>
      <c r="G49" s="1220"/>
      <c r="H49" s="1220"/>
      <c r="I49" s="1220"/>
      <c r="J49" s="1221"/>
      <c r="K49" s="63" t="s">
        <v>521</v>
      </c>
      <c r="L49" s="64" t="s">
        <v>521</v>
      </c>
      <c r="M49" s="64" t="s">
        <v>521</v>
      </c>
      <c r="N49" s="64" t="s">
        <v>521</v>
      </c>
      <c r="O49" s="65" t="s">
        <v>521</v>
      </c>
      <c r="P49" s="48"/>
      <c r="Q49" s="48"/>
      <c r="R49" s="48"/>
      <c r="S49" s="48"/>
      <c r="T49" s="48"/>
      <c r="U49" s="48"/>
    </row>
    <row r="50" spans="1:21" ht="30.75" customHeight="1">
      <c r="A50" s="48"/>
      <c r="B50" s="1214"/>
      <c r="C50" s="1215"/>
      <c r="D50" s="62"/>
      <c r="E50" s="1220" t="s">
        <v>17</v>
      </c>
      <c r="F50" s="1220"/>
      <c r="G50" s="1220"/>
      <c r="H50" s="1220"/>
      <c r="I50" s="1220"/>
      <c r="J50" s="1221"/>
      <c r="K50" s="63">
        <v>39</v>
      </c>
      <c r="L50" s="64">
        <v>34</v>
      </c>
      <c r="M50" s="64">
        <v>29</v>
      </c>
      <c r="N50" s="64">
        <v>9</v>
      </c>
      <c r="O50" s="65">
        <v>7</v>
      </c>
      <c r="P50" s="48"/>
      <c r="Q50" s="48"/>
      <c r="R50" s="48"/>
      <c r="S50" s="48"/>
      <c r="T50" s="48"/>
      <c r="U50" s="48"/>
    </row>
    <row r="51" spans="1:21" ht="30.75" customHeight="1">
      <c r="A51" s="48"/>
      <c r="B51" s="1216"/>
      <c r="C51" s="1217"/>
      <c r="D51" s="66"/>
      <c r="E51" s="1220" t="s">
        <v>18</v>
      </c>
      <c r="F51" s="1220"/>
      <c r="G51" s="1220"/>
      <c r="H51" s="1220"/>
      <c r="I51" s="1220"/>
      <c r="J51" s="1221"/>
      <c r="K51" s="63" t="s">
        <v>521</v>
      </c>
      <c r="L51" s="64" t="s">
        <v>521</v>
      </c>
      <c r="M51" s="64" t="s">
        <v>521</v>
      </c>
      <c r="N51" s="64" t="s">
        <v>521</v>
      </c>
      <c r="O51" s="65" t="s">
        <v>521</v>
      </c>
      <c r="P51" s="48"/>
      <c r="Q51" s="48"/>
      <c r="R51" s="48"/>
      <c r="S51" s="48"/>
      <c r="T51" s="48"/>
      <c r="U51" s="48"/>
    </row>
    <row r="52" spans="1:21" ht="30.75" customHeight="1">
      <c r="A52" s="48"/>
      <c r="B52" s="1222" t="s">
        <v>19</v>
      </c>
      <c r="C52" s="1223"/>
      <c r="D52" s="66"/>
      <c r="E52" s="1220" t="s">
        <v>20</v>
      </c>
      <c r="F52" s="1220"/>
      <c r="G52" s="1220"/>
      <c r="H52" s="1220"/>
      <c r="I52" s="1220"/>
      <c r="J52" s="1221"/>
      <c r="K52" s="63">
        <v>5841</v>
      </c>
      <c r="L52" s="64">
        <v>5696</v>
      </c>
      <c r="M52" s="64">
        <v>5674</v>
      </c>
      <c r="N52" s="64">
        <v>5682</v>
      </c>
      <c r="O52" s="65">
        <v>5551</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1131</v>
      </c>
      <c r="L53" s="69">
        <v>714</v>
      </c>
      <c r="M53" s="69">
        <v>454</v>
      </c>
      <c r="N53" s="69">
        <v>298</v>
      </c>
      <c r="O53" s="70">
        <v>313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NoUslui8Fi975PY+vESCUcfWO/hh7vZeZjokOvUHGROwAQpAlXkTlC7h/KGiTRovqX+DN/mwqjaIGc3QNzUZA==" saltValue="u+T8WRWHrEb8Ya5BY27H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election activeCell="M50" sqref="M50"/>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38" t="s">
        <v>30</v>
      </c>
      <c r="C41" s="1239"/>
      <c r="D41" s="102"/>
      <c r="E41" s="1244" t="s">
        <v>31</v>
      </c>
      <c r="F41" s="1244"/>
      <c r="G41" s="1244"/>
      <c r="H41" s="1245"/>
      <c r="I41" s="103">
        <v>48623</v>
      </c>
      <c r="J41" s="104">
        <v>48431</v>
      </c>
      <c r="K41" s="104">
        <v>49872</v>
      </c>
      <c r="L41" s="104">
        <v>49901</v>
      </c>
      <c r="M41" s="105">
        <v>53359</v>
      </c>
    </row>
    <row r="42" spans="2:13" ht="27.75" customHeight="1">
      <c r="B42" s="1240"/>
      <c r="C42" s="1241"/>
      <c r="D42" s="106"/>
      <c r="E42" s="1246" t="s">
        <v>32</v>
      </c>
      <c r="F42" s="1246"/>
      <c r="G42" s="1246"/>
      <c r="H42" s="1247"/>
      <c r="I42" s="107">
        <v>94</v>
      </c>
      <c r="J42" s="108">
        <v>60</v>
      </c>
      <c r="K42" s="108">
        <v>30</v>
      </c>
      <c r="L42" s="108">
        <v>22</v>
      </c>
      <c r="M42" s="109">
        <v>15</v>
      </c>
    </row>
    <row r="43" spans="2:13" ht="27.75" customHeight="1">
      <c r="B43" s="1240"/>
      <c r="C43" s="1241"/>
      <c r="D43" s="106"/>
      <c r="E43" s="1246" t="s">
        <v>33</v>
      </c>
      <c r="F43" s="1246"/>
      <c r="G43" s="1246"/>
      <c r="H43" s="1247"/>
      <c r="I43" s="107">
        <v>22850</v>
      </c>
      <c r="J43" s="108">
        <v>22603</v>
      </c>
      <c r="K43" s="108">
        <v>22078</v>
      </c>
      <c r="L43" s="108">
        <v>21942</v>
      </c>
      <c r="M43" s="109">
        <v>21399</v>
      </c>
    </row>
    <row r="44" spans="2:13" ht="27.75" customHeight="1">
      <c r="B44" s="1240"/>
      <c r="C44" s="1241"/>
      <c r="D44" s="106"/>
      <c r="E44" s="1246" t="s">
        <v>34</v>
      </c>
      <c r="F44" s="1246"/>
      <c r="G44" s="1246"/>
      <c r="H44" s="1247"/>
      <c r="I44" s="107" t="s">
        <v>521</v>
      </c>
      <c r="J44" s="108" t="s">
        <v>521</v>
      </c>
      <c r="K44" s="108" t="s">
        <v>521</v>
      </c>
      <c r="L44" s="108" t="s">
        <v>521</v>
      </c>
      <c r="M44" s="109" t="s">
        <v>521</v>
      </c>
    </row>
    <row r="45" spans="2:13" ht="27.75" customHeight="1">
      <c r="B45" s="1240"/>
      <c r="C45" s="1241"/>
      <c r="D45" s="106"/>
      <c r="E45" s="1246" t="s">
        <v>35</v>
      </c>
      <c r="F45" s="1246"/>
      <c r="G45" s="1246"/>
      <c r="H45" s="1247"/>
      <c r="I45" s="107">
        <v>8033</v>
      </c>
      <c r="J45" s="108">
        <v>8035</v>
      </c>
      <c r="K45" s="108">
        <v>7793</v>
      </c>
      <c r="L45" s="108">
        <v>7730</v>
      </c>
      <c r="M45" s="109">
        <v>7646</v>
      </c>
    </row>
    <row r="46" spans="2:13" ht="27.75" customHeight="1">
      <c r="B46" s="1240"/>
      <c r="C46" s="1241"/>
      <c r="D46" s="110"/>
      <c r="E46" s="1246" t="s">
        <v>36</v>
      </c>
      <c r="F46" s="1246"/>
      <c r="G46" s="1246"/>
      <c r="H46" s="1247"/>
      <c r="I46" s="107" t="s">
        <v>521</v>
      </c>
      <c r="J46" s="108" t="s">
        <v>521</v>
      </c>
      <c r="K46" s="108" t="s">
        <v>521</v>
      </c>
      <c r="L46" s="108" t="s">
        <v>521</v>
      </c>
      <c r="M46" s="109" t="s">
        <v>521</v>
      </c>
    </row>
    <row r="47" spans="2:13" ht="27.75" customHeight="1">
      <c r="B47" s="1240"/>
      <c r="C47" s="1241"/>
      <c r="D47" s="111"/>
      <c r="E47" s="1248" t="s">
        <v>37</v>
      </c>
      <c r="F47" s="1249"/>
      <c r="G47" s="1249"/>
      <c r="H47" s="1250"/>
      <c r="I47" s="107" t="s">
        <v>521</v>
      </c>
      <c r="J47" s="108" t="s">
        <v>521</v>
      </c>
      <c r="K47" s="108" t="s">
        <v>521</v>
      </c>
      <c r="L47" s="108" t="s">
        <v>521</v>
      </c>
      <c r="M47" s="109" t="s">
        <v>521</v>
      </c>
    </row>
    <row r="48" spans="2:13" ht="27.75" customHeight="1">
      <c r="B48" s="1240"/>
      <c r="C48" s="1241"/>
      <c r="D48" s="106"/>
      <c r="E48" s="1246" t="s">
        <v>38</v>
      </c>
      <c r="F48" s="1246"/>
      <c r="G48" s="1246"/>
      <c r="H48" s="1247"/>
      <c r="I48" s="107" t="s">
        <v>521</v>
      </c>
      <c r="J48" s="108" t="s">
        <v>521</v>
      </c>
      <c r="K48" s="108" t="s">
        <v>521</v>
      </c>
      <c r="L48" s="108" t="s">
        <v>521</v>
      </c>
      <c r="M48" s="109" t="s">
        <v>521</v>
      </c>
    </row>
    <row r="49" spans="2:13" ht="27.75" customHeight="1">
      <c r="B49" s="1242"/>
      <c r="C49" s="1243"/>
      <c r="D49" s="106"/>
      <c r="E49" s="1246" t="s">
        <v>39</v>
      </c>
      <c r="F49" s="1246"/>
      <c r="G49" s="1246"/>
      <c r="H49" s="1247"/>
      <c r="I49" s="107" t="s">
        <v>521</v>
      </c>
      <c r="J49" s="108" t="s">
        <v>521</v>
      </c>
      <c r="K49" s="108" t="s">
        <v>521</v>
      </c>
      <c r="L49" s="108" t="s">
        <v>521</v>
      </c>
      <c r="M49" s="109" t="s">
        <v>521</v>
      </c>
    </row>
    <row r="50" spans="2:13" ht="27.75" customHeight="1">
      <c r="B50" s="1251" t="s">
        <v>40</v>
      </c>
      <c r="C50" s="1252"/>
      <c r="D50" s="112"/>
      <c r="E50" s="1246" t="s">
        <v>41</v>
      </c>
      <c r="F50" s="1246"/>
      <c r="G50" s="1246"/>
      <c r="H50" s="1247"/>
      <c r="I50" s="107">
        <v>11189</v>
      </c>
      <c r="J50" s="108">
        <v>9902</v>
      </c>
      <c r="K50" s="108">
        <v>10062</v>
      </c>
      <c r="L50" s="108">
        <v>9226</v>
      </c>
      <c r="M50" s="109">
        <v>8200</v>
      </c>
    </row>
    <row r="51" spans="2:13" ht="27.75" customHeight="1">
      <c r="B51" s="1240"/>
      <c r="C51" s="1241"/>
      <c r="D51" s="106"/>
      <c r="E51" s="1246" t="s">
        <v>42</v>
      </c>
      <c r="F51" s="1246"/>
      <c r="G51" s="1246"/>
      <c r="H51" s="1247"/>
      <c r="I51" s="107">
        <v>15709</v>
      </c>
      <c r="J51" s="108">
        <v>16019</v>
      </c>
      <c r="K51" s="108">
        <v>17912</v>
      </c>
      <c r="L51" s="108">
        <v>18501</v>
      </c>
      <c r="M51" s="109">
        <v>19094</v>
      </c>
    </row>
    <row r="52" spans="2:13" ht="27.75" customHeight="1">
      <c r="B52" s="1242"/>
      <c r="C52" s="1243"/>
      <c r="D52" s="106"/>
      <c r="E52" s="1246" t="s">
        <v>43</v>
      </c>
      <c r="F52" s="1246"/>
      <c r="G52" s="1246"/>
      <c r="H52" s="1247"/>
      <c r="I52" s="107">
        <v>53143</v>
      </c>
      <c r="J52" s="108">
        <v>52110</v>
      </c>
      <c r="K52" s="108">
        <v>52021</v>
      </c>
      <c r="L52" s="108">
        <v>50765</v>
      </c>
      <c r="M52" s="109">
        <v>51925</v>
      </c>
    </row>
    <row r="53" spans="2:13" ht="27.75" customHeight="1" thickBot="1">
      <c r="B53" s="1253" t="s">
        <v>44</v>
      </c>
      <c r="C53" s="1254"/>
      <c r="D53" s="113"/>
      <c r="E53" s="1255" t="s">
        <v>45</v>
      </c>
      <c r="F53" s="1255"/>
      <c r="G53" s="1255"/>
      <c r="H53" s="1256"/>
      <c r="I53" s="114">
        <v>-441</v>
      </c>
      <c r="J53" s="115">
        <v>1099</v>
      </c>
      <c r="K53" s="115">
        <v>-222</v>
      </c>
      <c r="L53" s="115">
        <v>1103</v>
      </c>
      <c r="M53" s="116">
        <v>3201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uwVHjQ6grndtm1aYXYsqLtFIPnA21A0QDj83wYqo9munJ+UVZ1oYNFIkj/5mdUcNDEj0GwkwKtbPp9jUZ9PpA==" saltValue="LB1RSfPNAsi8mX3b66n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1" zoomScale="70" zoomScaleNormal="70" zoomScaleSheetLayoutView="100" workbookViewId="0">
      <selection activeCell="F59" sqref="F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265" t="s">
        <v>48</v>
      </c>
      <c r="D55" s="1265"/>
      <c r="E55" s="1266"/>
      <c r="F55" s="128">
        <v>4432</v>
      </c>
      <c r="G55" s="128">
        <v>4000</v>
      </c>
      <c r="H55" s="129">
        <v>2998</v>
      </c>
    </row>
    <row r="56" spans="2:8" ht="52.5" customHeight="1">
      <c r="B56" s="130"/>
      <c r="C56" s="1267" t="s">
        <v>49</v>
      </c>
      <c r="D56" s="1267"/>
      <c r="E56" s="1268"/>
      <c r="F56" s="131">
        <v>706</v>
      </c>
      <c r="G56" s="131">
        <v>507</v>
      </c>
      <c r="H56" s="132">
        <v>608</v>
      </c>
    </row>
    <row r="57" spans="2:8" ht="53.25" customHeight="1">
      <c r="B57" s="130"/>
      <c r="C57" s="1269" t="s">
        <v>50</v>
      </c>
      <c r="D57" s="1269"/>
      <c r="E57" s="1270"/>
      <c r="F57" s="133">
        <v>5227</v>
      </c>
      <c r="G57" s="133">
        <v>4879</v>
      </c>
      <c r="H57" s="134">
        <v>4655</v>
      </c>
    </row>
    <row r="58" spans="2:8" ht="45.75" customHeight="1">
      <c r="B58" s="135"/>
      <c r="C58" s="1257" t="s">
        <v>596</v>
      </c>
      <c r="D58" s="1258"/>
      <c r="E58" s="1259"/>
      <c r="F58" s="136">
        <v>1563</v>
      </c>
      <c r="G58" s="136">
        <v>1507</v>
      </c>
      <c r="H58" s="137">
        <v>1462</v>
      </c>
    </row>
    <row r="59" spans="2:8" ht="45.75" customHeight="1">
      <c r="B59" s="135"/>
      <c r="C59" s="1257" t="s">
        <v>597</v>
      </c>
      <c r="D59" s="1258"/>
      <c r="E59" s="1259"/>
      <c r="F59" s="136">
        <v>821</v>
      </c>
      <c r="G59" s="136">
        <v>820</v>
      </c>
      <c r="H59" s="137">
        <v>822</v>
      </c>
    </row>
    <row r="60" spans="2:8" ht="45.75" customHeight="1">
      <c r="B60" s="135"/>
      <c r="C60" s="1257" t="s">
        <v>598</v>
      </c>
      <c r="D60" s="1258"/>
      <c r="E60" s="1259"/>
      <c r="F60" s="136">
        <v>693</v>
      </c>
      <c r="G60" s="136">
        <v>695</v>
      </c>
      <c r="H60" s="137">
        <v>696</v>
      </c>
    </row>
    <row r="61" spans="2:8" ht="45.75" customHeight="1">
      <c r="B61" s="135"/>
      <c r="C61" s="1257" t="s">
        <v>599</v>
      </c>
      <c r="D61" s="1258"/>
      <c r="E61" s="1259"/>
      <c r="F61" s="136">
        <v>710</v>
      </c>
      <c r="G61" s="136">
        <v>487</v>
      </c>
      <c r="H61" s="137">
        <v>349</v>
      </c>
    </row>
    <row r="62" spans="2:8" ht="45.75" customHeight="1" thickBot="1">
      <c r="B62" s="138"/>
      <c r="C62" s="1260" t="s">
        <v>600</v>
      </c>
      <c r="D62" s="1261"/>
      <c r="E62" s="1262"/>
      <c r="F62" s="139">
        <v>316</v>
      </c>
      <c r="G62" s="139">
        <v>301</v>
      </c>
      <c r="H62" s="140">
        <v>290</v>
      </c>
    </row>
    <row r="63" spans="2:8" ht="52.5" customHeight="1" thickBot="1">
      <c r="B63" s="141"/>
      <c r="C63" s="1263" t="s">
        <v>51</v>
      </c>
      <c r="D63" s="1263"/>
      <c r="E63" s="1264"/>
      <c r="F63" s="142">
        <v>10364</v>
      </c>
      <c r="G63" s="142">
        <v>9385</v>
      </c>
      <c r="H63" s="143">
        <v>8262</v>
      </c>
    </row>
    <row r="64" spans="2:8" ht="15" customHeight="1"/>
  </sheetData>
  <sheetProtection algorithmName="SHA-512" hashValue="3IuqJkd9MJRXtMgysia8hoM6WVv7xbVd8SP0F5ynw4wrj42NgDzW+n8QQ/Sd+K8mCrJqaLRU+QKHkG1TtebjZw==" saltValue="GeRUt3GpUeeLqXBBhx+Y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9" zoomScaleNormal="100" zoomScaleSheetLayoutView="55" workbookViewId="0">
      <selection activeCell="AN43" sqref="AN43:DC47"/>
    </sheetView>
  </sheetViews>
  <sheetFormatPr defaultColWidth="0" defaultRowHeight="0" customHeight="1" zeroHeight="1"/>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c r="A1" s="1331"/>
      <c r="B1" s="1330"/>
      <c r="DD1" s="1271"/>
      <c r="DE1" s="1271"/>
    </row>
    <row r="2" spans="1:143" ht="25.5" customHeight="1">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5">
      <c r="DD19" s="1271"/>
      <c r="DE19" s="1271"/>
    </row>
    <row r="20" spans="1:351" ht="13.5">
      <c r="DD20" s="1271"/>
      <c r="DE20" s="1271"/>
    </row>
    <row r="21" spans="1:351" ht="17.2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7.25">
      <c r="B22" s="1272"/>
      <c r="MM22" s="1326"/>
    </row>
    <row r="23" spans="1:351" ht="13.5">
      <c r="B23" s="1272"/>
    </row>
    <row r="24" spans="1:351" ht="13.5">
      <c r="B24" s="1272"/>
    </row>
    <row r="25" spans="1:351" ht="13.5">
      <c r="B25" s="1272"/>
    </row>
    <row r="26" spans="1:351" ht="13.5">
      <c r="B26" s="1272"/>
    </row>
    <row r="27" spans="1:351" ht="13.5">
      <c r="B27" s="1272"/>
    </row>
    <row r="28" spans="1:351" ht="13.5">
      <c r="B28" s="1272"/>
    </row>
    <row r="29" spans="1:351" ht="13.5">
      <c r="B29" s="1272"/>
    </row>
    <row r="30" spans="1:351" ht="13.5">
      <c r="B30" s="1272"/>
    </row>
    <row r="31" spans="1:351" ht="13.5">
      <c r="B31" s="1272"/>
    </row>
    <row r="32" spans="1:351" ht="13.5">
      <c r="B32" s="1272"/>
    </row>
    <row r="33" spans="2:109" ht="13.5">
      <c r="B33" s="1272"/>
    </row>
    <row r="34" spans="2:109" ht="13.5">
      <c r="B34" s="1272"/>
    </row>
    <row r="35" spans="2:109" ht="13.5">
      <c r="B35" s="1272"/>
    </row>
    <row r="36" spans="2:109" ht="13.5">
      <c r="B36" s="1272"/>
    </row>
    <row r="37" spans="2:109" ht="13.5">
      <c r="B37" s="1272"/>
    </row>
    <row r="38" spans="2:109" ht="13.5">
      <c r="B38" s="1272"/>
    </row>
    <row r="39" spans="2:109" ht="13.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c r="B40" s="1313"/>
      <c r="DD40" s="1313"/>
      <c r="DE40" s="1271"/>
    </row>
    <row r="41" spans="2:109" ht="17.25">
      <c r="B41" s="1325" t="s">
        <v>611</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c r="B42" s="1272"/>
      <c r="G42" s="1309"/>
      <c r="I42" s="1308"/>
      <c r="J42" s="1308"/>
      <c r="K42" s="1308"/>
      <c r="AM42" s="1309"/>
      <c r="AN42" s="1309" t="s">
        <v>607</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c r="B43" s="1272"/>
      <c r="AN43" s="1307" t="s">
        <v>610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c r="B49" s="1272"/>
      <c r="AN49" s="1271" t="s">
        <v>605</v>
      </c>
    </row>
    <row r="50" spans="1:109" ht="13.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c r="B51" s="1272"/>
      <c r="G51" s="1288"/>
      <c r="H51" s="1288"/>
      <c r="I51" s="1322"/>
      <c r="J51" s="1322"/>
      <c r="K51" s="1287"/>
      <c r="L51" s="1287"/>
      <c r="M51" s="1287"/>
      <c r="N51" s="1287"/>
      <c r="AM51" s="1286"/>
      <c r="AN51" s="1280" t="s">
        <v>604</v>
      </c>
      <c r="AO51" s="1280"/>
      <c r="AP51" s="1280"/>
      <c r="AQ51" s="1280"/>
      <c r="AR51" s="1280"/>
      <c r="AS51" s="1280"/>
      <c r="AT51" s="1280"/>
      <c r="AU51" s="1280"/>
      <c r="AV51" s="1280"/>
      <c r="AW51" s="1280"/>
      <c r="AX51" s="1280"/>
      <c r="AY51" s="1280"/>
      <c r="AZ51" s="1280"/>
      <c r="BA51" s="1280"/>
      <c r="BB51" s="1280" t="s">
        <v>602</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4.8</v>
      </c>
      <c r="BY51" s="1279"/>
      <c r="BZ51" s="1279"/>
      <c r="CA51" s="1279"/>
      <c r="CB51" s="1279"/>
      <c r="CC51" s="1279"/>
      <c r="CD51" s="1279"/>
      <c r="CE51" s="1279"/>
      <c r="CF51" s="1279"/>
      <c r="CG51" s="1279"/>
      <c r="CH51" s="1279"/>
      <c r="CI51" s="1279"/>
      <c r="CJ51" s="1279"/>
      <c r="CK51" s="1279"/>
      <c r="CL51" s="1279"/>
      <c r="CM51" s="1279"/>
      <c r="CN51" s="1279">
        <v>4.8</v>
      </c>
      <c r="CO51" s="1279"/>
      <c r="CP51" s="1279"/>
      <c r="CQ51" s="1279"/>
      <c r="CR51" s="1279"/>
      <c r="CS51" s="1279"/>
      <c r="CT51" s="1279"/>
      <c r="CU51" s="1279"/>
      <c r="CV51" s="1279">
        <v>14</v>
      </c>
      <c r="CW51" s="1279"/>
      <c r="CX51" s="1279"/>
      <c r="CY51" s="1279"/>
      <c r="CZ51" s="1279"/>
      <c r="DA51" s="1279"/>
      <c r="DB51" s="1279"/>
      <c r="DC51" s="1279"/>
    </row>
    <row r="52" spans="1:109" ht="13.5">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609</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52.1</v>
      </c>
      <c r="BY53" s="1279"/>
      <c r="BZ53" s="1279"/>
      <c r="CA53" s="1279"/>
      <c r="CB53" s="1279"/>
      <c r="CC53" s="1279"/>
      <c r="CD53" s="1279"/>
      <c r="CE53" s="1279"/>
      <c r="CF53" s="1279">
        <v>55</v>
      </c>
      <c r="CG53" s="1279"/>
      <c r="CH53" s="1279"/>
      <c r="CI53" s="1279"/>
      <c r="CJ53" s="1279"/>
      <c r="CK53" s="1279"/>
      <c r="CL53" s="1279"/>
      <c r="CM53" s="1279"/>
      <c r="CN53" s="1279">
        <v>56.3</v>
      </c>
      <c r="CO53" s="1279"/>
      <c r="CP53" s="1279"/>
      <c r="CQ53" s="1279"/>
      <c r="CR53" s="1279"/>
      <c r="CS53" s="1279"/>
      <c r="CT53" s="1279"/>
      <c r="CU53" s="1279"/>
      <c r="CV53" s="1279">
        <v>55.8</v>
      </c>
      <c r="CW53" s="1279"/>
      <c r="CX53" s="1279"/>
      <c r="CY53" s="1279"/>
      <c r="CZ53" s="1279"/>
      <c r="DA53" s="1279"/>
      <c r="DB53" s="1279"/>
      <c r="DC53" s="1279"/>
    </row>
    <row r="54" spans="1:109" ht="13.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c r="A55" s="1308"/>
      <c r="B55" s="1272"/>
      <c r="G55" s="1284"/>
      <c r="H55" s="1284"/>
      <c r="I55" s="1284"/>
      <c r="J55" s="1284"/>
      <c r="K55" s="1287"/>
      <c r="L55" s="1287"/>
      <c r="M55" s="1287"/>
      <c r="N55" s="1287"/>
      <c r="AN55" s="1281" t="s">
        <v>603</v>
      </c>
      <c r="AO55" s="1281"/>
      <c r="AP55" s="1281"/>
      <c r="AQ55" s="1281"/>
      <c r="AR55" s="1281"/>
      <c r="AS55" s="1281"/>
      <c r="AT55" s="1281"/>
      <c r="AU55" s="1281"/>
      <c r="AV55" s="1281"/>
      <c r="AW55" s="1281"/>
      <c r="AX55" s="1281"/>
      <c r="AY55" s="1281"/>
      <c r="AZ55" s="1281"/>
      <c r="BA55" s="1281"/>
      <c r="BB55" s="1280" t="s">
        <v>602</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6.5</v>
      </c>
      <c r="BY55" s="1279"/>
      <c r="BZ55" s="1279"/>
      <c r="CA55" s="1279"/>
      <c r="CB55" s="1279"/>
      <c r="CC55" s="1279"/>
      <c r="CD55" s="1279"/>
      <c r="CE55" s="1279"/>
      <c r="CF55" s="1279">
        <v>5.8</v>
      </c>
      <c r="CG55" s="1279"/>
      <c r="CH55" s="1279"/>
      <c r="CI55" s="1279"/>
      <c r="CJ55" s="1279"/>
      <c r="CK55" s="1279"/>
      <c r="CL55" s="1279"/>
      <c r="CM55" s="1279"/>
      <c r="CN55" s="1279">
        <v>2.7</v>
      </c>
      <c r="CO55" s="1279"/>
      <c r="CP55" s="1279"/>
      <c r="CQ55" s="1279"/>
      <c r="CR55" s="1279"/>
      <c r="CS55" s="1279"/>
      <c r="CT55" s="1279"/>
      <c r="CU55" s="1279"/>
      <c r="CV55" s="1279">
        <v>0.5</v>
      </c>
      <c r="CW55" s="1279"/>
      <c r="CX55" s="1279"/>
      <c r="CY55" s="1279"/>
      <c r="CZ55" s="1279"/>
      <c r="DA55" s="1279"/>
      <c r="DB55" s="1279"/>
      <c r="DC55" s="1279"/>
    </row>
    <row r="56" spans="1:109" ht="13.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609</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57.2</v>
      </c>
      <c r="BY57" s="1279"/>
      <c r="BZ57" s="1279"/>
      <c r="CA57" s="1279"/>
      <c r="CB57" s="1279"/>
      <c r="CC57" s="1279"/>
      <c r="CD57" s="1279"/>
      <c r="CE57" s="1279"/>
      <c r="CF57" s="1279">
        <v>58.6</v>
      </c>
      <c r="CG57" s="1279"/>
      <c r="CH57" s="1279"/>
      <c r="CI57" s="1279"/>
      <c r="CJ57" s="1279"/>
      <c r="CK57" s="1279"/>
      <c r="CL57" s="1279"/>
      <c r="CM57" s="1279"/>
      <c r="CN57" s="1279">
        <v>60.2</v>
      </c>
      <c r="CO57" s="1279"/>
      <c r="CP57" s="1279"/>
      <c r="CQ57" s="1279"/>
      <c r="CR57" s="1279"/>
      <c r="CS57" s="1279"/>
      <c r="CT57" s="1279"/>
      <c r="CU57" s="1279"/>
      <c r="CV57" s="1279">
        <v>60.2</v>
      </c>
      <c r="CW57" s="1279"/>
      <c r="CX57" s="1279"/>
      <c r="CY57" s="1279"/>
      <c r="CZ57" s="1279"/>
      <c r="DA57" s="1279"/>
      <c r="DB57" s="1279"/>
      <c r="DC57" s="1279"/>
      <c r="DD57" s="1319"/>
      <c r="DE57" s="1314"/>
    </row>
    <row r="58" spans="1:109" s="1308" customFormat="1" ht="13.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c r="B63" s="1312" t="s">
        <v>608</v>
      </c>
    </row>
    <row r="64" spans="1:109" ht="13.5">
      <c r="B64" s="1272"/>
      <c r="G64" s="1309"/>
      <c r="I64" s="1311"/>
      <c r="J64" s="1311"/>
      <c r="K64" s="1311"/>
      <c r="L64" s="1311"/>
      <c r="M64" s="1311"/>
      <c r="N64" s="1310"/>
      <c r="AM64" s="1309"/>
      <c r="AN64" s="1309" t="s">
        <v>607</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 r="B65" s="1272"/>
      <c r="AN65" s="1307" t="s">
        <v>606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c r="B71" s="1272"/>
      <c r="G71" s="1294"/>
      <c r="I71" s="1297"/>
      <c r="J71" s="1296"/>
      <c r="K71" s="1296"/>
      <c r="L71" s="1295"/>
      <c r="M71" s="1296"/>
      <c r="N71" s="1295"/>
      <c r="AM71" s="1294"/>
      <c r="AN71" s="1271" t="s">
        <v>605</v>
      </c>
    </row>
    <row r="72" spans="2:107" ht="13.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ht="13.5">
      <c r="B73" s="1272"/>
      <c r="G73" s="1288"/>
      <c r="H73" s="1288"/>
      <c r="I73" s="1288"/>
      <c r="J73" s="1288"/>
      <c r="K73" s="1285"/>
      <c r="L73" s="1285"/>
      <c r="M73" s="1285"/>
      <c r="N73" s="1285"/>
      <c r="AM73" s="1286"/>
      <c r="AN73" s="1280" t="s">
        <v>604</v>
      </c>
      <c r="AO73" s="1280"/>
      <c r="AP73" s="1280"/>
      <c r="AQ73" s="1280"/>
      <c r="AR73" s="1280"/>
      <c r="AS73" s="1280"/>
      <c r="AT73" s="1280"/>
      <c r="AU73" s="1280"/>
      <c r="AV73" s="1280"/>
      <c r="AW73" s="1280"/>
      <c r="AX73" s="1280"/>
      <c r="AY73" s="1280"/>
      <c r="AZ73" s="1280"/>
      <c r="BA73" s="1280"/>
      <c r="BB73" s="1280" t="s">
        <v>602</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v>4.8</v>
      </c>
      <c r="BY73" s="1279"/>
      <c r="BZ73" s="1279"/>
      <c r="CA73" s="1279"/>
      <c r="CB73" s="1279"/>
      <c r="CC73" s="1279"/>
      <c r="CD73" s="1279"/>
      <c r="CE73" s="1279"/>
      <c r="CF73" s="1279"/>
      <c r="CG73" s="1279"/>
      <c r="CH73" s="1279"/>
      <c r="CI73" s="1279"/>
      <c r="CJ73" s="1279"/>
      <c r="CK73" s="1279"/>
      <c r="CL73" s="1279"/>
      <c r="CM73" s="1279"/>
      <c r="CN73" s="1279">
        <v>4.8</v>
      </c>
      <c r="CO73" s="1279"/>
      <c r="CP73" s="1279"/>
      <c r="CQ73" s="1279"/>
      <c r="CR73" s="1279"/>
      <c r="CS73" s="1279"/>
      <c r="CT73" s="1279"/>
      <c r="CU73" s="1279"/>
      <c r="CV73" s="1279">
        <v>14</v>
      </c>
      <c r="CW73" s="1279"/>
      <c r="CX73" s="1279"/>
      <c r="CY73" s="1279"/>
      <c r="CZ73" s="1279"/>
      <c r="DA73" s="1279"/>
      <c r="DB73" s="1279"/>
      <c r="DC73" s="1279"/>
    </row>
    <row r="74" spans="2:107" ht="13.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601</v>
      </c>
      <c r="BC75" s="1280"/>
      <c r="BD75" s="1280"/>
      <c r="BE75" s="1280"/>
      <c r="BF75" s="1280"/>
      <c r="BG75" s="1280"/>
      <c r="BH75" s="1280"/>
      <c r="BI75" s="1280"/>
      <c r="BJ75" s="1280"/>
      <c r="BK75" s="1280"/>
      <c r="BL75" s="1280"/>
      <c r="BM75" s="1280"/>
      <c r="BN75" s="1280"/>
      <c r="BO75" s="1280"/>
      <c r="BP75" s="1279">
        <v>6</v>
      </c>
      <c r="BQ75" s="1279"/>
      <c r="BR75" s="1279"/>
      <c r="BS75" s="1279"/>
      <c r="BT75" s="1279"/>
      <c r="BU75" s="1279"/>
      <c r="BV75" s="1279"/>
      <c r="BW75" s="1279"/>
      <c r="BX75" s="1279">
        <v>4.9000000000000004</v>
      </c>
      <c r="BY75" s="1279"/>
      <c r="BZ75" s="1279"/>
      <c r="CA75" s="1279"/>
      <c r="CB75" s="1279"/>
      <c r="CC75" s="1279"/>
      <c r="CD75" s="1279"/>
      <c r="CE75" s="1279"/>
      <c r="CF75" s="1279">
        <v>3.3</v>
      </c>
      <c r="CG75" s="1279"/>
      <c r="CH75" s="1279"/>
      <c r="CI75" s="1279"/>
      <c r="CJ75" s="1279"/>
      <c r="CK75" s="1279"/>
      <c r="CL75" s="1279"/>
      <c r="CM75" s="1279"/>
      <c r="CN75" s="1279">
        <v>2.1</v>
      </c>
      <c r="CO75" s="1279"/>
      <c r="CP75" s="1279"/>
      <c r="CQ75" s="1279"/>
      <c r="CR75" s="1279"/>
      <c r="CS75" s="1279"/>
      <c r="CT75" s="1279"/>
      <c r="CU75" s="1279"/>
      <c r="CV75" s="1279">
        <v>1.5</v>
      </c>
      <c r="CW75" s="1279"/>
      <c r="CX75" s="1279"/>
      <c r="CY75" s="1279"/>
      <c r="CZ75" s="1279"/>
      <c r="DA75" s="1279"/>
      <c r="DB75" s="1279"/>
      <c r="DC75" s="1279"/>
    </row>
    <row r="76" spans="2:107" ht="13.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c r="B77" s="1272"/>
      <c r="G77" s="1284"/>
      <c r="H77" s="1284"/>
      <c r="I77" s="1284"/>
      <c r="J77" s="1284"/>
      <c r="K77" s="1285"/>
      <c r="L77" s="1285"/>
      <c r="M77" s="1285"/>
      <c r="N77" s="1285"/>
      <c r="AN77" s="1281" t="s">
        <v>603</v>
      </c>
      <c r="AO77" s="1281"/>
      <c r="AP77" s="1281"/>
      <c r="AQ77" s="1281"/>
      <c r="AR77" s="1281"/>
      <c r="AS77" s="1281"/>
      <c r="AT77" s="1281"/>
      <c r="AU77" s="1281"/>
      <c r="AV77" s="1281"/>
      <c r="AW77" s="1281"/>
      <c r="AX77" s="1281"/>
      <c r="AY77" s="1281"/>
      <c r="AZ77" s="1281"/>
      <c r="BA77" s="1281"/>
      <c r="BB77" s="1280" t="s">
        <v>602</v>
      </c>
      <c r="BC77" s="1280"/>
      <c r="BD77" s="1280"/>
      <c r="BE77" s="1280"/>
      <c r="BF77" s="1280"/>
      <c r="BG77" s="1280"/>
      <c r="BH77" s="1280"/>
      <c r="BI77" s="1280"/>
      <c r="BJ77" s="1280"/>
      <c r="BK77" s="1280"/>
      <c r="BL77" s="1280"/>
      <c r="BM77" s="1280"/>
      <c r="BN77" s="1280"/>
      <c r="BO77" s="1280"/>
      <c r="BP77" s="1279">
        <v>15.8</v>
      </c>
      <c r="BQ77" s="1279"/>
      <c r="BR77" s="1279"/>
      <c r="BS77" s="1279"/>
      <c r="BT77" s="1279"/>
      <c r="BU77" s="1279"/>
      <c r="BV77" s="1279"/>
      <c r="BW77" s="1279"/>
      <c r="BX77" s="1279">
        <v>6.5</v>
      </c>
      <c r="BY77" s="1279"/>
      <c r="BZ77" s="1279"/>
      <c r="CA77" s="1279"/>
      <c r="CB77" s="1279"/>
      <c r="CC77" s="1279"/>
      <c r="CD77" s="1279"/>
      <c r="CE77" s="1279"/>
      <c r="CF77" s="1279">
        <v>5.8</v>
      </c>
      <c r="CG77" s="1279"/>
      <c r="CH77" s="1279"/>
      <c r="CI77" s="1279"/>
      <c r="CJ77" s="1279"/>
      <c r="CK77" s="1279"/>
      <c r="CL77" s="1279"/>
      <c r="CM77" s="1279"/>
      <c r="CN77" s="1279">
        <v>2.7</v>
      </c>
      <c r="CO77" s="1279"/>
      <c r="CP77" s="1279"/>
      <c r="CQ77" s="1279"/>
      <c r="CR77" s="1279"/>
      <c r="CS77" s="1279"/>
      <c r="CT77" s="1279"/>
      <c r="CU77" s="1279"/>
      <c r="CV77" s="1279">
        <v>0.5</v>
      </c>
      <c r="CW77" s="1279"/>
      <c r="CX77" s="1279"/>
      <c r="CY77" s="1279"/>
      <c r="CZ77" s="1279"/>
      <c r="DA77" s="1279"/>
      <c r="DB77" s="1279"/>
      <c r="DC77" s="1279"/>
    </row>
    <row r="78" spans="2:107" ht="13.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601</v>
      </c>
      <c r="BC79" s="1280"/>
      <c r="BD79" s="1280"/>
      <c r="BE79" s="1280"/>
      <c r="BF79" s="1280"/>
      <c r="BG79" s="1280"/>
      <c r="BH79" s="1280"/>
      <c r="BI79" s="1280"/>
      <c r="BJ79" s="1280"/>
      <c r="BK79" s="1280"/>
      <c r="BL79" s="1280"/>
      <c r="BM79" s="1280"/>
      <c r="BN79" s="1280"/>
      <c r="BO79" s="1280"/>
      <c r="BP79" s="1279">
        <v>6.2</v>
      </c>
      <c r="BQ79" s="1279"/>
      <c r="BR79" s="1279"/>
      <c r="BS79" s="1279"/>
      <c r="BT79" s="1279"/>
      <c r="BU79" s="1279"/>
      <c r="BV79" s="1279"/>
      <c r="BW79" s="1279"/>
      <c r="BX79" s="1279">
        <v>5.9</v>
      </c>
      <c r="BY79" s="1279"/>
      <c r="BZ79" s="1279"/>
      <c r="CA79" s="1279"/>
      <c r="CB79" s="1279"/>
      <c r="CC79" s="1279"/>
      <c r="CD79" s="1279"/>
      <c r="CE79" s="1279"/>
      <c r="CF79" s="1279">
        <v>5.3</v>
      </c>
      <c r="CG79" s="1279"/>
      <c r="CH79" s="1279"/>
      <c r="CI79" s="1279"/>
      <c r="CJ79" s="1279"/>
      <c r="CK79" s="1279"/>
      <c r="CL79" s="1279"/>
      <c r="CM79" s="1279"/>
      <c r="CN79" s="1279">
        <v>5</v>
      </c>
      <c r="CO79" s="1279"/>
      <c r="CP79" s="1279"/>
      <c r="CQ79" s="1279"/>
      <c r="CR79" s="1279"/>
      <c r="CS79" s="1279"/>
      <c r="CT79" s="1279"/>
      <c r="CU79" s="1279"/>
      <c r="CV79" s="1279">
        <v>5.0999999999999996</v>
      </c>
      <c r="CW79" s="1279"/>
      <c r="CX79" s="1279"/>
      <c r="CY79" s="1279"/>
      <c r="CZ79" s="1279"/>
      <c r="DA79" s="1279"/>
      <c r="DB79" s="1279"/>
      <c r="DC79" s="1279"/>
    </row>
    <row r="80" spans="2:107" ht="13.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c r="B81" s="1272"/>
    </row>
    <row r="82" spans="2:109" ht="17.2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c r="DD84" s="1271"/>
      <c r="DE84" s="1271"/>
    </row>
    <row r="85" spans="2:109" ht="13.5">
      <c r="DD85" s="1271"/>
      <c r="DE85" s="1271"/>
    </row>
    <row r="86" spans="2:109" ht="13.5" hidden="1">
      <c r="DD86" s="1271"/>
      <c r="DE86" s="1271"/>
    </row>
    <row r="87" spans="2:109" ht="13.5" hidden="1">
      <c r="K87" s="1274"/>
      <c r="AQ87" s="1274"/>
      <c r="BC87" s="1274"/>
      <c r="BO87" s="1274"/>
      <c r="CA87" s="1274"/>
      <c r="CM87" s="1274"/>
      <c r="CY87" s="1274"/>
      <c r="DD87" s="1271"/>
      <c r="DE87" s="1271"/>
    </row>
    <row r="88" spans="2:109" ht="13.5" hidden="1">
      <c r="DD88" s="1271"/>
      <c r="DE88" s="1271"/>
    </row>
    <row r="89" spans="2:109" ht="13.5" hidden="1">
      <c r="DD89" s="1271"/>
      <c r="DE89" s="1271"/>
    </row>
    <row r="90" spans="2:109" ht="13.5" hidden="1">
      <c r="DD90" s="1271"/>
      <c r="DE90" s="1271"/>
    </row>
    <row r="91" spans="2:109" ht="13.5" hidden="1">
      <c r="DD91" s="1271"/>
      <c r="DE91" s="1271"/>
    </row>
    <row r="92" spans="2:109" ht="13.5" hidden="1" customHeight="1">
      <c r="DD92" s="1271"/>
      <c r="DE92" s="1271"/>
    </row>
    <row r="93" spans="2:109" ht="13.5" hidden="1" customHeight="1">
      <c r="DD93" s="1271"/>
      <c r="DE93" s="1271"/>
    </row>
    <row r="94" spans="2:109" ht="13.5" hidden="1" customHeight="1">
      <c r="DD94" s="1271"/>
      <c r="DE94" s="1271"/>
    </row>
    <row r="95" spans="2:109" ht="13.5" hidden="1" customHeight="1">
      <c r="DD95" s="1271"/>
      <c r="DE95" s="1271"/>
    </row>
    <row r="96" spans="2:109" ht="13.5" hidden="1" customHeight="1">
      <c r="DD96" s="1271"/>
      <c r="DE96" s="1271"/>
    </row>
    <row r="97" s="1271" customFormat="1" ht="13.5" hidden="1" customHeight="1"/>
    <row r="98" s="1271" customFormat="1" ht="13.5" hidden="1" customHeight="1"/>
    <row r="99" s="1271" customFormat="1" ht="13.5" hidden="1" customHeight="1"/>
    <row r="100" s="1271" customFormat="1" ht="13.5" hidden="1" customHeight="1"/>
    <row r="101" s="1271" customFormat="1" ht="13.5" hidden="1" customHeight="1"/>
    <row r="102" s="1271" customFormat="1" ht="13.5" hidden="1" customHeight="1"/>
    <row r="103" s="1271" customFormat="1" ht="13.5" hidden="1" customHeight="1"/>
    <row r="104" s="1271" customFormat="1" ht="13.5" hidden="1" customHeight="1"/>
    <row r="105" s="1271" customFormat="1" ht="13.5" hidden="1" customHeight="1"/>
    <row r="106" s="1271" customFormat="1" ht="13.5" hidden="1" customHeight="1"/>
    <row r="107" s="1271" customFormat="1" ht="13.5" hidden="1" customHeight="1"/>
    <row r="108" s="1271" customFormat="1" ht="13.5" hidden="1" customHeight="1"/>
    <row r="109" s="1271" customFormat="1" ht="13.5" hidden="1" customHeight="1"/>
    <row r="110" s="1271" customFormat="1" ht="13.5" hidden="1" customHeight="1"/>
    <row r="111" s="1271" customFormat="1" ht="13.5" hidden="1" customHeight="1"/>
    <row r="112" s="1271" customFormat="1" ht="13.5" hidden="1" customHeight="1"/>
    <row r="113" s="1271" customFormat="1" ht="13.5" hidden="1" customHeight="1"/>
    <row r="114" s="1271" customFormat="1" ht="13.5" hidden="1" customHeight="1"/>
    <row r="115" s="1271" customFormat="1" ht="13.5" hidden="1" customHeight="1"/>
    <row r="116" s="1271" customFormat="1" ht="13.5" hidden="1" customHeight="1"/>
    <row r="117" s="1271" customFormat="1" ht="13.5" hidden="1" customHeight="1"/>
    <row r="118" s="1271" customFormat="1" ht="13.5" hidden="1" customHeight="1"/>
    <row r="119" s="1271" customFormat="1" ht="13.5" hidden="1" customHeight="1"/>
    <row r="120" s="1271" customFormat="1" ht="13.5" hidden="1" customHeight="1"/>
    <row r="121" s="1271" customFormat="1" ht="13.5" hidden="1" customHeight="1"/>
    <row r="122" s="1271" customFormat="1" ht="13.5" hidden="1" customHeight="1"/>
    <row r="123" s="1271" customFormat="1" ht="13.5" hidden="1" customHeight="1"/>
    <row r="124" s="1271" customFormat="1" ht="13.5" hidden="1" customHeight="1"/>
    <row r="125" s="1271" customFormat="1" ht="13.5" hidden="1" customHeight="1"/>
    <row r="126" s="1271" customFormat="1" ht="13.5" hidden="1" customHeight="1"/>
    <row r="127" s="1271" customFormat="1" ht="13.5" hidden="1" customHeight="1"/>
    <row r="128" s="1271" customFormat="1" ht="13.5" hidden="1" customHeight="1"/>
    <row r="129" s="1271" customFormat="1" ht="13.5" hidden="1" customHeight="1"/>
    <row r="130" s="1271" customFormat="1" ht="13.5" hidden="1" customHeight="1"/>
    <row r="131" s="1271" customFormat="1" ht="13.5" hidden="1" customHeight="1"/>
    <row r="132" s="1271" customFormat="1" ht="13.5" hidden="1" customHeight="1"/>
    <row r="133" s="1271" customFormat="1" ht="13.5" hidden="1" customHeight="1"/>
    <row r="134" s="1271" customFormat="1" ht="13.5" hidden="1" customHeight="1"/>
    <row r="135" s="1271" customFormat="1" ht="13.5" hidden="1" customHeight="1"/>
    <row r="136" s="1271" customFormat="1" ht="13.5" hidden="1" customHeight="1"/>
    <row r="137" s="1271" customFormat="1" ht="13.5" hidden="1" customHeight="1"/>
    <row r="138" s="1271" customFormat="1" ht="13.5" hidden="1" customHeight="1"/>
    <row r="139" s="1271" customFormat="1" ht="13.5" hidden="1" customHeight="1"/>
    <row r="140" s="1271" customFormat="1" ht="13.5" hidden="1" customHeight="1"/>
    <row r="141" s="1271" customFormat="1" ht="13.5" hidden="1" customHeight="1"/>
    <row r="142" s="1271" customFormat="1" ht="13.5" hidden="1" customHeight="1"/>
    <row r="143" s="1271" customFormat="1" ht="13.5" hidden="1" customHeight="1"/>
    <row r="144" s="1271" customFormat="1" ht="13.5" hidden="1" customHeight="1"/>
    <row r="145" s="1271" customFormat="1" ht="13.5" hidden="1" customHeight="1"/>
    <row r="146" s="1271" customFormat="1" ht="13.5" hidden="1" customHeight="1"/>
    <row r="147" s="1271" customFormat="1" ht="13.5" hidden="1" customHeight="1"/>
    <row r="148" s="1271" customFormat="1" ht="13.5" hidden="1" customHeight="1"/>
    <row r="149" s="1271" customFormat="1" ht="13.5" hidden="1" customHeight="1"/>
    <row r="150" s="1271" customFormat="1" ht="13.5" hidden="1" customHeight="1"/>
    <row r="151" s="1271" customFormat="1" ht="13.5" hidden="1" customHeight="1"/>
    <row r="152" s="1271" customFormat="1" ht="13.5" hidden="1" customHeight="1"/>
    <row r="153" s="1271" customFormat="1" ht="13.5" hidden="1" customHeight="1"/>
    <row r="154" s="1271" customFormat="1" ht="13.5" hidden="1" customHeight="1"/>
    <row r="155" s="1271" customFormat="1" ht="13.5" hidden="1" customHeight="1"/>
    <row r="156" s="1271" customFormat="1" ht="13.5" hidden="1" customHeight="1"/>
    <row r="157" s="1271" customFormat="1" ht="13.5" hidden="1" customHeight="1"/>
    <row r="158" s="1271" customFormat="1" ht="13.5" hidden="1" customHeight="1"/>
    <row r="159" s="1271" customFormat="1" ht="13.5" hidden="1" customHeight="1"/>
    <row r="160" s="1271" customFormat="1" ht="13.5" hidden="1" customHeight="1"/>
  </sheetData>
  <sheetProtection algorithmName="SHA-512" hashValue="FhYknqKUgyDR2YuEp9ZjS+Jt2i5fsDwoYluZASF/C7qPWy1+gKiqx4EIOUrjgLtUruW1NyfTBG6pMAXWbUjs3w==" saltValue="i7IkG7OTPyYpR92rVwFUm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ZPiSnB2zKUZmHWPZPMPrRSxVV6yOVXYgfx4kl0WaRT6b86AZHBgPhrBBuZ28RTHzY2mTQwiArXYoPHcWME5Q3g==" saltValue="J6eDiCV+Oq47qz32Atv3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XTAdSU3T9YgHrdMzUFr81wb7iGCUUFxVf9604jMfJ2w8hzywhDyJmOe6WsUm2bHFqRk9j2/hrP6GEFJxJUxkMw==" saltValue="8ZqGZZgCxwEzQ1AGqCXHF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54228</v>
      </c>
      <c r="E3" s="162"/>
      <c r="F3" s="163">
        <v>46440</v>
      </c>
      <c r="G3" s="164"/>
      <c r="H3" s="165"/>
    </row>
    <row r="4" spans="1:8">
      <c r="A4" s="166"/>
      <c r="B4" s="167"/>
      <c r="C4" s="168"/>
      <c r="D4" s="169">
        <v>33901</v>
      </c>
      <c r="E4" s="170"/>
      <c r="F4" s="171">
        <v>27658</v>
      </c>
      <c r="G4" s="172"/>
      <c r="H4" s="173"/>
    </row>
    <row r="5" spans="1:8">
      <c r="A5" s="154" t="s">
        <v>554</v>
      </c>
      <c r="B5" s="159"/>
      <c r="C5" s="160"/>
      <c r="D5" s="161">
        <v>49783</v>
      </c>
      <c r="E5" s="162"/>
      <c r="F5" s="163">
        <v>63257</v>
      </c>
      <c r="G5" s="164"/>
      <c r="H5" s="165"/>
    </row>
    <row r="6" spans="1:8">
      <c r="A6" s="166"/>
      <c r="B6" s="167"/>
      <c r="C6" s="168"/>
      <c r="D6" s="169">
        <v>28994</v>
      </c>
      <c r="E6" s="170"/>
      <c r="F6" s="171">
        <v>27259</v>
      </c>
      <c r="G6" s="172"/>
      <c r="H6" s="173"/>
    </row>
    <row r="7" spans="1:8">
      <c r="A7" s="154" t="s">
        <v>555</v>
      </c>
      <c r="B7" s="159"/>
      <c r="C7" s="160"/>
      <c r="D7" s="161">
        <v>56580</v>
      </c>
      <c r="E7" s="162"/>
      <c r="F7" s="163">
        <v>52308</v>
      </c>
      <c r="G7" s="164"/>
      <c r="H7" s="165"/>
    </row>
    <row r="8" spans="1:8">
      <c r="A8" s="166"/>
      <c r="B8" s="167"/>
      <c r="C8" s="168"/>
      <c r="D8" s="169">
        <v>29415</v>
      </c>
      <c r="E8" s="170"/>
      <c r="F8" s="171">
        <v>28695</v>
      </c>
      <c r="G8" s="172"/>
      <c r="H8" s="173"/>
    </row>
    <row r="9" spans="1:8">
      <c r="A9" s="154" t="s">
        <v>556</v>
      </c>
      <c r="B9" s="159"/>
      <c r="C9" s="160"/>
      <c r="D9" s="161">
        <v>37594</v>
      </c>
      <c r="E9" s="162"/>
      <c r="F9" s="163">
        <v>46402</v>
      </c>
      <c r="G9" s="164"/>
      <c r="H9" s="165"/>
    </row>
    <row r="10" spans="1:8">
      <c r="A10" s="166"/>
      <c r="B10" s="167"/>
      <c r="C10" s="168"/>
      <c r="D10" s="169">
        <v>25323</v>
      </c>
      <c r="E10" s="170"/>
      <c r="F10" s="171">
        <v>26897</v>
      </c>
      <c r="G10" s="172"/>
      <c r="H10" s="173"/>
    </row>
    <row r="11" spans="1:8">
      <c r="A11" s="154" t="s">
        <v>557</v>
      </c>
      <c r="B11" s="159"/>
      <c r="C11" s="160"/>
      <c r="D11" s="161">
        <v>88335</v>
      </c>
      <c r="E11" s="162"/>
      <c r="F11" s="163">
        <v>66343</v>
      </c>
      <c r="G11" s="164"/>
      <c r="H11" s="165"/>
    </row>
    <row r="12" spans="1:8">
      <c r="A12" s="166"/>
      <c r="B12" s="167"/>
      <c r="C12" s="174"/>
      <c r="D12" s="169">
        <v>68458</v>
      </c>
      <c r="E12" s="170"/>
      <c r="F12" s="171">
        <v>34529</v>
      </c>
      <c r="G12" s="172"/>
      <c r="H12" s="173"/>
    </row>
    <row r="13" spans="1:8">
      <c r="A13" s="154"/>
      <c r="B13" s="159"/>
      <c r="C13" s="175"/>
      <c r="D13" s="176">
        <v>57304</v>
      </c>
      <c r="E13" s="177"/>
      <c r="F13" s="178">
        <v>54950</v>
      </c>
      <c r="G13" s="179"/>
      <c r="H13" s="165"/>
    </row>
    <row r="14" spans="1:8">
      <c r="A14" s="166"/>
      <c r="B14" s="167"/>
      <c r="C14" s="168"/>
      <c r="D14" s="169">
        <v>37218</v>
      </c>
      <c r="E14" s="170"/>
      <c r="F14" s="171">
        <v>29008</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4.03</v>
      </c>
      <c r="C19" s="180">
        <f>ROUND(VALUE(SUBSTITUTE(実質収支比率等に係る経年分析!G$48,"▲","-")),2)</f>
        <v>4.2300000000000004</v>
      </c>
      <c r="D19" s="180">
        <f>ROUND(VALUE(SUBSTITUTE(実質収支比率等に係る経年分析!H$48,"▲","-")),2)</f>
        <v>3.94</v>
      </c>
      <c r="E19" s="180">
        <f>ROUND(VALUE(SUBSTITUTE(実質収支比率等に係る経年分析!I$48,"▲","-")),2)</f>
        <v>3.84</v>
      </c>
      <c r="F19" s="180">
        <f>ROUND(VALUE(SUBSTITUTE(実質収支比率等に係る経年分析!J$48,"▲","-")),2)</f>
        <v>3.55</v>
      </c>
    </row>
    <row r="20" spans="1:11">
      <c r="A20" s="180" t="s">
        <v>55</v>
      </c>
      <c r="B20" s="180">
        <f>ROUND(VALUE(SUBSTITUTE(実質収支比率等に係る経年分析!F$47,"▲","-")),2)</f>
        <v>18.899999999999999</v>
      </c>
      <c r="C20" s="180">
        <f>ROUND(VALUE(SUBSTITUTE(実質収支比率等に係る経年分析!G$47,"▲","-")),2)</f>
        <v>15.71</v>
      </c>
      <c r="D20" s="180">
        <f>ROUND(VALUE(SUBSTITUTE(実質収支比率等に係る経年分析!H$47,"▲","-")),2)</f>
        <v>16.579999999999998</v>
      </c>
      <c r="E20" s="180">
        <f>ROUND(VALUE(SUBSTITUTE(実質収支比率等に係る経年分析!I$47,"▲","-")),2)</f>
        <v>14.71</v>
      </c>
      <c r="F20" s="180">
        <f>ROUND(VALUE(SUBSTITUTE(実質収支比率等に係る経年分析!J$47,"▲","-")),2)</f>
        <v>11.04</v>
      </c>
    </row>
    <row r="21" spans="1:11">
      <c r="A21" s="180" t="s">
        <v>56</v>
      </c>
      <c r="B21" s="180">
        <f>IF(ISNUMBER(VALUE(SUBSTITUTE(実質収支比率等に係る経年分析!F$49,"▲","-"))),ROUND(VALUE(SUBSTITUTE(実質収支比率等に係る経年分析!F$49,"▲","-")),2),NA())</f>
        <v>2.39</v>
      </c>
      <c r="C21" s="180">
        <f>IF(ISNUMBER(VALUE(SUBSTITUTE(実質収支比率等に係る経年分析!G$49,"▲","-"))),ROUND(VALUE(SUBSTITUTE(実質収支比率等に係る経年分析!G$49,"▲","-")),2),NA())</f>
        <v>-3.05</v>
      </c>
      <c r="D21" s="180">
        <f>IF(ISNUMBER(VALUE(SUBSTITUTE(実質収支比率等に係る経年分析!H$49,"▲","-"))),ROUND(VALUE(SUBSTITUTE(実質収支比率等に係る経年分析!H$49,"▲","-")),2),NA())</f>
        <v>0.25</v>
      </c>
      <c r="E21" s="180">
        <f>IF(ISNUMBER(VALUE(SUBSTITUTE(実質収支比率等に係る経年分析!I$49,"▲","-"))),ROUND(VALUE(SUBSTITUTE(実質収支比率等に係る経年分析!I$49,"▲","-")),2),NA())</f>
        <v>-1.63</v>
      </c>
      <c r="F21" s="180">
        <f>IF(ISNUMBER(VALUE(SUBSTITUTE(実質収支比率等に係る経年分析!J$49,"▲","-"))),ROUND(VALUE(SUBSTITUTE(実質収支比率等に係る経年分析!J$49,"▲","-")),2),NA())</f>
        <v>-3.99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1.91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平尾墓園事業特別会計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c r="A31" s="181" t="str">
        <f>IF(連結実質赤字比率に係る赤字・黒字の構成分析!C$39="",NA(),連結実質赤字比率に係る赤字・黒字の構成分析!C$39)</f>
        <v>工業用地造成事業特別会計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0.28999999999999998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1.41</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4.1500000000000004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3.32</v>
      </c>
    </row>
    <row r="35" spans="1:16">
      <c r="A35" s="181" t="str">
        <f>IF(連結実質赤字比率に係る赤字・黒字の構成分析!C$35="",NA(),連結実質赤字比率に係る赤字・黒字の構成分析!C$35)</f>
        <v>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4.6900000000000004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4.6399999999999997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5841</v>
      </c>
      <c r="E42" s="182"/>
      <c r="F42" s="182"/>
      <c r="G42" s="182">
        <f>'実質公債費比率（分子）の構造'!L$52</f>
        <v>5696</v>
      </c>
      <c r="H42" s="182"/>
      <c r="I42" s="182"/>
      <c r="J42" s="182">
        <f>'実質公債費比率（分子）の構造'!M$52</f>
        <v>5674</v>
      </c>
      <c r="K42" s="182"/>
      <c r="L42" s="182"/>
      <c r="M42" s="182">
        <f>'実質公債費比率（分子）の構造'!N$52</f>
        <v>5682</v>
      </c>
      <c r="N42" s="182"/>
      <c r="O42" s="182"/>
      <c r="P42" s="182">
        <f>'実質公債費比率（分子）の構造'!O$52</f>
        <v>5551</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39</v>
      </c>
      <c r="C44" s="182"/>
      <c r="D44" s="182"/>
      <c r="E44" s="182">
        <f>'実質公債費比率（分子）の構造'!L$50</f>
        <v>34</v>
      </c>
      <c r="F44" s="182"/>
      <c r="G44" s="182"/>
      <c r="H44" s="182">
        <f>'実質公債費比率（分子）の構造'!M$50</f>
        <v>29</v>
      </c>
      <c r="I44" s="182"/>
      <c r="J44" s="182"/>
      <c r="K44" s="182">
        <f>'実質公債費比率（分子）の構造'!N$50</f>
        <v>9</v>
      </c>
      <c r="L44" s="182"/>
      <c r="M44" s="182"/>
      <c r="N44" s="182">
        <f>'実質公債費比率（分子）の構造'!O$50</f>
        <v>7</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1652</v>
      </c>
      <c r="C46" s="182"/>
      <c r="D46" s="182"/>
      <c r="E46" s="182">
        <f>'実質公債費比率（分子）の構造'!L$48</f>
        <v>1653</v>
      </c>
      <c r="F46" s="182"/>
      <c r="G46" s="182"/>
      <c r="H46" s="182">
        <f>'実質公債費比率（分子）の構造'!M$48</f>
        <v>1667</v>
      </c>
      <c r="I46" s="182"/>
      <c r="J46" s="182"/>
      <c r="K46" s="182">
        <f>'実質公債費比率（分子）の構造'!N$48</f>
        <v>1603</v>
      </c>
      <c r="L46" s="182"/>
      <c r="M46" s="182"/>
      <c r="N46" s="182">
        <f>'実質公債費比率（分子）の構造'!O$48</f>
        <v>1435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5281</v>
      </c>
      <c r="C49" s="182"/>
      <c r="D49" s="182"/>
      <c r="E49" s="182">
        <f>'実質公債費比率（分子）の構造'!L$45</f>
        <v>4723</v>
      </c>
      <c r="F49" s="182"/>
      <c r="G49" s="182"/>
      <c r="H49" s="182">
        <f>'実質公債費比率（分子）の構造'!M$45</f>
        <v>4432</v>
      </c>
      <c r="I49" s="182"/>
      <c r="J49" s="182"/>
      <c r="K49" s="182">
        <f>'実質公債費比率（分子）の構造'!N$45</f>
        <v>4368</v>
      </c>
      <c r="L49" s="182"/>
      <c r="M49" s="182"/>
      <c r="N49" s="182">
        <f>'実質公債費比率（分子）の構造'!O$45</f>
        <v>4422</v>
      </c>
      <c r="O49" s="182"/>
      <c r="P49" s="182"/>
    </row>
    <row r="50" spans="1:16">
      <c r="A50" s="182" t="s">
        <v>71</v>
      </c>
      <c r="B50" s="182" t="e">
        <f>NA()</f>
        <v>#N/A</v>
      </c>
      <c r="C50" s="182">
        <f>IF(ISNUMBER('実質公債費比率（分子）の構造'!K$53),'実質公債費比率（分子）の構造'!K$53,NA())</f>
        <v>1131</v>
      </c>
      <c r="D50" s="182" t="e">
        <f>NA()</f>
        <v>#N/A</v>
      </c>
      <c r="E50" s="182" t="e">
        <f>NA()</f>
        <v>#N/A</v>
      </c>
      <c r="F50" s="182">
        <f>IF(ISNUMBER('実質公債費比率（分子）の構造'!L$53),'実質公債費比率（分子）の構造'!L$53,NA())</f>
        <v>714</v>
      </c>
      <c r="G50" s="182" t="e">
        <f>NA()</f>
        <v>#N/A</v>
      </c>
      <c r="H50" s="182" t="e">
        <f>NA()</f>
        <v>#N/A</v>
      </c>
      <c r="I50" s="182">
        <f>IF(ISNUMBER('実質公債費比率（分子）の構造'!M$53),'実質公債費比率（分子）の構造'!M$53,NA())</f>
        <v>454</v>
      </c>
      <c r="J50" s="182" t="e">
        <f>NA()</f>
        <v>#N/A</v>
      </c>
      <c r="K50" s="182" t="e">
        <f>NA()</f>
        <v>#N/A</v>
      </c>
      <c r="L50" s="182">
        <f>IF(ISNUMBER('実質公債費比率（分子）の構造'!N$53),'実質公債費比率（分子）の構造'!N$53,NA())</f>
        <v>298</v>
      </c>
      <c r="M50" s="182" t="e">
        <f>NA()</f>
        <v>#N/A</v>
      </c>
      <c r="N50" s="182" t="e">
        <f>NA()</f>
        <v>#N/A</v>
      </c>
      <c r="O50" s="182">
        <f>IF(ISNUMBER('実質公債費比率（分子）の構造'!O$53),'実質公債費比率（分子）の構造'!O$53,NA())</f>
        <v>313</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53143</v>
      </c>
      <c r="E56" s="181"/>
      <c r="F56" s="181"/>
      <c r="G56" s="181">
        <f>'将来負担比率（分子）の構造'!J$52</f>
        <v>52110</v>
      </c>
      <c r="H56" s="181"/>
      <c r="I56" s="181"/>
      <c r="J56" s="181">
        <f>'将来負担比率（分子）の構造'!K$52</f>
        <v>52021</v>
      </c>
      <c r="K56" s="181"/>
      <c r="L56" s="181"/>
      <c r="M56" s="181">
        <f>'将来負担比率（分子）の構造'!L$52</f>
        <v>50765</v>
      </c>
      <c r="N56" s="181"/>
      <c r="O56" s="181"/>
      <c r="P56" s="181">
        <f>'将来負担比率（分子）の構造'!M$52</f>
        <v>51925</v>
      </c>
    </row>
    <row r="57" spans="1:16">
      <c r="A57" s="181" t="s">
        <v>42</v>
      </c>
      <c r="B57" s="181"/>
      <c r="C57" s="181"/>
      <c r="D57" s="181">
        <f>'将来負担比率（分子）の構造'!I$51</f>
        <v>15709</v>
      </c>
      <c r="E57" s="181"/>
      <c r="F57" s="181"/>
      <c r="G57" s="181">
        <f>'将来負担比率（分子）の構造'!J$51</f>
        <v>16019</v>
      </c>
      <c r="H57" s="181"/>
      <c r="I57" s="181"/>
      <c r="J57" s="181">
        <f>'将来負担比率（分子）の構造'!K$51</f>
        <v>17912</v>
      </c>
      <c r="K57" s="181"/>
      <c r="L57" s="181"/>
      <c r="M57" s="181">
        <f>'将来負担比率（分子）の構造'!L$51</f>
        <v>18501</v>
      </c>
      <c r="N57" s="181"/>
      <c r="O57" s="181"/>
      <c r="P57" s="181">
        <f>'将来負担比率（分子）の構造'!M$51</f>
        <v>19094</v>
      </c>
    </row>
    <row r="58" spans="1:16">
      <c r="A58" s="181" t="s">
        <v>41</v>
      </c>
      <c r="B58" s="181"/>
      <c r="C58" s="181"/>
      <c r="D58" s="181">
        <f>'将来負担比率（分子）の構造'!I$50</f>
        <v>11189</v>
      </c>
      <c r="E58" s="181"/>
      <c r="F58" s="181"/>
      <c r="G58" s="181">
        <f>'将来負担比率（分子）の構造'!J$50</f>
        <v>9902</v>
      </c>
      <c r="H58" s="181"/>
      <c r="I58" s="181"/>
      <c r="J58" s="181">
        <f>'将来負担比率（分子）の構造'!K$50</f>
        <v>10062</v>
      </c>
      <c r="K58" s="181"/>
      <c r="L58" s="181"/>
      <c r="M58" s="181">
        <f>'将来負担比率（分子）の構造'!L$50</f>
        <v>9226</v>
      </c>
      <c r="N58" s="181"/>
      <c r="O58" s="181"/>
      <c r="P58" s="181">
        <f>'将来負担比率（分子）の構造'!M$50</f>
        <v>8200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8033</v>
      </c>
      <c r="C62" s="181"/>
      <c r="D62" s="181"/>
      <c r="E62" s="181">
        <f>'将来負担比率（分子）の構造'!J$45</f>
        <v>8035</v>
      </c>
      <c r="F62" s="181"/>
      <c r="G62" s="181"/>
      <c r="H62" s="181">
        <f>'将来負担比率（分子）の構造'!K$45</f>
        <v>7793</v>
      </c>
      <c r="I62" s="181"/>
      <c r="J62" s="181"/>
      <c r="K62" s="181">
        <f>'将来負担比率（分子）の構造'!L$45</f>
        <v>7730</v>
      </c>
      <c r="L62" s="181"/>
      <c r="M62" s="181"/>
      <c r="N62" s="181">
        <f>'将来負担比率（分子）の構造'!M$45</f>
        <v>7646</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22850</v>
      </c>
      <c r="C64" s="181"/>
      <c r="D64" s="181"/>
      <c r="E64" s="181">
        <f>'将来負担比率（分子）の構造'!J$43</f>
        <v>22603</v>
      </c>
      <c r="F64" s="181"/>
      <c r="G64" s="181"/>
      <c r="H64" s="181">
        <f>'将来負担比率（分子）の構造'!K$43</f>
        <v>22078</v>
      </c>
      <c r="I64" s="181"/>
      <c r="J64" s="181"/>
      <c r="K64" s="181">
        <f>'将来負担比率（分子）の構造'!L$43</f>
        <v>21942</v>
      </c>
      <c r="L64" s="181"/>
      <c r="M64" s="181"/>
      <c r="N64" s="181">
        <f>'将来負担比率（分子）の構造'!M$43</f>
        <v>21399</v>
      </c>
      <c r="O64" s="181"/>
      <c r="P64" s="181"/>
    </row>
    <row r="65" spans="1:16">
      <c r="A65" s="181" t="s">
        <v>32</v>
      </c>
      <c r="B65" s="181">
        <f>'将来負担比率（分子）の構造'!I$42</f>
        <v>94</v>
      </c>
      <c r="C65" s="181"/>
      <c r="D65" s="181"/>
      <c r="E65" s="181">
        <f>'将来負担比率（分子）の構造'!J$42</f>
        <v>60</v>
      </c>
      <c r="F65" s="181"/>
      <c r="G65" s="181"/>
      <c r="H65" s="181">
        <f>'将来負担比率（分子）の構造'!K$42</f>
        <v>30</v>
      </c>
      <c r="I65" s="181"/>
      <c r="J65" s="181"/>
      <c r="K65" s="181">
        <f>'将来負担比率（分子）の構造'!L$42</f>
        <v>22</v>
      </c>
      <c r="L65" s="181"/>
      <c r="M65" s="181"/>
      <c r="N65" s="181">
        <f>'将来負担比率（分子）の構造'!M$42</f>
        <v>15</v>
      </c>
      <c r="O65" s="181"/>
      <c r="P65" s="181"/>
    </row>
    <row r="66" spans="1:16">
      <c r="A66" s="181" t="s">
        <v>31</v>
      </c>
      <c r="B66" s="181">
        <f>'将来負担比率（分子）の構造'!I$41</f>
        <v>48623</v>
      </c>
      <c r="C66" s="181"/>
      <c r="D66" s="181"/>
      <c r="E66" s="181">
        <f>'将来負担比率（分子）の構造'!J$41</f>
        <v>48431</v>
      </c>
      <c r="F66" s="181"/>
      <c r="G66" s="181"/>
      <c r="H66" s="181">
        <f>'将来負担比率（分子）の構造'!K$41</f>
        <v>49872</v>
      </c>
      <c r="I66" s="181"/>
      <c r="J66" s="181"/>
      <c r="K66" s="181">
        <f>'将来負担比率（分子）の構造'!L$41</f>
        <v>49901</v>
      </c>
      <c r="L66" s="181"/>
      <c r="M66" s="181"/>
      <c r="N66" s="181">
        <f>'将来負担比率（分子）の構造'!M$41</f>
        <v>53359</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1099</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1103</v>
      </c>
      <c r="M67" s="181" t="e">
        <f>NA()</f>
        <v>#N/A</v>
      </c>
      <c r="N67" s="181" t="e">
        <f>NA()</f>
        <v>#N/A</v>
      </c>
      <c r="O67" s="181">
        <f>IF(ISNUMBER('将来負担比率（分子）の構造'!M$53), IF('将来負担比率（分子）の構造'!M$53 &lt; 0, 0, '将来負担比率（分子）の構造'!M$53), NA())</f>
        <v>3201</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4432</v>
      </c>
      <c r="C72" s="185">
        <f>基金残高に係る経年分析!G55</f>
        <v>4000</v>
      </c>
      <c r="D72" s="185">
        <f>基金残高に係る経年分析!H55</f>
        <v>2998</v>
      </c>
    </row>
    <row r="73" spans="1:16">
      <c r="A73" s="184" t="s">
        <v>78</v>
      </c>
      <c r="B73" s="185">
        <f>基金残高に係る経年分析!F56</f>
        <v>706</v>
      </c>
      <c r="C73" s="185">
        <f>基金残高に係る経年分析!G56</f>
        <v>507</v>
      </c>
      <c r="D73" s="185">
        <f>基金残高に係る経年分析!H56</f>
        <v>608</v>
      </c>
    </row>
    <row r="74" spans="1:16">
      <c r="A74" s="184" t="s">
        <v>79</v>
      </c>
      <c r="B74" s="185">
        <f>基金残高に係る経年分析!F57</f>
        <v>5227</v>
      </c>
      <c r="C74" s="185">
        <f>基金残高に係る経年分析!G57</f>
        <v>4879</v>
      </c>
      <c r="D74" s="185">
        <f>基金残高に係る経年分析!H57</f>
        <v>4655</v>
      </c>
    </row>
  </sheetData>
  <sheetProtection algorithmName="SHA-512" hashValue="KWP9VxE0Vs3J9/A228SHzyc7wIHonkiihH8HKBmqj4WYPGYcqh9B88QFLL+Fo3hLRYzWj8wUqqjyYMVlAbJ/+A==" saltValue="JljJG0cJjHXzk5JTQntw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R20" sqref="CR20:CY20"/>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227</v>
      </c>
      <c r="C5" s="632"/>
      <c r="D5" s="632"/>
      <c r="E5" s="632"/>
      <c r="F5" s="632"/>
      <c r="G5" s="632"/>
      <c r="H5" s="632"/>
      <c r="I5" s="632"/>
      <c r="J5" s="632"/>
      <c r="K5" s="632"/>
      <c r="L5" s="632"/>
      <c r="M5" s="632"/>
      <c r="N5" s="632"/>
      <c r="O5" s="632"/>
      <c r="P5" s="632"/>
      <c r="Q5" s="633"/>
      <c r="R5" s="634">
        <v>19566712</v>
      </c>
      <c r="S5" s="635"/>
      <c r="T5" s="635"/>
      <c r="U5" s="635"/>
      <c r="V5" s="635"/>
      <c r="W5" s="635"/>
      <c r="X5" s="635"/>
      <c r="Y5" s="636"/>
      <c r="Z5" s="637">
        <v>36.200000000000003</v>
      </c>
      <c r="AA5" s="637"/>
      <c r="AB5" s="637"/>
      <c r="AC5" s="637"/>
      <c r="AD5" s="638">
        <v>18347149</v>
      </c>
      <c r="AE5" s="638"/>
      <c r="AF5" s="638"/>
      <c r="AG5" s="638"/>
      <c r="AH5" s="638"/>
      <c r="AI5" s="638"/>
      <c r="AJ5" s="638"/>
      <c r="AK5" s="638"/>
      <c r="AL5" s="639">
        <v>70</v>
      </c>
      <c r="AM5" s="640"/>
      <c r="AN5" s="640"/>
      <c r="AO5" s="641"/>
      <c r="AP5" s="631" t="s">
        <v>228</v>
      </c>
      <c r="AQ5" s="632"/>
      <c r="AR5" s="632"/>
      <c r="AS5" s="632"/>
      <c r="AT5" s="632"/>
      <c r="AU5" s="632"/>
      <c r="AV5" s="632"/>
      <c r="AW5" s="632"/>
      <c r="AX5" s="632"/>
      <c r="AY5" s="632"/>
      <c r="AZ5" s="632"/>
      <c r="BA5" s="632"/>
      <c r="BB5" s="632"/>
      <c r="BC5" s="632"/>
      <c r="BD5" s="632"/>
      <c r="BE5" s="632"/>
      <c r="BF5" s="633"/>
      <c r="BG5" s="645">
        <v>18346666</v>
      </c>
      <c r="BH5" s="646"/>
      <c r="BI5" s="646"/>
      <c r="BJ5" s="646"/>
      <c r="BK5" s="646"/>
      <c r="BL5" s="646"/>
      <c r="BM5" s="646"/>
      <c r="BN5" s="647"/>
      <c r="BO5" s="648">
        <v>93.8</v>
      </c>
      <c r="BP5" s="648"/>
      <c r="BQ5" s="648"/>
      <c r="BR5" s="648"/>
      <c r="BS5" s="649">
        <v>263889</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c r="B6" s="642" t="s">
        <v>232</v>
      </c>
      <c r="C6" s="643"/>
      <c r="D6" s="643"/>
      <c r="E6" s="643"/>
      <c r="F6" s="643"/>
      <c r="G6" s="643"/>
      <c r="H6" s="643"/>
      <c r="I6" s="643"/>
      <c r="J6" s="643"/>
      <c r="K6" s="643"/>
      <c r="L6" s="643"/>
      <c r="M6" s="643"/>
      <c r="N6" s="643"/>
      <c r="O6" s="643"/>
      <c r="P6" s="643"/>
      <c r="Q6" s="644"/>
      <c r="R6" s="645">
        <v>340138</v>
      </c>
      <c r="S6" s="646"/>
      <c r="T6" s="646"/>
      <c r="U6" s="646"/>
      <c r="V6" s="646"/>
      <c r="W6" s="646"/>
      <c r="X6" s="646"/>
      <c r="Y6" s="647"/>
      <c r="Z6" s="648">
        <v>0.6</v>
      </c>
      <c r="AA6" s="648"/>
      <c r="AB6" s="648"/>
      <c r="AC6" s="648"/>
      <c r="AD6" s="649">
        <v>340138</v>
      </c>
      <c r="AE6" s="649"/>
      <c r="AF6" s="649"/>
      <c r="AG6" s="649"/>
      <c r="AH6" s="649"/>
      <c r="AI6" s="649"/>
      <c r="AJ6" s="649"/>
      <c r="AK6" s="649"/>
      <c r="AL6" s="650">
        <v>1.3</v>
      </c>
      <c r="AM6" s="651"/>
      <c r="AN6" s="651"/>
      <c r="AO6" s="652"/>
      <c r="AP6" s="642" t="s">
        <v>233</v>
      </c>
      <c r="AQ6" s="643"/>
      <c r="AR6" s="643"/>
      <c r="AS6" s="643"/>
      <c r="AT6" s="643"/>
      <c r="AU6" s="643"/>
      <c r="AV6" s="643"/>
      <c r="AW6" s="643"/>
      <c r="AX6" s="643"/>
      <c r="AY6" s="643"/>
      <c r="AZ6" s="643"/>
      <c r="BA6" s="643"/>
      <c r="BB6" s="643"/>
      <c r="BC6" s="643"/>
      <c r="BD6" s="643"/>
      <c r="BE6" s="643"/>
      <c r="BF6" s="644"/>
      <c r="BG6" s="645">
        <v>18346666</v>
      </c>
      <c r="BH6" s="646"/>
      <c r="BI6" s="646"/>
      <c r="BJ6" s="646"/>
      <c r="BK6" s="646"/>
      <c r="BL6" s="646"/>
      <c r="BM6" s="646"/>
      <c r="BN6" s="647"/>
      <c r="BO6" s="648">
        <v>93.8</v>
      </c>
      <c r="BP6" s="648"/>
      <c r="BQ6" s="648"/>
      <c r="BR6" s="648"/>
      <c r="BS6" s="649">
        <v>263889</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355948</v>
      </c>
      <c r="CS6" s="646"/>
      <c r="CT6" s="646"/>
      <c r="CU6" s="646"/>
      <c r="CV6" s="646"/>
      <c r="CW6" s="646"/>
      <c r="CX6" s="646"/>
      <c r="CY6" s="647"/>
      <c r="CZ6" s="639">
        <v>0.7</v>
      </c>
      <c r="DA6" s="640"/>
      <c r="DB6" s="640"/>
      <c r="DC6" s="659"/>
      <c r="DD6" s="654" t="s">
        <v>235</v>
      </c>
      <c r="DE6" s="646"/>
      <c r="DF6" s="646"/>
      <c r="DG6" s="646"/>
      <c r="DH6" s="646"/>
      <c r="DI6" s="646"/>
      <c r="DJ6" s="646"/>
      <c r="DK6" s="646"/>
      <c r="DL6" s="646"/>
      <c r="DM6" s="646"/>
      <c r="DN6" s="646"/>
      <c r="DO6" s="646"/>
      <c r="DP6" s="647"/>
      <c r="DQ6" s="654">
        <v>355948</v>
      </c>
      <c r="DR6" s="646"/>
      <c r="DS6" s="646"/>
      <c r="DT6" s="646"/>
      <c r="DU6" s="646"/>
      <c r="DV6" s="646"/>
      <c r="DW6" s="646"/>
      <c r="DX6" s="646"/>
      <c r="DY6" s="646"/>
      <c r="DZ6" s="646"/>
      <c r="EA6" s="646"/>
      <c r="EB6" s="646"/>
      <c r="EC6" s="655"/>
    </row>
    <row r="7" spans="2:143" ht="11.25" customHeight="1">
      <c r="B7" s="642" t="s">
        <v>236</v>
      </c>
      <c r="C7" s="643"/>
      <c r="D7" s="643"/>
      <c r="E7" s="643"/>
      <c r="F7" s="643"/>
      <c r="G7" s="643"/>
      <c r="H7" s="643"/>
      <c r="I7" s="643"/>
      <c r="J7" s="643"/>
      <c r="K7" s="643"/>
      <c r="L7" s="643"/>
      <c r="M7" s="643"/>
      <c r="N7" s="643"/>
      <c r="O7" s="643"/>
      <c r="P7" s="643"/>
      <c r="Q7" s="644"/>
      <c r="R7" s="645">
        <v>22265</v>
      </c>
      <c r="S7" s="646"/>
      <c r="T7" s="646"/>
      <c r="U7" s="646"/>
      <c r="V7" s="646"/>
      <c r="W7" s="646"/>
      <c r="X7" s="646"/>
      <c r="Y7" s="647"/>
      <c r="Z7" s="648">
        <v>0</v>
      </c>
      <c r="AA7" s="648"/>
      <c r="AB7" s="648"/>
      <c r="AC7" s="648"/>
      <c r="AD7" s="649">
        <v>22265</v>
      </c>
      <c r="AE7" s="649"/>
      <c r="AF7" s="649"/>
      <c r="AG7" s="649"/>
      <c r="AH7" s="649"/>
      <c r="AI7" s="649"/>
      <c r="AJ7" s="649"/>
      <c r="AK7" s="649"/>
      <c r="AL7" s="650">
        <v>0.1</v>
      </c>
      <c r="AM7" s="651"/>
      <c r="AN7" s="651"/>
      <c r="AO7" s="652"/>
      <c r="AP7" s="642" t="s">
        <v>237</v>
      </c>
      <c r="AQ7" s="643"/>
      <c r="AR7" s="643"/>
      <c r="AS7" s="643"/>
      <c r="AT7" s="643"/>
      <c r="AU7" s="643"/>
      <c r="AV7" s="643"/>
      <c r="AW7" s="643"/>
      <c r="AX7" s="643"/>
      <c r="AY7" s="643"/>
      <c r="AZ7" s="643"/>
      <c r="BA7" s="643"/>
      <c r="BB7" s="643"/>
      <c r="BC7" s="643"/>
      <c r="BD7" s="643"/>
      <c r="BE7" s="643"/>
      <c r="BF7" s="644"/>
      <c r="BG7" s="645">
        <v>7583889</v>
      </c>
      <c r="BH7" s="646"/>
      <c r="BI7" s="646"/>
      <c r="BJ7" s="646"/>
      <c r="BK7" s="646"/>
      <c r="BL7" s="646"/>
      <c r="BM7" s="646"/>
      <c r="BN7" s="647"/>
      <c r="BO7" s="648">
        <v>38.799999999999997</v>
      </c>
      <c r="BP7" s="648"/>
      <c r="BQ7" s="648"/>
      <c r="BR7" s="648"/>
      <c r="BS7" s="649">
        <v>263889</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5257982</v>
      </c>
      <c r="CS7" s="646"/>
      <c r="CT7" s="646"/>
      <c r="CU7" s="646"/>
      <c r="CV7" s="646"/>
      <c r="CW7" s="646"/>
      <c r="CX7" s="646"/>
      <c r="CY7" s="647"/>
      <c r="CZ7" s="648">
        <v>9.9</v>
      </c>
      <c r="DA7" s="648"/>
      <c r="DB7" s="648"/>
      <c r="DC7" s="648"/>
      <c r="DD7" s="654">
        <v>514525</v>
      </c>
      <c r="DE7" s="646"/>
      <c r="DF7" s="646"/>
      <c r="DG7" s="646"/>
      <c r="DH7" s="646"/>
      <c r="DI7" s="646"/>
      <c r="DJ7" s="646"/>
      <c r="DK7" s="646"/>
      <c r="DL7" s="646"/>
      <c r="DM7" s="646"/>
      <c r="DN7" s="646"/>
      <c r="DO7" s="646"/>
      <c r="DP7" s="647"/>
      <c r="DQ7" s="654">
        <v>4406141</v>
      </c>
      <c r="DR7" s="646"/>
      <c r="DS7" s="646"/>
      <c r="DT7" s="646"/>
      <c r="DU7" s="646"/>
      <c r="DV7" s="646"/>
      <c r="DW7" s="646"/>
      <c r="DX7" s="646"/>
      <c r="DY7" s="646"/>
      <c r="DZ7" s="646"/>
      <c r="EA7" s="646"/>
      <c r="EB7" s="646"/>
      <c r="EC7" s="655"/>
    </row>
    <row r="8" spans="2:143" ht="11.25" customHeight="1">
      <c r="B8" s="642" t="s">
        <v>239</v>
      </c>
      <c r="C8" s="643"/>
      <c r="D8" s="643"/>
      <c r="E8" s="643"/>
      <c r="F8" s="643"/>
      <c r="G8" s="643"/>
      <c r="H8" s="643"/>
      <c r="I8" s="643"/>
      <c r="J8" s="643"/>
      <c r="K8" s="643"/>
      <c r="L8" s="643"/>
      <c r="M8" s="643"/>
      <c r="N8" s="643"/>
      <c r="O8" s="643"/>
      <c r="P8" s="643"/>
      <c r="Q8" s="644"/>
      <c r="R8" s="645">
        <v>68681</v>
      </c>
      <c r="S8" s="646"/>
      <c r="T8" s="646"/>
      <c r="U8" s="646"/>
      <c r="V8" s="646"/>
      <c r="W8" s="646"/>
      <c r="X8" s="646"/>
      <c r="Y8" s="647"/>
      <c r="Z8" s="648">
        <v>0.1</v>
      </c>
      <c r="AA8" s="648"/>
      <c r="AB8" s="648"/>
      <c r="AC8" s="648"/>
      <c r="AD8" s="649">
        <v>68681</v>
      </c>
      <c r="AE8" s="649"/>
      <c r="AF8" s="649"/>
      <c r="AG8" s="649"/>
      <c r="AH8" s="649"/>
      <c r="AI8" s="649"/>
      <c r="AJ8" s="649"/>
      <c r="AK8" s="649"/>
      <c r="AL8" s="650">
        <v>0.3</v>
      </c>
      <c r="AM8" s="651"/>
      <c r="AN8" s="651"/>
      <c r="AO8" s="652"/>
      <c r="AP8" s="642" t="s">
        <v>240</v>
      </c>
      <c r="AQ8" s="643"/>
      <c r="AR8" s="643"/>
      <c r="AS8" s="643"/>
      <c r="AT8" s="643"/>
      <c r="AU8" s="643"/>
      <c r="AV8" s="643"/>
      <c r="AW8" s="643"/>
      <c r="AX8" s="643"/>
      <c r="AY8" s="643"/>
      <c r="AZ8" s="643"/>
      <c r="BA8" s="643"/>
      <c r="BB8" s="643"/>
      <c r="BC8" s="643"/>
      <c r="BD8" s="643"/>
      <c r="BE8" s="643"/>
      <c r="BF8" s="644"/>
      <c r="BG8" s="645">
        <v>201397</v>
      </c>
      <c r="BH8" s="646"/>
      <c r="BI8" s="646"/>
      <c r="BJ8" s="646"/>
      <c r="BK8" s="646"/>
      <c r="BL8" s="646"/>
      <c r="BM8" s="646"/>
      <c r="BN8" s="647"/>
      <c r="BO8" s="648">
        <v>1</v>
      </c>
      <c r="BP8" s="648"/>
      <c r="BQ8" s="648"/>
      <c r="BR8" s="648"/>
      <c r="BS8" s="654" t="s">
        <v>137</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19785146</v>
      </c>
      <c r="CS8" s="646"/>
      <c r="CT8" s="646"/>
      <c r="CU8" s="646"/>
      <c r="CV8" s="646"/>
      <c r="CW8" s="646"/>
      <c r="CX8" s="646"/>
      <c r="CY8" s="647"/>
      <c r="CZ8" s="648">
        <v>37.4</v>
      </c>
      <c r="DA8" s="648"/>
      <c r="DB8" s="648"/>
      <c r="DC8" s="648"/>
      <c r="DD8" s="654">
        <v>204202</v>
      </c>
      <c r="DE8" s="646"/>
      <c r="DF8" s="646"/>
      <c r="DG8" s="646"/>
      <c r="DH8" s="646"/>
      <c r="DI8" s="646"/>
      <c r="DJ8" s="646"/>
      <c r="DK8" s="646"/>
      <c r="DL8" s="646"/>
      <c r="DM8" s="646"/>
      <c r="DN8" s="646"/>
      <c r="DO8" s="646"/>
      <c r="DP8" s="647"/>
      <c r="DQ8" s="654">
        <v>9749418</v>
      </c>
      <c r="DR8" s="646"/>
      <c r="DS8" s="646"/>
      <c r="DT8" s="646"/>
      <c r="DU8" s="646"/>
      <c r="DV8" s="646"/>
      <c r="DW8" s="646"/>
      <c r="DX8" s="646"/>
      <c r="DY8" s="646"/>
      <c r="DZ8" s="646"/>
      <c r="EA8" s="646"/>
      <c r="EB8" s="646"/>
      <c r="EC8" s="655"/>
    </row>
    <row r="9" spans="2:143" ht="11.25" customHeight="1">
      <c r="B9" s="642" t="s">
        <v>242</v>
      </c>
      <c r="C9" s="643"/>
      <c r="D9" s="643"/>
      <c r="E9" s="643"/>
      <c r="F9" s="643"/>
      <c r="G9" s="643"/>
      <c r="H9" s="643"/>
      <c r="I9" s="643"/>
      <c r="J9" s="643"/>
      <c r="K9" s="643"/>
      <c r="L9" s="643"/>
      <c r="M9" s="643"/>
      <c r="N9" s="643"/>
      <c r="O9" s="643"/>
      <c r="P9" s="643"/>
      <c r="Q9" s="644"/>
      <c r="R9" s="645">
        <v>40343</v>
      </c>
      <c r="S9" s="646"/>
      <c r="T9" s="646"/>
      <c r="U9" s="646"/>
      <c r="V9" s="646"/>
      <c r="W9" s="646"/>
      <c r="X9" s="646"/>
      <c r="Y9" s="647"/>
      <c r="Z9" s="648">
        <v>0.1</v>
      </c>
      <c r="AA9" s="648"/>
      <c r="AB9" s="648"/>
      <c r="AC9" s="648"/>
      <c r="AD9" s="649">
        <v>40343</v>
      </c>
      <c r="AE9" s="649"/>
      <c r="AF9" s="649"/>
      <c r="AG9" s="649"/>
      <c r="AH9" s="649"/>
      <c r="AI9" s="649"/>
      <c r="AJ9" s="649"/>
      <c r="AK9" s="649"/>
      <c r="AL9" s="650">
        <v>0.2</v>
      </c>
      <c r="AM9" s="651"/>
      <c r="AN9" s="651"/>
      <c r="AO9" s="652"/>
      <c r="AP9" s="642" t="s">
        <v>243</v>
      </c>
      <c r="AQ9" s="643"/>
      <c r="AR9" s="643"/>
      <c r="AS9" s="643"/>
      <c r="AT9" s="643"/>
      <c r="AU9" s="643"/>
      <c r="AV9" s="643"/>
      <c r="AW9" s="643"/>
      <c r="AX9" s="643"/>
      <c r="AY9" s="643"/>
      <c r="AZ9" s="643"/>
      <c r="BA9" s="643"/>
      <c r="BB9" s="643"/>
      <c r="BC9" s="643"/>
      <c r="BD9" s="643"/>
      <c r="BE9" s="643"/>
      <c r="BF9" s="644"/>
      <c r="BG9" s="645">
        <v>5699415</v>
      </c>
      <c r="BH9" s="646"/>
      <c r="BI9" s="646"/>
      <c r="BJ9" s="646"/>
      <c r="BK9" s="646"/>
      <c r="BL9" s="646"/>
      <c r="BM9" s="646"/>
      <c r="BN9" s="647"/>
      <c r="BO9" s="648">
        <v>29.1</v>
      </c>
      <c r="BP9" s="648"/>
      <c r="BQ9" s="648"/>
      <c r="BR9" s="648"/>
      <c r="BS9" s="654" t="s">
        <v>137</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3256497</v>
      </c>
      <c r="CS9" s="646"/>
      <c r="CT9" s="646"/>
      <c r="CU9" s="646"/>
      <c r="CV9" s="646"/>
      <c r="CW9" s="646"/>
      <c r="CX9" s="646"/>
      <c r="CY9" s="647"/>
      <c r="CZ9" s="648">
        <v>6.2</v>
      </c>
      <c r="DA9" s="648"/>
      <c r="DB9" s="648"/>
      <c r="DC9" s="648"/>
      <c r="DD9" s="654">
        <v>706472</v>
      </c>
      <c r="DE9" s="646"/>
      <c r="DF9" s="646"/>
      <c r="DG9" s="646"/>
      <c r="DH9" s="646"/>
      <c r="DI9" s="646"/>
      <c r="DJ9" s="646"/>
      <c r="DK9" s="646"/>
      <c r="DL9" s="646"/>
      <c r="DM9" s="646"/>
      <c r="DN9" s="646"/>
      <c r="DO9" s="646"/>
      <c r="DP9" s="647"/>
      <c r="DQ9" s="654">
        <v>2731079</v>
      </c>
      <c r="DR9" s="646"/>
      <c r="DS9" s="646"/>
      <c r="DT9" s="646"/>
      <c r="DU9" s="646"/>
      <c r="DV9" s="646"/>
      <c r="DW9" s="646"/>
      <c r="DX9" s="646"/>
      <c r="DY9" s="646"/>
      <c r="DZ9" s="646"/>
      <c r="EA9" s="646"/>
      <c r="EB9" s="646"/>
      <c r="EC9" s="655"/>
    </row>
    <row r="10" spans="2:143" ht="11.25" customHeight="1">
      <c r="B10" s="642" t="s">
        <v>245</v>
      </c>
      <c r="C10" s="643"/>
      <c r="D10" s="643"/>
      <c r="E10" s="643"/>
      <c r="F10" s="643"/>
      <c r="G10" s="643"/>
      <c r="H10" s="643"/>
      <c r="I10" s="643"/>
      <c r="J10" s="643"/>
      <c r="K10" s="643"/>
      <c r="L10" s="643"/>
      <c r="M10" s="643"/>
      <c r="N10" s="643"/>
      <c r="O10" s="643"/>
      <c r="P10" s="643"/>
      <c r="Q10" s="644"/>
      <c r="R10" s="645" t="s">
        <v>182</v>
      </c>
      <c r="S10" s="646"/>
      <c r="T10" s="646"/>
      <c r="U10" s="646"/>
      <c r="V10" s="646"/>
      <c r="W10" s="646"/>
      <c r="X10" s="646"/>
      <c r="Y10" s="647"/>
      <c r="Z10" s="648" t="s">
        <v>137</v>
      </c>
      <c r="AA10" s="648"/>
      <c r="AB10" s="648"/>
      <c r="AC10" s="648"/>
      <c r="AD10" s="649" t="s">
        <v>137</v>
      </c>
      <c r="AE10" s="649"/>
      <c r="AF10" s="649"/>
      <c r="AG10" s="649"/>
      <c r="AH10" s="649"/>
      <c r="AI10" s="649"/>
      <c r="AJ10" s="649"/>
      <c r="AK10" s="649"/>
      <c r="AL10" s="650" t="s">
        <v>235</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350741</v>
      </c>
      <c r="BH10" s="646"/>
      <c r="BI10" s="646"/>
      <c r="BJ10" s="646"/>
      <c r="BK10" s="646"/>
      <c r="BL10" s="646"/>
      <c r="BM10" s="646"/>
      <c r="BN10" s="647"/>
      <c r="BO10" s="648">
        <v>1.8</v>
      </c>
      <c r="BP10" s="648"/>
      <c r="BQ10" s="648"/>
      <c r="BR10" s="648"/>
      <c r="BS10" s="654" t="s">
        <v>235</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367493</v>
      </c>
      <c r="CS10" s="646"/>
      <c r="CT10" s="646"/>
      <c r="CU10" s="646"/>
      <c r="CV10" s="646"/>
      <c r="CW10" s="646"/>
      <c r="CX10" s="646"/>
      <c r="CY10" s="647"/>
      <c r="CZ10" s="648">
        <v>0.7</v>
      </c>
      <c r="DA10" s="648"/>
      <c r="DB10" s="648"/>
      <c r="DC10" s="648"/>
      <c r="DD10" s="654" t="s">
        <v>235</v>
      </c>
      <c r="DE10" s="646"/>
      <c r="DF10" s="646"/>
      <c r="DG10" s="646"/>
      <c r="DH10" s="646"/>
      <c r="DI10" s="646"/>
      <c r="DJ10" s="646"/>
      <c r="DK10" s="646"/>
      <c r="DL10" s="646"/>
      <c r="DM10" s="646"/>
      <c r="DN10" s="646"/>
      <c r="DO10" s="646"/>
      <c r="DP10" s="647"/>
      <c r="DQ10" s="654">
        <v>41309</v>
      </c>
      <c r="DR10" s="646"/>
      <c r="DS10" s="646"/>
      <c r="DT10" s="646"/>
      <c r="DU10" s="646"/>
      <c r="DV10" s="646"/>
      <c r="DW10" s="646"/>
      <c r="DX10" s="646"/>
      <c r="DY10" s="646"/>
      <c r="DZ10" s="646"/>
      <c r="EA10" s="646"/>
      <c r="EB10" s="646"/>
      <c r="EC10" s="655"/>
    </row>
    <row r="11" spans="2:143" ht="11.25" customHeight="1">
      <c r="B11" s="642" t="s">
        <v>248</v>
      </c>
      <c r="C11" s="643"/>
      <c r="D11" s="643"/>
      <c r="E11" s="643"/>
      <c r="F11" s="643"/>
      <c r="G11" s="643"/>
      <c r="H11" s="643"/>
      <c r="I11" s="643"/>
      <c r="J11" s="643"/>
      <c r="K11" s="643"/>
      <c r="L11" s="643"/>
      <c r="M11" s="643"/>
      <c r="N11" s="643"/>
      <c r="O11" s="643"/>
      <c r="P11" s="643"/>
      <c r="Q11" s="644"/>
      <c r="R11" s="645">
        <v>2115958</v>
      </c>
      <c r="S11" s="646"/>
      <c r="T11" s="646"/>
      <c r="U11" s="646"/>
      <c r="V11" s="646"/>
      <c r="W11" s="646"/>
      <c r="X11" s="646"/>
      <c r="Y11" s="647"/>
      <c r="Z11" s="650">
        <v>3.9</v>
      </c>
      <c r="AA11" s="651"/>
      <c r="AB11" s="651"/>
      <c r="AC11" s="663"/>
      <c r="AD11" s="654">
        <v>2115958</v>
      </c>
      <c r="AE11" s="646"/>
      <c r="AF11" s="646"/>
      <c r="AG11" s="646"/>
      <c r="AH11" s="646"/>
      <c r="AI11" s="646"/>
      <c r="AJ11" s="646"/>
      <c r="AK11" s="647"/>
      <c r="AL11" s="650">
        <v>8.1</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1332336</v>
      </c>
      <c r="BH11" s="646"/>
      <c r="BI11" s="646"/>
      <c r="BJ11" s="646"/>
      <c r="BK11" s="646"/>
      <c r="BL11" s="646"/>
      <c r="BM11" s="646"/>
      <c r="BN11" s="647"/>
      <c r="BO11" s="648">
        <v>6.8</v>
      </c>
      <c r="BP11" s="648"/>
      <c r="BQ11" s="648"/>
      <c r="BR11" s="648"/>
      <c r="BS11" s="654">
        <v>263889</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679844</v>
      </c>
      <c r="CS11" s="646"/>
      <c r="CT11" s="646"/>
      <c r="CU11" s="646"/>
      <c r="CV11" s="646"/>
      <c r="CW11" s="646"/>
      <c r="CX11" s="646"/>
      <c r="CY11" s="647"/>
      <c r="CZ11" s="648">
        <v>1.3</v>
      </c>
      <c r="DA11" s="648"/>
      <c r="DB11" s="648"/>
      <c r="DC11" s="648"/>
      <c r="DD11" s="654">
        <v>274631</v>
      </c>
      <c r="DE11" s="646"/>
      <c r="DF11" s="646"/>
      <c r="DG11" s="646"/>
      <c r="DH11" s="646"/>
      <c r="DI11" s="646"/>
      <c r="DJ11" s="646"/>
      <c r="DK11" s="646"/>
      <c r="DL11" s="646"/>
      <c r="DM11" s="646"/>
      <c r="DN11" s="646"/>
      <c r="DO11" s="646"/>
      <c r="DP11" s="647"/>
      <c r="DQ11" s="654">
        <v>538801</v>
      </c>
      <c r="DR11" s="646"/>
      <c r="DS11" s="646"/>
      <c r="DT11" s="646"/>
      <c r="DU11" s="646"/>
      <c r="DV11" s="646"/>
      <c r="DW11" s="646"/>
      <c r="DX11" s="646"/>
      <c r="DY11" s="646"/>
      <c r="DZ11" s="646"/>
      <c r="EA11" s="646"/>
      <c r="EB11" s="646"/>
      <c r="EC11" s="655"/>
    </row>
    <row r="12" spans="2:143" ht="11.25" customHeight="1">
      <c r="B12" s="642" t="s">
        <v>251</v>
      </c>
      <c r="C12" s="643"/>
      <c r="D12" s="643"/>
      <c r="E12" s="643"/>
      <c r="F12" s="643"/>
      <c r="G12" s="643"/>
      <c r="H12" s="643"/>
      <c r="I12" s="643"/>
      <c r="J12" s="643"/>
      <c r="K12" s="643"/>
      <c r="L12" s="643"/>
      <c r="M12" s="643"/>
      <c r="N12" s="643"/>
      <c r="O12" s="643"/>
      <c r="P12" s="643"/>
      <c r="Q12" s="644"/>
      <c r="R12" s="645">
        <v>28510</v>
      </c>
      <c r="S12" s="646"/>
      <c r="T12" s="646"/>
      <c r="U12" s="646"/>
      <c r="V12" s="646"/>
      <c r="W12" s="646"/>
      <c r="X12" s="646"/>
      <c r="Y12" s="647"/>
      <c r="Z12" s="648">
        <v>0.1</v>
      </c>
      <c r="AA12" s="648"/>
      <c r="AB12" s="648"/>
      <c r="AC12" s="648"/>
      <c r="AD12" s="649">
        <v>28510</v>
      </c>
      <c r="AE12" s="649"/>
      <c r="AF12" s="649"/>
      <c r="AG12" s="649"/>
      <c r="AH12" s="649"/>
      <c r="AI12" s="649"/>
      <c r="AJ12" s="649"/>
      <c r="AK12" s="649"/>
      <c r="AL12" s="650">
        <v>0.1</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9560941</v>
      </c>
      <c r="BH12" s="646"/>
      <c r="BI12" s="646"/>
      <c r="BJ12" s="646"/>
      <c r="BK12" s="646"/>
      <c r="BL12" s="646"/>
      <c r="BM12" s="646"/>
      <c r="BN12" s="647"/>
      <c r="BO12" s="648">
        <v>48.9</v>
      </c>
      <c r="BP12" s="648"/>
      <c r="BQ12" s="648"/>
      <c r="BR12" s="648"/>
      <c r="BS12" s="654" t="s">
        <v>137</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1746952</v>
      </c>
      <c r="CS12" s="646"/>
      <c r="CT12" s="646"/>
      <c r="CU12" s="646"/>
      <c r="CV12" s="646"/>
      <c r="CW12" s="646"/>
      <c r="CX12" s="646"/>
      <c r="CY12" s="647"/>
      <c r="CZ12" s="648">
        <v>3.3</v>
      </c>
      <c r="DA12" s="648"/>
      <c r="DB12" s="648"/>
      <c r="DC12" s="648"/>
      <c r="DD12" s="654">
        <v>50893</v>
      </c>
      <c r="DE12" s="646"/>
      <c r="DF12" s="646"/>
      <c r="DG12" s="646"/>
      <c r="DH12" s="646"/>
      <c r="DI12" s="646"/>
      <c r="DJ12" s="646"/>
      <c r="DK12" s="646"/>
      <c r="DL12" s="646"/>
      <c r="DM12" s="646"/>
      <c r="DN12" s="646"/>
      <c r="DO12" s="646"/>
      <c r="DP12" s="647"/>
      <c r="DQ12" s="654">
        <v>1191391</v>
      </c>
      <c r="DR12" s="646"/>
      <c r="DS12" s="646"/>
      <c r="DT12" s="646"/>
      <c r="DU12" s="646"/>
      <c r="DV12" s="646"/>
      <c r="DW12" s="646"/>
      <c r="DX12" s="646"/>
      <c r="DY12" s="646"/>
      <c r="DZ12" s="646"/>
      <c r="EA12" s="646"/>
      <c r="EB12" s="646"/>
      <c r="EC12" s="655"/>
    </row>
    <row r="13" spans="2:143" ht="11.25" customHeight="1">
      <c r="B13" s="642" t="s">
        <v>254</v>
      </c>
      <c r="C13" s="643"/>
      <c r="D13" s="643"/>
      <c r="E13" s="643"/>
      <c r="F13" s="643"/>
      <c r="G13" s="643"/>
      <c r="H13" s="643"/>
      <c r="I13" s="643"/>
      <c r="J13" s="643"/>
      <c r="K13" s="643"/>
      <c r="L13" s="643"/>
      <c r="M13" s="643"/>
      <c r="N13" s="643"/>
      <c r="O13" s="643"/>
      <c r="P13" s="643"/>
      <c r="Q13" s="644"/>
      <c r="R13" s="645" t="s">
        <v>182</v>
      </c>
      <c r="S13" s="646"/>
      <c r="T13" s="646"/>
      <c r="U13" s="646"/>
      <c r="V13" s="646"/>
      <c r="W13" s="646"/>
      <c r="X13" s="646"/>
      <c r="Y13" s="647"/>
      <c r="Z13" s="648" t="s">
        <v>137</v>
      </c>
      <c r="AA13" s="648"/>
      <c r="AB13" s="648"/>
      <c r="AC13" s="648"/>
      <c r="AD13" s="649" t="s">
        <v>137</v>
      </c>
      <c r="AE13" s="649"/>
      <c r="AF13" s="649"/>
      <c r="AG13" s="649"/>
      <c r="AH13" s="649"/>
      <c r="AI13" s="649"/>
      <c r="AJ13" s="649"/>
      <c r="AK13" s="649"/>
      <c r="AL13" s="650" t="s">
        <v>182</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9549510</v>
      </c>
      <c r="BH13" s="646"/>
      <c r="BI13" s="646"/>
      <c r="BJ13" s="646"/>
      <c r="BK13" s="646"/>
      <c r="BL13" s="646"/>
      <c r="BM13" s="646"/>
      <c r="BN13" s="647"/>
      <c r="BO13" s="648">
        <v>48.8</v>
      </c>
      <c r="BP13" s="648"/>
      <c r="BQ13" s="648"/>
      <c r="BR13" s="648"/>
      <c r="BS13" s="654" t="s">
        <v>137</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4973467</v>
      </c>
      <c r="CS13" s="646"/>
      <c r="CT13" s="646"/>
      <c r="CU13" s="646"/>
      <c r="CV13" s="646"/>
      <c r="CW13" s="646"/>
      <c r="CX13" s="646"/>
      <c r="CY13" s="647"/>
      <c r="CZ13" s="648">
        <v>9.4</v>
      </c>
      <c r="DA13" s="648"/>
      <c r="DB13" s="648"/>
      <c r="DC13" s="648"/>
      <c r="DD13" s="654">
        <v>1849708</v>
      </c>
      <c r="DE13" s="646"/>
      <c r="DF13" s="646"/>
      <c r="DG13" s="646"/>
      <c r="DH13" s="646"/>
      <c r="DI13" s="646"/>
      <c r="DJ13" s="646"/>
      <c r="DK13" s="646"/>
      <c r="DL13" s="646"/>
      <c r="DM13" s="646"/>
      <c r="DN13" s="646"/>
      <c r="DO13" s="646"/>
      <c r="DP13" s="647"/>
      <c r="DQ13" s="654">
        <v>3466462</v>
      </c>
      <c r="DR13" s="646"/>
      <c r="DS13" s="646"/>
      <c r="DT13" s="646"/>
      <c r="DU13" s="646"/>
      <c r="DV13" s="646"/>
      <c r="DW13" s="646"/>
      <c r="DX13" s="646"/>
      <c r="DY13" s="646"/>
      <c r="DZ13" s="646"/>
      <c r="EA13" s="646"/>
      <c r="EB13" s="646"/>
      <c r="EC13" s="655"/>
    </row>
    <row r="14" spans="2:143" ht="11.25" customHeight="1">
      <c r="B14" s="642" t="s">
        <v>257</v>
      </c>
      <c r="C14" s="643"/>
      <c r="D14" s="643"/>
      <c r="E14" s="643"/>
      <c r="F14" s="643"/>
      <c r="G14" s="643"/>
      <c r="H14" s="643"/>
      <c r="I14" s="643"/>
      <c r="J14" s="643"/>
      <c r="K14" s="643"/>
      <c r="L14" s="643"/>
      <c r="M14" s="643"/>
      <c r="N14" s="643"/>
      <c r="O14" s="643"/>
      <c r="P14" s="643"/>
      <c r="Q14" s="644"/>
      <c r="R14" s="645">
        <v>36116</v>
      </c>
      <c r="S14" s="646"/>
      <c r="T14" s="646"/>
      <c r="U14" s="646"/>
      <c r="V14" s="646"/>
      <c r="W14" s="646"/>
      <c r="X14" s="646"/>
      <c r="Y14" s="647"/>
      <c r="Z14" s="648">
        <v>0.1</v>
      </c>
      <c r="AA14" s="648"/>
      <c r="AB14" s="648"/>
      <c r="AC14" s="648"/>
      <c r="AD14" s="649">
        <v>36116</v>
      </c>
      <c r="AE14" s="649"/>
      <c r="AF14" s="649"/>
      <c r="AG14" s="649"/>
      <c r="AH14" s="649"/>
      <c r="AI14" s="649"/>
      <c r="AJ14" s="649"/>
      <c r="AK14" s="649"/>
      <c r="AL14" s="650">
        <v>0.1</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392198</v>
      </c>
      <c r="BH14" s="646"/>
      <c r="BI14" s="646"/>
      <c r="BJ14" s="646"/>
      <c r="BK14" s="646"/>
      <c r="BL14" s="646"/>
      <c r="BM14" s="646"/>
      <c r="BN14" s="647"/>
      <c r="BO14" s="648">
        <v>2</v>
      </c>
      <c r="BP14" s="648"/>
      <c r="BQ14" s="648"/>
      <c r="BR14" s="648"/>
      <c r="BS14" s="654" t="s">
        <v>137</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5847203</v>
      </c>
      <c r="CS14" s="646"/>
      <c r="CT14" s="646"/>
      <c r="CU14" s="646"/>
      <c r="CV14" s="646"/>
      <c r="CW14" s="646"/>
      <c r="CX14" s="646"/>
      <c r="CY14" s="647"/>
      <c r="CZ14" s="648">
        <v>11.1</v>
      </c>
      <c r="DA14" s="648"/>
      <c r="DB14" s="648"/>
      <c r="DC14" s="648"/>
      <c r="DD14" s="654">
        <v>4591122</v>
      </c>
      <c r="DE14" s="646"/>
      <c r="DF14" s="646"/>
      <c r="DG14" s="646"/>
      <c r="DH14" s="646"/>
      <c r="DI14" s="646"/>
      <c r="DJ14" s="646"/>
      <c r="DK14" s="646"/>
      <c r="DL14" s="646"/>
      <c r="DM14" s="646"/>
      <c r="DN14" s="646"/>
      <c r="DO14" s="646"/>
      <c r="DP14" s="647"/>
      <c r="DQ14" s="654">
        <v>1672148</v>
      </c>
      <c r="DR14" s="646"/>
      <c r="DS14" s="646"/>
      <c r="DT14" s="646"/>
      <c r="DU14" s="646"/>
      <c r="DV14" s="646"/>
      <c r="DW14" s="646"/>
      <c r="DX14" s="646"/>
      <c r="DY14" s="646"/>
      <c r="DZ14" s="646"/>
      <c r="EA14" s="646"/>
      <c r="EB14" s="646"/>
      <c r="EC14" s="655"/>
    </row>
    <row r="15" spans="2:143" ht="11.25" customHeight="1">
      <c r="B15" s="642" t="s">
        <v>260</v>
      </c>
      <c r="C15" s="643"/>
      <c r="D15" s="643"/>
      <c r="E15" s="643"/>
      <c r="F15" s="643"/>
      <c r="G15" s="643"/>
      <c r="H15" s="643"/>
      <c r="I15" s="643"/>
      <c r="J15" s="643"/>
      <c r="K15" s="643"/>
      <c r="L15" s="643"/>
      <c r="M15" s="643"/>
      <c r="N15" s="643"/>
      <c r="O15" s="643"/>
      <c r="P15" s="643"/>
      <c r="Q15" s="644"/>
      <c r="R15" s="645" t="s">
        <v>182</v>
      </c>
      <c r="S15" s="646"/>
      <c r="T15" s="646"/>
      <c r="U15" s="646"/>
      <c r="V15" s="646"/>
      <c r="W15" s="646"/>
      <c r="X15" s="646"/>
      <c r="Y15" s="647"/>
      <c r="Z15" s="648" t="s">
        <v>137</v>
      </c>
      <c r="AA15" s="648"/>
      <c r="AB15" s="648"/>
      <c r="AC15" s="648"/>
      <c r="AD15" s="649" t="s">
        <v>137</v>
      </c>
      <c r="AE15" s="649"/>
      <c r="AF15" s="649"/>
      <c r="AG15" s="649"/>
      <c r="AH15" s="649"/>
      <c r="AI15" s="649"/>
      <c r="AJ15" s="649"/>
      <c r="AK15" s="649"/>
      <c r="AL15" s="650" t="s">
        <v>137</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809638</v>
      </c>
      <c r="BH15" s="646"/>
      <c r="BI15" s="646"/>
      <c r="BJ15" s="646"/>
      <c r="BK15" s="646"/>
      <c r="BL15" s="646"/>
      <c r="BM15" s="646"/>
      <c r="BN15" s="647"/>
      <c r="BO15" s="648">
        <v>4.0999999999999996</v>
      </c>
      <c r="BP15" s="648"/>
      <c r="BQ15" s="648"/>
      <c r="BR15" s="648"/>
      <c r="BS15" s="654" t="s">
        <v>137</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6075215</v>
      </c>
      <c r="CS15" s="646"/>
      <c r="CT15" s="646"/>
      <c r="CU15" s="646"/>
      <c r="CV15" s="646"/>
      <c r="CW15" s="646"/>
      <c r="CX15" s="646"/>
      <c r="CY15" s="647"/>
      <c r="CZ15" s="648">
        <v>11.5</v>
      </c>
      <c r="DA15" s="648"/>
      <c r="DB15" s="648"/>
      <c r="DC15" s="648"/>
      <c r="DD15" s="654">
        <v>2317615</v>
      </c>
      <c r="DE15" s="646"/>
      <c r="DF15" s="646"/>
      <c r="DG15" s="646"/>
      <c r="DH15" s="646"/>
      <c r="DI15" s="646"/>
      <c r="DJ15" s="646"/>
      <c r="DK15" s="646"/>
      <c r="DL15" s="646"/>
      <c r="DM15" s="646"/>
      <c r="DN15" s="646"/>
      <c r="DO15" s="646"/>
      <c r="DP15" s="647"/>
      <c r="DQ15" s="654">
        <v>3491740</v>
      </c>
      <c r="DR15" s="646"/>
      <c r="DS15" s="646"/>
      <c r="DT15" s="646"/>
      <c r="DU15" s="646"/>
      <c r="DV15" s="646"/>
      <c r="DW15" s="646"/>
      <c r="DX15" s="646"/>
      <c r="DY15" s="646"/>
      <c r="DZ15" s="646"/>
      <c r="EA15" s="646"/>
      <c r="EB15" s="646"/>
      <c r="EC15" s="655"/>
    </row>
    <row r="16" spans="2:143" ht="11.25" customHeight="1">
      <c r="B16" s="642" t="s">
        <v>263</v>
      </c>
      <c r="C16" s="643"/>
      <c r="D16" s="643"/>
      <c r="E16" s="643"/>
      <c r="F16" s="643"/>
      <c r="G16" s="643"/>
      <c r="H16" s="643"/>
      <c r="I16" s="643"/>
      <c r="J16" s="643"/>
      <c r="K16" s="643"/>
      <c r="L16" s="643"/>
      <c r="M16" s="643"/>
      <c r="N16" s="643"/>
      <c r="O16" s="643"/>
      <c r="P16" s="643"/>
      <c r="Q16" s="644"/>
      <c r="R16" s="645">
        <v>11086</v>
      </c>
      <c r="S16" s="646"/>
      <c r="T16" s="646"/>
      <c r="U16" s="646"/>
      <c r="V16" s="646"/>
      <c r="W16" s="646"/>
      <c r="X16" s="646"/>
      <c r="Y16" s="647"/>
      <c r="Z16" s="648">
        <v>0</v>
      </c>
      <c r="AA16" s="648"/>
      <c r="AB16" s="648"/>
      <c r="AC16" s="648"/>
      <c r="AD16" s="649">
        <v>11086</v>
      </c>
      <c r="AE16" s="649"/>
      <c r="AF16" s="649"/>
      <c r="AG16" s="649"/>
      <c r="AH16" s="649"/>
      <c r="AI16" s="649"/>
      <c r="AJ16" s="649"/>
      <c r="AK16" s="649"/>
      <c r="AL16" s="650">
        <v>0</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182</v>
      </c>
      <c r="BH16" s="646"/>
      <c r="BI16" s="646"/>
      <c r="BJ16" s="646"/>
      <c r="BK16" s="646"/>
      <c r="BL16" s="646"/>
      <c r="BM16" s="646"/>
      <c r="BN16" s="647"/>
      <c r="BO16" s="648" t="s">
        <v>235</v>
      </c>
      <c r="BP16" s="648"/>
      <c r="BQ16" s="648"/>
      <c r="BR16" s="648"/>
      <c r="BS16" s="654" t="s">
        <v>182</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113031</v>
      </c>
      <c r="CS16" s="646"/>
      <c r="CT16" s="646"/>
      <c r="CU16" s="646"/>
      <c r="CV16" s="646"/>
      <c r="CW16" s="646"/>
      <c r="CX16" s="646"/>
      <c r="CY16" s="647"/>
      <c r="CZ16" s="648">
        <v>0.2</v>
      </c>
      <c r="DA16" s="648"/>
      <c r="DB16" s="648"/>
      <c r="DC16" s="648"/>
      <c r="DD16" s="654" t="s">
        <v>137</v>
      </c>
      <c r="DE16" s="646"/>
      <c r="DF16" s="646"/>
      <c r="DG16" s="646"/>
      <c r="DH16" s="646"/>
      <c r="DI16" s="646"/>
      <c r="DJ16" s="646"/>
      <c r="DK16" s="646"/>
      <c r="DL16" s="646"/>
      <c r="DM16" s="646"/>
      <c r="DN16" s="646"/>
      <c r="DO16" s="646"/>
      <c r="DP16" s="647"/>
      <c r="DQ16" s="654">
        <v>27598</v>
      </c>
      <c r="DR16" s="646"/>
      <c r="DS16" s="646"/>
      <c r="DT16" s="646"/>
      <c r="DU16" s="646"/>
      <c r="DV16" s="646"/>
      <c r="DW16" s="646"/>
      <c r="DX16" s="646"/>
      <c r="DY16" s="646"/>
      <c r="DZ16" s="646"/>
      <c r="EA16" s="646"/>
      <c r="EB16" s="646"/>
      <c r="EC16" s="655"/>
    </row>
    <row r="17" spans="2:133" ht="11.25" customHeight="1">
      <c r="B17" s="642" t="s">
        <v>266</v>
      </c>
      <c r="C17" s="643"/>
      <c r="D17" s="643"/>
      <c r="E17" s="643"/>
      <c r="F17" s="643"/>
      <c r="G17" s="643"/>
      <c r="H17" s="643"/>
      <c r="I17" s="643"/>
      <c r="J17" s="643"/>
      <c r="K17" s="643"/>
      <c r="L17" s="643"/>
      <c r="M17" s="643"/>
      <c r="N17" s="643"/>
      <c r="O17" s="643"/>
      <c r="P17" s="643"/>
      <c r="Q17" s="644"/>
      <c r="R17" s="645">
        <v>267157</v>
      </c>
      <c r="S17" s="646"/>
      <c r="T17" s="646"/>
      <c r="U17" s="646"/>
      <c r="V17" s="646"/>
      <c r="W17" s="646"/>
      <c r="X17" s="646"/>
      <c r="Y17" s="647"/>
      <c r="Z17" s="648">
        <v>0.5</v>
      </c>
      <c r="AA17" s="648"/>
      <c r="AB17" s="648"/>
      <c r="AC17" s="648"/>
      <c r="AD17" s="649">
        <v>267157</v>
      </c>
      <c r="AE17" s="649"/>
      <c r="AF17" s="649"/>
      <c r="AG17" s="649"/>
      <c r="AH17" s="649"/>
      <c r="AI17" s="649"/>
      <c r="AJ17" s="649"/>
      <c r="AK17" s="649"/>
      <c r="AL17" s="650">
        <v>1</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182</v>
      </c>
      <c r="BH17" s="646"/>
      <c r="BI17" s="646"/>
      <c r="BJ17" s="646"/>
      <c r="BK17" s="646"/>
      <c r="BL17" s="646"/>
      <c r="BM17" s="646"/>
      <c r="BN17" s="647"/>
      <c r="BO17" s="648" t="s">
        <v>137</v>
      </c>
      <c r="BP17" s="648"/>
      <c r="BQ17" s="648"/>
      <c r="BR17" s="648"/>
      <c r="BS17" s="654" t="s">
        <v>137</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4385535</v>
      </c>
      <c r="CS17" s="646"/>
      <c r="CT17" s="646"/>
      <c r="CU17" s="646"/>
      <c r="CV17" s="646"/>
      <c r="CW17" s="646"/>
      <c r="CX17" s="646"/>
      <c r="CY17" s="647"/>
      <c r="CZ17" s="648">
        <v>8.3000000000000007</v>
      </c>
      <c r="DA17" s="648"/>
      <c r="DB17" s="648"/>
      <c r="DC17" s="648"/>
      <c r="DD17" s="654" t="s">
        <v>182</v>
      </c>
      <c r="DE17" s="646"/>
      <c r="DF17" s="646"/>
      <c r="DG17" s="646"/>
      <c r="DH17" s="646"/>
      <c r="DI17" s="646"/>
      <c r="DJ17" s="646"/>
      <c r="DK17" s="646"/>
      <c r="DL17" s="646"/>
      <c r="DM17" s="646"/>
      <c r="DN17" s="646"/>
      <c r="DO17" s="646"/>
      <c r="DP17" s="647"/>
      <c r="DQ17" s="654">
        <v>4230657</v>
      </c>
      <c r="DR17" s="646"/>
      <c r="DS17" s="646"/>
      <c r="DT17" s="646"/>
      <c r="DU17" s="646"/>
      <c r="DV17" s="646"/>
      <c r="DW17" s="646"/>
      <c r="DX17" s="646"/>
      <c r="DY17" s="646"/>
      <c r="DZ17" s="646"/>
      <c r="EA17" s="646"/>
      <c r="EB17" s="646"/>
      <c r="EC17" s="655"/>
    </row>
    <row r="18" spans="2:133" ht="11.25" customHeight="1">
      <c r="B18" s="642" t="s">
        <v>269</v>
      </c>
      <c r="C18" s="643"/>
      <c r="D18" s="643"/>
      <c r="E18" s="643"/>
      <c r="F18" s="643"/>
      <c r="G18" s="643"/>
      <c r="H18" s="643"/>
      <c r="I18" s="643"/>
      <c r="J18" s="643"/>
      <c r="K18" s="643"/>
      <c r="L18" s="643"/>
      <c r="M18" s="643"/>
      <c r="N18" s="643"/>
      <c r="O18" s="643"/>
      <c r="P18" s="643"/>
      <c r="Q18" s="644"/>
      <c r="R18" s="645">
        <v>96617</v>
      </c>
      <c r="S18" s="646"/>
      <c r="T18" s="646"/>
      <c r="U18" s="646"/>
      <c r="V18" s="646"/>
      <c r="W18" s="646"/>
      <c r="X18" s="646"/>
      <c r="Y18" s="647"/>
      <c r="Z18" s="648">
        <v>0.2</v>
      </c>
      <c r="AA18" s="648"/>
      <c r="AB18" s="648"/>
      <c r="AC18" s="648"/>
      <c r="AD18" s="649">
        <v>96617</v>
      </c>
      <c r="AE18" s="649"/>
      <c r="AF18" s="649"/>
      <c r="AG18" s="649"/>
      <c r="AH18" s="649"/>
      <c r="AI18" s="649"/>
      <c r="AJ18" s="649"/>
      <c r="AK18" s="649"/>
      <c r="AL18" s="650">
        <v>0.4</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235</v>
      </c>
      <c r="BH18" s="646"/>
      <c r="BI18" s="646"/>
      <c r="BJ18" s="646"/>
      <c r="BK18" s="646"/>
      <c r="BL18" s="646"/>
      <c r="BM18" s="646"/>
      <c r="BN18" s="647"/>
      <c r="BO18" s="648" t="s">
        <v>182</v>
      </c>
      <c r="BP18" s="648"/>
      <c r="BQ18" s="648"/>
      <c r="BR18" s="648"/>
      <c r="BS18" s="654" t="s">
        <v>235</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v>47587</v>
      </c>
      <c r="CS18" s="646"/>
      <c r="CT18" s="646"/>
      <c r="CU18" s="646"/>
      <c r="CV18" s="646"/>
      <c r="CW18" s="646"/>
      <c r="CX18" s="646"/>
      <c r="CY18" s="647"/>
      <c r="CZ18" s="648">
        <v>0.1</v>
      </c>
      <c r="DA18" s="648"/>
      <c r="DB18" s="648"/>
      <c r="DC18" s="648"/>
      <c r="DD18" s="654" t="s">
        <v>235</v>
      </c>
      <c r="DE18" s="646"/>
      <c r="DF18" s="646"/>
      <c r="DG18" s="646"/>
      <c r="DH18" s="646"/>
      <c r="DI18" s="646"/>
      <c r="DJ18" s="646"/>
      <c r="DK18" s="646"/>
      <c r="DL18" s="646"/>
      <c r="DM18" s="646"/>
      <c r="DN18" s="646"/>
      <c r="DO18" s="646"/>
      <c r="DP18" s="647"/>
      <c r="DQ18" s="654">
        <v>47587</v>
      </c>
      <c r="DR18" s="646"/>
      <c r="DS18" s="646"/>
      <c r="DT18" s="646"/>
      <c r="DU18" s="646"/>
      <c r="DV18" s="646"/>
      <c r="DW18" s="646"/>
      <c r="DX18" s="646"/>
      <c r="DY18" s="646"/>
      <c r="DZ18" s="646"/>
      <c r="EA18" s="646"/>
      <c r="EB18" s="646"/>
      <c r="EC18" s="655"/>
    </row>
    <row r="19" spans="2:133" ht="11.25" customHeight="1">
      <c r="B19" s="642" t="s">
        <v>272</v>
      </c>
      <c r="C19" s="643"/>
      <c r="D19" s="643"/>
      <c r="E19" s="643"/>
      <c r="F19" s="643"/>
      <c r="G19" s="643"/>
      <c r="H19" s="643"/>
      <c r="I19" s="643"/>
      <c r="J19" s="643"/>
      <c r="K19" s="643"/>
      <c r="L19" s="643"/>
      <c r="M19" s="643"/>
      <c r="N19" s="643"/>
      <c r="O19" s="643"/>
      <c r="P19" s="643"/>
      <c r="Q19" s="644"/>
      <c r="R19" s="645">
        <v>4659</v>
      </c>
      <c r="S19" s="646"/>
      <c r="T19" s="646"/>
      <c r="U19" s="646"/>
      <c r="V19" s="646"/>
      <c r="W19" s="646"/>
      <c r="X19" s="646"/>
      <c r="Y19" s="647"/>
      <c r="Z19" s="648">
        <v>0</v>
      </c>
      <c r="AA19" s="648"/>
      <c r="AB19" s="648"/>
      <c r="AC19" s="648"/>
      <c r="AD19" s="649">
        <v>4659</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1220046</v>
      </c>
      <c r="BH19" s="646"/>
      <c r="BI19" s="646"/>
      <c r="BJ19" s="646"/>
      <c r="BK19" s="646"/>
      <c r="BL19" s="646"/>
      <c r="BM19" s="646"/>
      <c r="BN19" s="647"/>
      <c r="BO19" s="648">
        <v>6.2</v>
      </c>
      <c r="BP19" s="648"/>
      <c r="BQ19" s="648"/>
      <c r="BR19" s="648"/>
      <c r="BS19" s="654" t="s">
        <v>137</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137</v>
      </c>
      <c r="CS19" s="646"/>
      <c r="CT19" s="646"/>
      <c r="CU19" s="646"/>
      <c r="CV19" s="646"/>
      <c r="CW19" s="646"/>
      <c r="CX19" s="646"/>
      <c r="CY19" s="647"/>
      <c r="CZ19" s="648" t="s">
        <v>137</v>
      </c>
      <c r="DA19" s="648"/>
      <c r="DB19" s="648"/>
      <c r="DC19" s="648"/>
      <c r="DD19" s="654" t="s">
        <v>182</v>
      </c>
      <c r="DE19" s="646"/>
      <c r="DF19" s="646"/>
      <c r="DG19" s="646"/>
      <c r="DH19" s="646"/>
      <c r="DI19" s="646"/>
      <c r="DJ19" s="646"/>
      <c r="DK19" s="646"/>
      <c r="DL19" s="646"/>
      <c r="DM19" s="646"/>
      <c r="DN19" s="646"/>
      <c r="DO19" s="646"/>
      <c r="DP19" s="647"/>
      <c r="DQ19" s="654" t="s">
        <v>182</v>
      </c>
      <c r="DR19" s="646"/>
      <c r="DS19" s="646"/>
      <c r="DT19" s="646"/>
      <c r="DU19" s="646"/>
      <c r="DV19" s="646"/>
      <c r="DW19" s="646"/>
      <c r="DX19" s="646"/>
      <c r="DY19" s="646"/>
      <c r="DZ19" s="646"/>
      <c r="EA19" s="646"/>
      <c r="EB19" s="646"/>
      <c r="EC19" s="655"/>
    </row>
    <row r="20" spans="2:133" ht="11.25" customHeight="1">
      <c r="B20" s="642" t="s">
        <v>275</v>
      </c>
      <c r="C20" s="643"/>
      <c r="D20" s="643"/>
      <c r="E20" s="643"/>
      <c r="F20" s="643"/>
      <c r="G20" s="643"/>
      <c r="H20" s="643"/>
      <c r="I20" s="643"/>
      <c r="J20" s="643"/>
      <c r="K20" s="643"/>
      <c r="L20" s="643"/>
      <c r="M20" s="643"/>
      <c r="N20" s="643"/>
      <c r="O20" s="643"/>
      <c r="P20" s="643"/>
      <c r="Q20" s="644"/>
      <c r="R20" s="645">
        <v>2571</v>
      </c>
      <c r="S20" s="646"/>
      <c r="T20" s="646"/>
      <c r="U20" s="646"/>
      <c r="V20" s="646"/>
      <c r="W20" s="646"/>
      <c r="X20" s="646"/>
      <c r="Y20" s="647"/>
      <c r="Z20" s="648">
        <v>0</v>
      </c>
      <c r="AA20" s="648"/>
      <c r="AB20" s="648"/>
      <c r="AC20" s="648"/>
      <c r="AD20" s="649">
        <v>2571</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1220046</v>
      </c>
      <c r="BH20" s="646"/>
      <c r="BI20" s="646"/>
      <c r="BJ20" s="646"/>
      <c r="BK20" s="646"/>
      <c r="BL20" s="646"/>
      <c r="BM20" s="646"/>
      <c r="BN20" s="647"/>
      <c r="BO20" s="648">
        <v>6.2</v>
      </c>
      <c r="BP20" s="648"/>
      <c r="BQ20" s="648"/>
      <c r="BR20" s="648"/>
      <c r="BS20" s="654" t="s">
        <v>182</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52891900</v>
      </c>
      <c r="CS20" s="646"/>
      <c r="CT20" s="646"/>
      <c r="CU20" s="646"/>
      <c r="CV20" s="646"/>
      <c r="CW20" s="646"/>
      <c r="CX20" s="646"/>
      <c r="CY20" s="647"/>
      <c r="CZ20" s="648">
        <v>100</v>
      </c>
      <c r="DA20" s="648"/>
      <c r="DB20" s="648"/>
      <c r="DC20" s="648"/>
      <c r="DD20" s="654">
        <v>10509168</v>
      </c>
      <c r="DE20" s="646"/>
      <c r="DF20" s="646"/>
      <c r="DG20" s="646"/>
      <c r="DH20" s="646"/>
      <c r="DI20" s="646"/>
      <c r="DJ20" s="646"/>
      <c r="DK20" s="646"/>
      <c r="DL20" s="646"/>
      <c r="DM20" s="646"/>
      <c r="DN20" s="646"/>
      <c r="DO20" s="646"/>
      <c r="DP20" s="647"/>
      <c r="DQ20" s="654">
        <v>31950279</v>
      </c>
      <c r="DR20" s="646"/>
      <c r="DS20" s="646"/>
      <c r="DT20" s="646"/>
      <c r="DU20" s="646"/>
      <c r="DV20" s="646"/>
      <c r="DW20" s="646"/>
      <c r="DX20" s="646"/>
      <c r="DY20" s="646"/>
      <c r="DZ20" s="646"/>
      <c r="EA20" s="646"/>
      <c r="EB20" s="646"/>
      <c r="EC20" s="655"/>
    </row>
    <row r="21" spans="2:133" ht="11.25" customHeight="1">
      <c r="B21" s="642" t="s">
        <v>278</v>
      </c>
      <c r="C21" s="643"/>
      <c r="D21" s="643"/>
      <c r="E21" s="643"/>
      <c r="F21" s="643"/>
      <c r="G21" s="643"/>
      <c r="H21" s="643"/>
      <c r="I21" s="643"/>
      <c r="J21" s="643"/>
      <c r="K21" s="643"/>
      <c r="L21" s="643"/>
      <c r="M21" s="643"/>
      <c r="N21" s="643"/>
      <c r="O21" s="643"/>
      <c r="P21" s="643"/>
      <c r="Q21" s="644"/>
      <c r="R21" s="645">
        <v>163310</v>
      </c>
      <c r="S21" s="646"/>
      <c r="T21" s="646"/>
      <c r="U21" s="646"/>
      <c r="V21" s="646"/>
      <c r="W21" s="646"/>
      <c r="X21" s="646"/>
      <c r="Y21" s="647"/>
      <c r="Z21" s="648">
        <v>0.3</v>
      </c>
      <c r="AA21" s="648"/>
      <c r="AB21" s="648"/>
      <c r="AC21" s="648"/>
      <c r="AD21" s="649">
        <v>163310</v>
      </c>
      <c r="AE21" s="649"/>
      <c r="AF21" s="649"/>
      <c r="AG21" s="649"/>
      <c r="AH21" s="649"/>
      <c r="AI21" s="649"/>
      <c r="AJ21" s="649"/>
      <c r="AK21" s="649"/>
      <c r="AL21" s="650">
        <v>0.6</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483</v>
      </c>
      <c r="BH21" s="646"/>
      <c r="BI21" s="646"/>
      <c r="BJ21" s="646"/>
      <c r="BK21" s="646"/>
      <c r="BL21" s="646"/>
      <c r="BM21" s="646"/>
      <c r="BN21" s="647"/>
      <c r="BO21" s="648">
        <v>0</v>
      </c>
      <c r="BP21" s="648"/>
      <c r="BQ21" s="648"/>
      <c r="BR21" s="648"/>
      <c r="BS21" s="654" t="s">
        <v>137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280</v>
      </c>
      <c r="C22" s="643"/>
      <c r="D22" s="643"/>
      <c r="E22" s="643"/>
      <c r="F22" s="643"/>
      <c r="G22" s="643"/>
      <c r="H22" s="643"/>
      <c r="I22" s="643"/>
      <c r="J22" s="643"/>
      <c r="K22" s="643"/>
      <c r="L22" s="643"/>
      <c r="M22" s="643"/>
      <c r="N22" s="643"/>
      <c r="O22" s="643"/>
      <c r="P22" s="643"/>
      <c r="Q22" s="644"/>
      <c r="R22" s="645">
        <v>5627488</v>
      </c>
      <c r="S22" s="646"/>
      <c r="T22" s="646"/>
      <c r="U22" s="646"/>
      <c r="V22" s="646"/>
      <c r="W22" s="646"/>
      <c r="X22" s="646"/>
      <c r="Y22" s="647"/>
      <c r="Z22" s="648">
        <v>10.4</v>
      </c>
      <c r="AA22" s="648"/>
      <c r="AB22" s="648"/>
      <c r="AC22" s="648"/>
      <c r="AD22" s="649">
        <v>4923801</v>
      </c>
      <c r="AE22" s="649"/>
      <c r="AF22" s="649"/>
      <c r="AG22" s="649"/>
      <c r="AH22" s="649"/>
      <c r="AI22" s="649"/>
      <c r="AJ22" s="649"/>
      <c r="AK22" s="649"/>
      <c r="AL22" s="650">
        <v>18.8</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137</v>
      </c>
      <c r="BH22" s="646"/>
      <c r="BI22" s="646"/>
      <c r="BJ22" s="646"/>
      <c r="BK22" s="646"/>
      <c r="BL22" s="646"/>
      <c r="BM22" s="646"/>
      <c r="BN22" s="647"/>
      <c r="BO22" s="648" t="s">
        <v>182</v>
      </c>
      <c r="BP22" s="648"/>
      <c r="BQ22" s="648"/>
      <c r="BR22" s="648"/>
      <c r="BS22" s="654" t="s">
        <v>182</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283</v>
      </c>
      <c r="C23" s="643"/>
      <c r="D23" s="643"/>
      <c r="E23" s="643"/>
      <c r="F23" s="643"/>
      <c r="G23" s="643"/>
      <c r="H23" s="643"/>
      <c r="I23" s="643"/>
      <c r="J23" s="643"/>
      <c r="K23" s="643"/>
      <c r="L23" s="643"/>
      <c r="M23" s="643"/>
      <c r="N23" s="643"/>
      <c r="O23" s="643"/>
      <c r="P23" s="643"/>
      <c r="Q23" s="644"/>
      <c r="R23" s="645">
        <v>4923801</v>
      </c>
      <c r="S23" s="646"/>
      <c r="T23" s="646"/>
      <c r="U23" s="646"/>
      <c r="V23" s="646"/>
      <c r="W23" s="646"/>
      <c r="X23" s="646"/>
      <c r="Y23" s="647"/>
      <c r="Z23" s="648">
        <v>9.1</v>
      </c>
      <c r="AA23" s="648"/>
      <c r="AB23" s="648"/>
      <c r="AC23" s="648"/>
      <c r="AD23" s="649">
        <v>4923801</v>
      </c>
      <c r="AE23" s="649"/>
      <c r="AF23" s="649"/>
      <c r="AG23" s="649"/>
      <c r="AH23" s="649"/>
      <c r="AI23" s="649"/>
      <c r="AJ23" s="649"/>
      <c r="AK23" s="649"/>
      <c r="AL23" s="650">
        <v>18.8</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v>1219563</v>
      </c>
      <c r="BH23" s="646"/>
      <c r="BI23" s="646"/>
      <c r="BJ23" s="646"/>
      <c r="BK23" s="646"/>
      <c r="BL23" s="646"/>
      <c r="BM23" s="646"/>
      <c r="BN23" s="647"/>
      <c r="BO23" s="648">
        <v>6.2</v>
      </c>
      <c r="BP23" s="648"/>
      <c r="BQ23" s="648"/>
      <c r="BR23" s="648"/>
      <c r="BS23" s="654" t="s">
        <v>137</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c r="B24" s="642" t="s">
        <v>290</v>
      </c>
      <c r="C24" s="643"/>
      <c r="D24" s="643"/>
      <c r="E24" s="643"/>
      <c r="F24" s="643"/>
      <c r="G24" s="643"/>
      <c r="H24" s="643"/>
      <c r="I24" s="643"/>
      <c r="J24" s="643"/>
      <c r="K24" s="643"/>
      <c r="L24" s="643"/>
      <c r="M24" s="643"/>
      <c r="N24" s="643"/>
      <c r="O24" s="643"/>
      <c r="P24" s="643"/>
      <c r="Q24" s="644"/>
      <c r="R24" s="645">
        <v>703687</v>
      </c>
      <c r="S24" s="646"/>
      <c r="T24" s="646"/>
      <c r="U24" s="646"/>
      <c r="V24" s="646"/>
      <c r="W24" s="646"/>
      <c r="X24" s="646"/>
      <c r="Y24" s="647"/>
      <c r="Z24" s="648">
        <v>1.3</v>
      </c>
      <c r="AA24" s="648"/>
      <c r="AB24" s="648"/>
      <c r="AC24" s="648"/>
      <c r="AD24" s="649" t="s">
        <v>137</v>
      </c>
      <c r="AE24" s="649"/>
      <c r="AF24" s="649"/>
      <c r="AG24" s="649"/>
      <c r="AH24" s="649"/>
      <c r="AI24" s="649"/>
      <c r="AJ24" s="649"/>
      <c r="AK24" s="649"/>
      <c r="AL24" s="650" t="s">
        <v>137</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137</v>
      </c>
      <c r="BH24" s="646"/>
      <c r="BI24" s="646"/>
      <c r="BJ24" s="646"/>
      <c r="BK24" s="646"/>
      <c r="BL24" s="646"/>
      <c r="BM24" s="646"/>
      <c r="BN24" s="647"/>
      <c r="BO24" s="648" t="s">
        <v>182</v>
      </c>
      <c r="BP24" s="648"/>
      <c r="BQ24" s="648"/>
      <c r="BR24" s="648"/>
      <c r="BS24" s="654" t="s">
        <v>182</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24182331</v>
      </c>
      <c r="CS24" s="635"/>
      <c r="CT24" s="635"/>
      <c r="CU24" s="635"/>
      <c r="CV24" s="635"/>
      <c r="CW24" s="635"/>
      <c r="CX24" s="635"/>
      <c r="CY24" s="636"/>
      <c r="CZ24" s="639">
        <v>45.7</v>
      </c>
      <c r="DA24" s="640"/>
      <c r="DB24" s="640"/>
      <c r="DC24" s="659"/>
      <c r="DD24" s="679">
        <v>14805110</v>
      </c>
      <c r="DE24" s="635"/>
      <c r="DF24" s="635"/>
      <c r="DG24" s="635"/>
      <c r="DH24" s="635"/>
      <c r="DI24" s="635"/>
      <c r="DJ24" s="635"/>
      <c r="DK24" s="636"/>
      <c r="DL24" s="679">
        <v>13748717</v>
      </c>
      <c r="DM24" s="635"/>
      <c r="DN24" s="635"/>
      <c r="DO24" s="635"/>
      <c r="DP24" s="635"/>
      <c r="DQ24" s="635"/>
      <c r="DR24" s="635"/>
      <c r="DS24" s="635"/>
      <c r="DT24" s="635"/>
      <c r="DU24" s="635"/>
      <c r="DV24" s="636"/>
      <c r="DW24" s="639">
        <v>49.3</v>
      </c>
      <c r="DX24" s="640"/>
      <c r="DY24" s="640"/>
      <c r="DZ24" s="640"/>
      <c r="EA24" s="640"/>
      <c r="EB24" s="640"/>
      <c r="EC24" s="641"/>
    </row>
    <row r="25" spans="2:133" ht="11.25" customHeight="1">
      <c r="B25" s="642" t="s">
        <v>293</v>
      </c>
      <c r="C25" s="643"/>
      <c r="D25" s="643"/>
      <c r="E25" s="643"/>
      <c r="F25" s="643"/>
      <c r="G25" s="643"/>
      <c r="H25" s="643"/>
      <c r="I25" s="643"/>
      <c r="J25" s="643"/>
      <c r="K25" s="643"/>
      <c r="L25" s="643"/>
      <c r="M25" s="643"/>
      <c r="N25" s="643"/>
      <c r="O25" s="643"/>
      <c r="P25" s="643"/>
      <c r="Q25" s="644"/>
      <c r="R25" s="645" t="s">
        <v>235</v>
      </c>
      <c r="S25" s="646"/>
      <c r="T25" s="646"/>
      <c r="U25" s="646"/>
      <c r="V25" s="646"/>
      <c r="W25" s="646"/>
      <c r="X25" s="646"/>
      <c r="Y25" s="647"/>
      <c r="Z25" s="648" t="s">
        <v>182</v>
      </c>
      <c r="AA25" s="648"/>
      <c r="AB25" s="648"/>
      <c r="AC25" s="648"/>
      <c r="AD25" s="649" t="s">
        <v>182</v>
      </c>
      <c r="AE25" s="649"/>
      <c r="AF25" s="649"/>
      <c r="AG25" s="649"/>
      <c r="AH25" s="649"/>
      <c r="AI25" s="649"/>
      <c r="AJ25" s="649"/>
      <c r="AK25" s="649"/>
      <c r="AL25" s="650" t="s">
        <v>235</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182</v>
      </c>
      <c r="BH25" s="646"/>
      <c r="BI25" s="646"/>
      <c r="BJ25" s="646"/>
      <c r="BK25" s="646"/>
      <c r="BL25" s="646"/>
      <c r="BM25" s="646"/>
      <c r="BN25" s="647"/>
      <c r="BO25" s="648" t="s">
        <v>137</v>
      </c>
      <c r="BP25" s="648"/>
      <c r="BQ25" s="648"/>
      <c r="BR25" s="648"/>
      <c r="BS25" s="654" t="s">
        <v>182</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7673144</v>
      </c>
      <c r="CS25" s="682"/>
      <c r="CT25" s="682"/>
      <c r="CU25" s="682"/>
      <c r="CV25" s="682"/>
      <c r="CW25" s="682"/>
      <c r="CX25" s="682"/>
      <c r="CY25" s="683"/>
      <c r="CZ25" s="650">
        <v>14.5</v>
      </c>
      <c r="DA25" s="680"/>
      <c r="DB25" s="680"/>
      <c r="DC25" s="684"/>
      <c r="DD25" s="654">
        <v>6995341</v>
      </c>
      <c r="DE25" s="682"/>
      <c r="DF25" s="682"/>
      <c r="DG25" s="682"/>
      <c r="DH25" s="682"/>
      <c r="DI25" s="682"/>
      <c r="DJ25" s="682"/>
      <c r="DK25" s="683"/>
      <c r="DL25" s="654">
        <v>6632894</v>
      </c>
      <c r="DM25" s="682"/>
      <c r="DN25" s="682"/>
      <c r="DO25" s="682"/>
      <c r="DP25" s="682"/>
      <c r="DQ25" s="682"/>
      <c r="DR25" s="682"/>
      <c r="DS25" s="682"/>
      <c r="DT25" s="682"/>
      <c r="DU25" s="682"/>
      <c r="DV25" s="683"/>
      <c r="DW25" s="650">
        <v>23.8</v>
      </c>
      <c r="DX25" s="680"/>
      <c r="DY25" s="680"/>
      <c r="DZ25" s="680"/>
      <c r="EA25" s="680"/>
      <c r="EB25" s="680"/>
      <c r="EC25" s="681"/>
    </row>
    <row r="26" spans="2:133" ht="11.25" customHeight="1">
      <c r="B26" s="642" t="s">
        <v>296</v>
      </c>
      <c r="C26" s="643"/>
      <c r="D26" s="643"/>
      <c r="E26" s="643"/>
      <c r="F26" s="643"/>
      <c r="G26" s="643"/>
      <c r="H26" s="643"/>
      <c r="I26" s="643"/>
      <c r="J26" s="643"/>
      <c r="K26" s="643"/>
      <c r="L26" s="643"/>
      <c r="M26" s="643"/>
      <c r="N26" s="643"/>
      <c r="O26" s="643"/>
      <c r="P26" s="643"/>
      <c r="Q26" s="644"/>
      <c r="R26" s="645">
        <v>28124454</v>
      </c>
      <c r="S26" s="646"/>
      <c r="T26" s="646"/>
      <c r="U26" s="646"/>
      <c r="V26" s="646"/>
      <c r="W26" s="646"/>
      <c r="X26" s="646"/>
      <c r="Y26" s="647"/>
      <c r="Z26" s="648">
        <v>52</v>
      </c>
      <c r="AA26" s="648"/>
      <c r="AB26" s="648"/>
      <c r="AC26" s="648"/>
      <c r="AD26" s="649">
        <v>26201204</v>
      </c>
      <c r="AE26" s="649"/>
      <c r="AF26" s="649"/>
      <c r="AG26" s="649"/>
      <c r="AH26" s="649"/>
      <c r="AI26" s="649"/>
      <c r="AJ26" s="649"/>
      <c r="AK26" s="649"/>
      <c r="AL26" s="650">
        <v>99.9</v>
      </c>
      <c r="AM26" s="651"/>
      <c r="AN26" s="651"/>
      <c r="AO26" s="652"/>
      <c r="AP26" s="664" t="s">
        <v>297</v>
      </c>
      <c r="AQ26" s="691"/>
      <c r="AR26" s="691"/>
      <c r="AS26" s="691"/>
      <c r="AT26" s="691"/>
      <c r="AU26" s="691"/>
      <c r="AV26" s="691"/>
      <c r="AW26" s="691"/>
      <c r="AX26" s="691"/>
      <c r="AY26" s="691"/>
      <c r="AZ26" s="691"/>
      <c r="BA26" s="691"/>
      <c r="BB26" s="691"/>
      <c r="BC26" s="691"/>
      <c r="BD26" s="691"/>
      <c r="BE26" s="691"/>
      <c r="BF26" s="666"/>
      <c r="BG26" s="645" t="s">
        <v>182</v>
      </c>
      <c r="BH26" s="646"/>
      <c r="BI26" s="646"/>
      <c r="BJ26" s="646"/>
      <c r="BK26" s="646"/>
      <c r="BL26" s="646"/>
      <c r="BM26" s="646"/>
      <c r="BN26" s="647"/>
      <c r="BO26" s="648" t="s">
        <v>137</v>
      </c>
      <c r="BP26" s="648"/>
      <c r="BQ26" s="648"/>
      <c r="BR26" s="648"/>
      <c r="BS26" s="654" t="s">
        <v>137</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4716707</v>
      </c>
      <c r="CS26" s="646"/>
      <c r="CT26" s="646"/>
      <c r="CU26" s="646"/>
      <c r="CV26" s="646"/>
      <c r="CW26" s="646"/>
      <c r="CX26" s="646"/>
      <c r="CY26" s="647"/>
      <c r="CZ26" s="650">
        <v>8.9</v>
      </c>
      <c r="DA26" s="680"/>
      <c r="DB26" s="680"/>
      <c r="DC26" s="684"/>
      <c r="DD26" s="654">
        <v>4247473</v>
      </c>
      <c r="DE26" s="646"/>
      <c r="DF26" s="646"/>
      <c r="DG26" s="646"/>
      <c r="DH26" s="646"/>
      <c r="DI26" s="646"/>
      <c r="DJ26" s="646"/>
      <c r="DK26" s="647"/>
      <c r="DL26" s="654" t="s">
        <v>235</v>
      </c>
      <c r="DM26" s="646"/>
      <c r="DN26" s="646"/>
      <c r="DO26" s="646"/>
      <c r="DP26" s="646"/>
      <c r="DQ26" s="646"/>
      <c r="DR26" s="646"/>
      <c r="DS26" s="646"/>
      <c r="DT26" s="646"/>
      <c r="DU26" s="646"/>
      <c r="DV26" s="647"/>
      <c r="DW26" s="650" t="s">
        <v>182</v>
      </c>
      <c r="DX26" s="680"/>
      <c r="DY26" s="680"/>
      <c r="DZ26" s="680"/>
      <c r="EA26" s="680"/>
      <c r="EB26" s="680"/>
      <c r="EC26" s="681"/>
    </row>
    <row r="27" spans="2:133" ht="11.25" customHeight="1">
      <c r="B27" s="642" t="s">
        <v>299</v>
      </c>
      <c r="C27" s="643"/>
      <c r="D27" s="643"/>
      <c r="E27" s="643"/>
      <c r="F27" s="643"/>
      <c r="G27" s="643"/>
      <c r="H27" s="643"/>
      <c r="I27" s="643"/>
      <c r="J27" s="643"/>
      <c r="K27" s="643"/>
      <c r="L27" s="643"/>
      <c r="M27" s="643"/>
      <c r="N27" s="643"/>
      <c r="O27" s="643"/>
      <c r="P27" s="643"/>
      <c r="Q27" s="644"/>
      <c r="R27" s="645">
        <v>14341</v>
      </c>
      <c r="S27" s="646"/>
      <c r="T27" s="646"/>
      <c r="U27" s="646"/>
      <c r="V27" s="646"/>
      <c r="W27" s="646"/>
      <c r="X27" s="646"/>
      <c r="Y27" s="647"/>
      <c r="Z27" s="648">
        <v>0</v>
      </c>
      <c r="AA27" s="648"/>
      <c r="AB27" s="648"/>
      <c r="AC27" s="648"/>
      <c r="AD27" s="649">
        <v>14341</v>
      </c>
      <c r="AE27" s="649"/>
      <c r="AF27" s="649"/>
      <c r="AG27" s="649"/>
      <c r="AH27" s="649"/>
      <c r="AI27" s="649"/>
      <c r="AJ27" s="649"/>
      <c r="AK27" s="649"/>
      <c r="AL27" s="650">
        <v>0.1</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19566712</v>
      </c>
      <c r="BH27" s="646"/>
      <c r="BI27" s="646"/>
      <c r="BJ27" s="646"/>
      <c r="BK27" s="646"/>
      <c r="BL27" s="646"/>
      <c r="BM27" s="646"/>
      <c r="BN27" s="647"/>
      <c r="BO27" s="648">
        <v>100</v>
      </c>
      <c r="BP27" s="648"/>
      <c r="BQ27" s="648"/>
      <c r="BR27" s="648"/>
      <c r="BS27" s="654">
        <v>263889</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12124240</v>
      </c>
      <c r="CS27" s="682"/>
      <c r="CT27" s="682"/>
      <c r="CU27" s="682"/>
      <c r="CV27" s="682"/>
      <c r="CW27" s="682"/>
      <c r="CX27" s="682"/>
      <c r="CY27" s="683"/>
      <c r="CZ27" s="650">
        <v>22.9</v>
      </c>
      <c r="DA27" s="680"/>
      <c r="DB27" s="680"/>
      <c r="DC27" s="684"/>
      <c r="DD27" s="654">
        <v>3579700</v>
      </c>
      <c r="DE27" s="682"/>
      <c r="DF27" s="682"/>
      <c r="DG27" s="682"/>
      <c r="DH27" s="682"/>
      <c r="DI27" s="682"/>
      <c r="DJ27" s="682"/>
      <c r="DK27" s="683"/>
      <c r="DL27" s="654">
        <v>2885754</v>
      </c>
      <c r="DM27" s="682"/>
      <c r="DN27" s="682"/>
      <c r="DO27" s="682"/>
      <c r="DP27" s="682"/>
      <c r="DQ27" s="682"/>
      <c r="DR27" s="682"/>
      <c r="DS27" s="682"/>
      <c r="DT27" s="682"/>
      <c r="DU27" s="682"/>
      <c r="DV27" s="683"/>
      <c r="DW27" s="650">
        <v>10.3</v>
      </c>
      <c r="DX27" s="680"/>
      <c r="DY27" s="680"/>
      <c r="DZ27" s="680"/>
      <c r="EA27" s="680"/>
      <c r="EB27" s="680"/>
      <c r="EC27" s="681"/>
    </row>
    <row r="28" spans="2:133" ht="11.25" customHeight="1">
      <c r="B28" s="642" t="s">
        <v>302</v>
      </c>
      <c r="C28" s="643"/>
      <c r="D28" s="643"/>
      <c r="E28" s="643"/>
      <c r="F28" s="643"/>
      <c r="G28" s="643"/>
      <c r="H28" s="643"/>
      <c r="I28" s="643"/>
      <c r="J28" s="643"/>
      <c r="K28" s="643"/>
      <c r="L28" s="643"/>
      <c r="M28" s="643"/>
      <c r="N28" s="643"/>
      <c r="O28" s="643"/>
      <c r="P28" s="643"/>
      <c r="Q28" s="644"/>
      <c r="R28" s="645">
        <v>355671</v>
      </c>
      <c r="S28" s="646"/>
      <c r="T28" s="646"/>
      <c r="U28" s="646"/>
      <c r="V28" s="646"/>
      <c r="W28" s="646"/>
      <c r="X28" s="646"/>
      <c r="Y28" s="647"/>
      <c r="Z28" s="648">
        <v>0.7</v>
      </c>
      <c r="AA28" s="648"/>
      <c r="AB28" s="648"/>
      <c r="AC28" s="648"/>
      <c r="AD28" s="649" t="s">
        <v>235</v>
      </c>
      <c r="AE28" s="649"/>
      <c r="AF28" s="649"/>
      <c r="AG28" s="649"/>
      <c r="AH28" s="649"/>
      <c r="AI28" s="649"/>
      <c r="AJ28" s="649"/>
      <c r="AK28" s="649"/>
      <c r="AL28" s="650" t="s">
        <v>182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4384947</v>
      </c>
      <c r="CS28" s="646"/>
      <c r="CT28" s="646"/>
      <c r="CU28" s="646"/>
      <c r="CV28" s="646"/>
      <c r="CW28" s="646"/>
      <c r="CX28" s="646"/>
      <c r="CY28" s="647"/>
      <c r="CZ28" s="650">
        <v>8.3000000000000007</v>
      </c>
      <c r="DA28" s="680"/>
      <c r="DB28" s="680"/>
      <c r="DC28" s="684"/>
      <c r="DD28" s="654">
        <v>4230069</v>
      </c>
      <c r="DE28" s="646"/>
      <c r="DF28" s="646"/>
      <c r="DG28" s="646"/>
      <c r="DH28" s="646"/>
      <c r="DI28" s="646"/>
      <c r="DJ28" s="646"/>
      <c r="DK28" s="647"/>
      <c r="DL28" s="654">
        <v>4230069</v>
      </c>
      <c r="DM28" s="646"/>
      <c r="DN28" s="646"/>
      <c r="DO28" s="646"/>
      <c r="DP28" s="646"/>
      <c r="DQ28" s="646"/>
      <c r="DR28" s="646"/>
      <c r="DS28" s="646"/>
      <c r="DT28" s="646"/>
      <c r="DU28" s="646"/>
      <c r="DV28" s="647"/>
      <c r="DW28" s="650">
        <v>15.2</v>
      </c>
      <c r="DX28" s="680"/>
      <c r="DY28" s="680"/>
      <c r="DZ28" s="680"/>
      <c r="EA28" s="680"/>
      <c r="EB28" s="680"/>
      <c r="EC28" s="681"/>
    </row>
    <row r="29" spans="2:133" ht="11.25" customHeight="1">
      <c r="B29" s="642" t="s">
        <v>304</v>
      </c>
      <c r="C29" s="643"/>
      <c r="D29" s="643"/>
      <c r="E29" s="643"/>
      <c r="F29" s="643"/>
      <c r="G29" s="643"/>
      <c r="H29" s="643"/>
      <c r="I29" s="643"/>
      <c r="J29" s="643"/>
      <c r="K29" s="643"/>
      <c r="L29" s="643"/>
      <c r="M29" s="643"/>
      <c r="N29" s="643"/>
      <c r="O29" s="643"/>
      <c r="P29" s="643"/>
      <c r="Q29" s="644"/>
      <c r="R29" s="645">
        <v>583630</v>
      </c>
      <c r="S29" s="646"/>
      <c r="T29" s="646"/>
      <c r="U29" s="646"/>
      <c r="V29" s="646"/>
      <c r="W29" s="646"/>
      <c r="X29" s="646"/>
      <c r="Y29" s="647"/>
      <c r="Z29" s="648">
        <v>1.1000000000000001</v>
      </c>
      <c r="AA29" s="648"/>
      <c r="AB29" s="648"/>
      <c r="AC29" s="648"/>
      <c r="AD29" s="649" t="s">
        <v>182</v>
      </c>
      <c r="AE29" s="649"/>
      <c r="AF29" s="649"/>
      <c r="AG29" s="649"/>
      <c r="AH29" s="649"/>
      <c r="AI29" s="649"/>
      <c r="AJ29" s="649"/>
      <c r="AK29" s="649"/>
      <c r="AL29" s="650" t="s">
        <v>182</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305</v>
      </c>
      <c r="CE29" s="686"/>
      <c r="CF29" s="660" t="s">
        <v>70</v>
      </c>
      <c r="CG29" s="661"/>
      <c r="CH29" s="661"/>
      <c r="CI29" s="661"/>
      <c r="CJ29" s="661"/>
      <c r="CK29" s="661"/>
      <c r="CL29" s="661"/>
      <c r="CM29" s="661"/>
      <c r="CN29" s="661"/>
      <c r="CO29" s="661"/>
      <c r="CP29" s="661"/>
      <c r="CQ29" s="662"/>
      <c r="CR29" s="645">
        <v>4384947</v>
      </c>
      <c r="CS29" s="682"/>
      <c r="CT29" s="682"/>
      <c r="CU29" s="682"/>
      <c r="CV29" s="682"/>
      <c r="CW29" s="682"/>
      <c r="CX29" s="682"/>
      <c r="CY29" s="683"/>
      <c r="CZ29" s="650">
        <v>8.3000000000000007</v>
      </c>
      <c r="DA29" s="680"/>
      <c r="DB29" s="680"/>
      <c r="DC29" s="684"/>
      <c r="DD29" s="654">
        <v>4230069</v>
      </c>
      <c r="DE29" s="682"/>
      <c r="DF29" s="682"/>
      <c r="DG29" s="682"/>
      <c r="DH29" s="682"/>
      <c r="DI29" s="682"/>
      <c r="DJ29" s="682"/>
      <c r="DK29" s="683"/>
      <c r="DL29" s="654">
        <v>4230069</v>
      </c>
      <c r="DM29" s="682"/>
      <c r="DN29" s="682"/>
      <c r="DO29" s="682"/>
      <c r="DP29" s="682"/>
      <c r="DQ29" s="682"/>
      <c r="DR29" s="682"/>
      <c r="DS29" s="682"/>
      <c r="DT29" s="682"/>
      <c r="DU29" s="682"/>
      <c r="DV29" s="683"/>
      <c r="DW29" s="650">
        <v>15.2</v>
      </c>
      <c r="DX29" s="680"/>
      <c r="DY29" s="680"/>
      <c r="DZ29" s="680"/>
      <c r="EA29" s="680"/>
      <c r="EB29" s="680"/>
      <c r="EC29" s="681"/>
    </row>
    <row r="30" spans="2:133" ht="11.25" customHeight="1">
      <c r="B30" s="642" t="s">
        <v>306</v>
      </c>
      <c r="C30" s="643"/>
      <c r="D30" s="643"/>
      <c r="E30" s="643"/>
      <c r="F30" s="643"/>
      <c r="G30" s="643"/>
      <c r="H30" s="643"/>
      <c r="I30" s="643"/>
      <c r="J30" s="643"/>
      <c r="K30" s="643"/>
      <c r="L30" s="643"/>
      <c r="M30" s="643"/>
      <c r="N30" s="643"/>
      <c r="O30" s="643"/>
      <c r="P30" s="643"/>
      <c r="Q30" s="644"/>
      <c r="R30" s="645">
        <v>253324</v>
      </c>
      <c r="S30" s="646"/>
      <c r="T30" s="646"/>
      <c r="U30" s="646"/>
      <c r="V30" s="646"/>
      <c r="W30" s="646"/>
      <c r="X30" s="646"/>
      <c r="Y30" s="647"/>
      <c r="Z30" s="648">
        <v>0.5</v>
      </c>
      <c r="AA30" s="648"/>
      <c r="AB30" s="648"/>
      <c r="AC30" s="648"/>
      <c r="AD30" s="649">
        <v>448</v>
      </c>
      <c r="AE30" s="649"/>
      <c r="AF30" s="649"/>
      <c r="AG30" s="649"/>
      <c r="AH30" s="649"/>
      <c r="AI30" s="649"/>
      <c r="AJ30" s="649"/>
      <c r="AK30" s="649"/>
      <c r="AL30" s="650">
        <v>0</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307</v>
      </c>
      <c r="BH30" s="692"/>
      <c r="BI30" s="692"/>
      <c r="BJ30" s="692"/>
      <c r="BK30" s="692"/>
      <c r="BL30" s="692"/>
      <c r="BM30" s="692"/>
      <c r="BN30" s="692"/>
      <c r="BO30" s="692"/>
      <c r="BP30" s="692"/>
      <c r="BQ30" s="693"/>
      <c r="BR30" s="624" t="s">
        <v>308</v>
      </c>
      <c r="BS30" s="692"/>
      <c r="BT30" s="692"/>
      <c r="BU30" s="692"/>
      <c r="BV30" s="692"/>
      <c r="BW30" s="692"/>
      <c r="BX30" s="692"/>
      <c r="BY30" s="692"/>
      <c r="BZ30" s="692"/>
      <c r="CA30" s="692"/>
      <c r="CB30" s="693"/>
      <c r="CD30" s="687"/>
      <c r="CE30" s="688"/>
      <c r="CF30" s="660" t="s">
        <v>309</v>
      </c>
      <c r="CG30" s="661"/>
      <c r="CH30" s="661"/>
      <c r="CI30" s="661"/>
      <c r="CJ30" s="661"/>
      <c r="CK30" s="661"/>
      <c r="CL30" s="661"/>
      <c r="CM30" s="661"/>
      <c r="CN30" s="661"/>
      <c r="CO30" s="661"/>
      <c r="CP30" s="661"/>
      <c r="CQ30" s="662"/>
      <c r="CR30" s="645">
        <v>4089557</v>
      </c>
      <c r="CS30" s="646"/>
      <c r="CT30" s="646"/>
      <c r="CU30" s="646"/>
      <c r="CV30" s="646"/>
      <c r="CW30" s="646"/>
      <c r="CX30" s="646"/>
      <c r="CY30" s="647"/>
      <c r="CZ30" s="650">
        <v>7.7</v>
      </c>
      <c r="DA30" s="680"/>
      <c r="DB30" s="680"/>
      <c r="DC30" s="684"/>
      <c r="DD30" s="654">
        <v>3946392</v>
      </c>
      <c r="DE30" s="646"/>
      <c r="DF30" s="646"/>
      <c r="DG30" s="646"/>
      <c r="DH30" s="646"/>
      <c r="DI30" s="646"/>
      <c r="DJ30" s="646"/>
      <c r="DK30" s="647"/>
      <c r="DL30" s="654">
        <v>3946392</v>
      </c>
      <c r="DM30" s="646"/>
      <c r="DN30" s="646"/>
      <c r="DO30" s="646"/>
      <c r="DP30" s="646"/>
      <c r="DQ30" s="646"/>
      <c r="DR30" s="646"/>
      <c r="DS30" s="646"/>
      <c r="DT30" s="646"/>
      <c r="DU30" s="646"/>
      <c r="DV30" s="647"/>
      <c r="DW30" s="650">
        <v>14.1</v>
      </c>
      <c r="DX30" s="680"/>
      <c r="DY30" s="680"/>
      <c r="DZ30" s="680"/>
      <c r="EA30" s="680"/>
      <c r="EB30" s="680"/>
      <c r="EC30" s="681"/>
    </row>
    <row r="31" spans="2:133" ht="11.25" customHeight="1">
      <c r="B31" s="642" t="s">
        <v>310</v>
      </c>
      <c r="C31" s="643"/>
      <c r="D31" s="643"/>
      <c r="E31" s="643"/>
      <c r="F31" s="643"/>
      <c r="G31" s="643"/>
      <c r="H31" s="643"/>
      <c r="I31" s="643"/>
      <c r="J31" s="643"/>
      <c r="K31" s="643"/>
      <c r="L31" s="643"/>
      <c r="M31" s="643"/>
      <c r="N31" s="643"/>
      <c r="O31" s="643"/>
      <c r="P31" s="643"/>
      <c r="Q31" s="644"/>
      <c r="R31" s="645">
        <v>7611259</v>
      </c>
      <c r="S31" s="646"/>
      <c r="T31" s="646"/>
      <c r="U31" s="646"/>
      <c r="V31" s="646"/>
      <c r="W31" s="646"/>
      <c r="X31" s="646"/>
      <c r="Y31" s="647"/>
      <c r="Z31" s="648">
        <v>14.1</v>
      </c>
      <c r="AA31" s="648"/>
      <c r="AB31" s="648"/>
      <c r="AC31" s="648"/>
      <c r="AD31" s="649" t="s">
        <v>137</v>
      </c>
      <c r="AE31" s="649"/>
      <c r="AF31" s="649"/>
      <c r="AG31" s="649"/>
      <c r="AH31" s="649"/>
      <c r="AI31" s="649"/>
      <c r="AJ31" s="649"/>
      <c r="AK31" s="649"/>
      <c r="AL31" s="650" t="s">
        <v>182</v>
      </c>
      <c r="AM31" s="651"/>
      <c r="AN31" s="651"/>
      <c r="AO31" s="652"/>
      <c r="AP31" s="699" t="s">
        <v>311</v>
      </c>
      <c r="AQ31" s="700"/>
      <c r="AR31" s="700"/>
      <c r="AS31" s="700"/>
      <c r="AT31" s="705" t="s">
        <v>312</v>
      </c>
      <c r="AU31" s="231"/>
      <c r="AV31" s="231"/>
      <c r="AW31" s="231"/>
      <c r="AX31" s="631" t="s">
        <v>187</v>
      </c>
      <c r="AY31" s="632"/>
      <c r="AZ31" s="632"/>
      <c r="BA31" s="632"/>
      <c r="BB31" s="632"/>
      <c r="BC31" s="632"/>
      <c r="BD31" s="632"/>
      <c r="BE31" s="632"/>
      <c r="BF31" s="633"/>
      <c r="BG31" s="713">
        <v>99.4</v>
      </c>
      <c r="BH31" s="697"/>
      <c r="BI31" s="697"/>
      <c r="BJ31" s="697"/>
      <c r="BK31" s="697"/>
      <c r="BL31" s="697"/>
      <c r="BM31" s="640">
        <v>98.2</v>
      </c>
      <c r="BN31" s="697"/>
      <c r="BO31" s="697"/>
      <c r="BP31" s="697"/>
      <c r="BQ31" s="698"/>
      <c r="BR31" s="713">
        <v>99.4</v>
      </c>
      <c r="BS31" s="697"/>
      <c r="BT31" s="697"/>
      <c r="BU31" s="697"/>
      <c r="BV31" s="697"/>
      <c r="BW31" s="697"/>
      <c r="BX31" s="640">
        <v>97.9</v>
      </c>
      <c r="BY31" s="697"/>
      <c r="BZ31" s="697"/>
      <c r="CA31" s="697"/>
      <c r="CB31" s="698"/>
      <c r="CD31" s="687"/>
      <c r="CE31" s="688"/>
      <c r="CF31" s="660" t="s">
        <v>313</v>
      </c>
      <c r="CG31" s="661"/>
      <c r="CH31" s="661"/>
      <c r="CI31" s="661"/>
      <c r="CJ31" s="661"/>
      <c r="CK31" s="661"/>
      <c r="CL31" s="661"/>
      <c r="CM31" s="661"/>
      <c r="CN31" s="661"/>
      <c r="CO31" s="661"/>
      <c r="CP31" s="661"/>
      <c r="CQ31" s="662"/>
      <c r="CR31" s="645">
        <v>295390</v>
      </c>
      <c r="CS31" s="682"/>
      <c r="CT31" s="682"/>
      <c r="CU31" s="682"/>
      <c r="CV31" s="682"/>
      <c r="CW31" s="682"/>
      <c r="CX31" s="682"/>
      <c r="CY31" s="683"/>
      <c r="CZ31" s="650">
        <v>0.6</v>
      </c>
      <c r="DA31" s="680"/>
      <c r="DB31" s="680"/>
      <c r="DC31" s="684"/>
      <c r="DD31" s="654">
        <v>283677</v>
      </c>
      <c r="DE31" s="682"/>
      <c r="DF31" s="682"/>
      <c r="DG31" s="682"/>
      <c r="DH31" s="682"/>
      <c r="DI31" s="682"/>
      <c r="DJ31" s="682"/>
      <c r="DK31" s="683"/>
      <c r="DL31" s="654">
        <v>283677</v>
      </c>
      <c r="DM31" s="682"/>
      <c r="DN31" s="682"/>
      <c r="DO31" s="682"/>
      <c r="DP31" s="682"/>
      <c r="DQ31" s="682"/>
      <c r="DR31" s="682"/>
      <c r="DS31" s="682"/>
      <c r="DT31" s="682"/>
      <c r="DU31" s="682"/>
      <c r="DV31" s="683"/>
      <c r="DW31" s="650">
        <v>1</v>
      </c>
      <c r="DX31" s="680"/>
      <c r="DY31" s="680"/>
      <c r="DZ31" s="680"/>
      <c r="EA31" s="680"/>
      <c r="EB31" s="680"/>
      <c r="EC31" s="681"/>
    </row>
    <row r="32" spans="2:133" ht="11.25" customHeight="1">
      <c r="B32" s="708" t="s">
        <v>314</v>
      </c>
      <c r="C32" s="709"/>
      <c r="D32" s="709"/>
      <c r="E32" s="709"/>
      <c r="F32" s="709"/>
      <c r="G32" s="709"/>
      <c r="H32" s="709"/>
      <c r="I32" s="709"/>
      <c r="J32" s="709"/>
      <c r="K32" s="709"/>
      <c r="L32" s="709"/>
      <c r="M32" s="709"/>
      <c r="N32" s="709"/>
      <c r="O32" s="709"/>
      <c r="P32" s="709"/>
      <c r="Q32" s="710"/>
      <c r="R32" s="645" t="s">
        <v>182</v>
      </c>
      <c r="S32" s="646"/>
      <c r="T32" s="646"/>
      <c r="U32" s="646"/>
      <c r="V32" s="646"/>
      <c r="W32" s="646"/>
      <c r="X32" s="646"/>
      <c r="Y32" s="647"/>
      <c r="Z32" s="648" t="s">
        <v>182</v>
      </c>
      <c r="AA32" s="648"/>
      <c r="AB32" s="648"/>
      <c r="AC32" s="648"/>
      <c r="AD32" s="649" t="s">
        <v>137</v>
      </c>
      <c r="AE32" s="649"/>
      <c r="AF32" s="649"/>
      <c r="AG32" s="649"/>
      <c r="AH32" s="649"/>
      <c r="AI32" s="649"/>
      <c r="AJ32" s="649"/>
      <c r="AK32" s="649"/>
      <c r="AL32" s="650" t="s">
        <v>137</v>
      </c>
      <c r="AM32" s="651"/>
      <c r="AN32" s="651"/>
      <c r="AO32" s="652"/>
      <c r="AP32" s="701"/>
      <c r="AQ32" s="702"/>
      <c r="AR32" s="702"/>
      <c r="AS32" s="702"/>
      <c r="AT32" s="706"/>
      <c r="AU32" s="230" t="s">
        <v>315</v>
      </c>
      <c r="AV32" s="230"/>
      <c r="AW32" s="230"/>
      <c r="AX32" s="642" t="s">
        <v>316</v>
      </c>
      <c r="AY32" s="643"/>
      <c r="AZ32" s="643"/>
      <c r="BA32" s="643"/>
      <c r="BB32" s="643"/>
      <c r="BC32" s="643"/>
      <c r="BD32" s="643"/>
      <c r="BE32" s="643"/>
      <c r="BF32" s="644"/>
      <c r="BG32" s="714">
        <v>99.5</v>
      </c>
      <c r="BH32" s="682"/>
      <c r="BI32" s="682"/>
      <c r="BJ32" s="682"/>
      <c r="BK32" s="682"/>
      <c r="BL32" s="682"/>
      <c r="BM32" s="651">
        <v>98.7</v>
      </c>
      <c r="BN32" s="711"/>
      <c r="BO32" s="711"/>
      <c r="BP32" s="711"/>
      <c r="BQ32" s="712"/>
      <c r="BR32" s="714">
        <v>99.4</v>
      </c>
      <c r="BS32" s="682"/>
      <c r="BT32" s="682"/>
      <c r="BU32" s="682"/>
      <c r="BV32" s="682"/>
      <c r="BW32" s="682"/>
      <c r="BX32" s="651">
        <v>98.4</v>
      </c>
      <c r="BY32" s="711"/>
      <c r="BZ32" s="711"/>
      <c r="CA32" s="711"/>
      <c r="CB32" s="712"/>
      <c r="CD32" s="689"/>
      <c r="CE32" s="690"/>
      <c r="CF32" s="660" t="s">
        <v>317</v>
      </c>
      <c r="CG32" s="661"/>
      <c r="CH32" s="661"/>
      <c r="CI32" s="661"/>
      <c r="CJ32" s="661"/>
      <c r="CK32" s="661"/>
      <c r="CL32" s="661"/>
      <c r="CM32" s="661"/>
      <c r="CN32" s="661"/>
      <c r="CO32" s="661"/>
      <c r="CP32" s="661"/>
      <c r="CQ32" s="662"/>
      <c r="CR32" s="645" t="s">
        <v>182</v>
      </c>
      <c r="CS32" s="646"/>
      <c r="CT32" s="646"/>
      <c r="CU32" s="646"/>
      <c r="CV32" s="646"/>
      <c r="CW32" s="646"/>
      <c r="CX32" s="646"/>
      <c r="CY32" s="647"/>
      <c r="CZ32" s="650" t="s">
        <v>137</v>
      </c>
      <c r="DA32" s="680"/>
      <c r="DB32" s="680"/>
      <c r="DC32" s="684"/>
      <c r="DD32" s="654" t="s">
        <v>137</v>
      </c>
      <c r="DE32" s="646"/>
      <c r="DF32" s="646"/>
      <c r="DG32" s="646"/>
      <c r="DH32" s="646"/>
      <c r="DI32" s="646"/>
      <c r="DJ32" s="646"/>
      <c r="DK32" s="647"/>
      <c r="DL32" s="654" t="s">
        <v>137</v>
      </c>
      <c r="DM32" s="646"/>
      <c r="DN32" s="646"/>
      <c r="DO32" s="646"/>
      <c r="DP32" s="646"/>
      <c r="DQ32" s="646"/>
      <c r="DR32" s="646"/>
      <c r="DS32" s="646"/>
      <c r="DT32" s="646"/>
      <c r="DU32" s="646"/>
      <c r="DV32" s="647"/>
      <c r="DW32" s="650" t="s">
        <v>137</v>
      </c>
      <c r="DX32" s="680"/>
      <c r="DY32" s="680"/>
      <c r="DZ32" s="680"/>
      <c r="EA32" s="680"/>
      <c r="EB32" s="680"/>
      <c r="EC32" s="681"/>
    </row>
    <row r="33" spans="2:133" ht="11.25" customHeight="1">
      <c r="B33" s="642" t="s">
        <v>318</v>
      </c>
      <c r="C33" s="643"/>
      <c r="D33" s="643"/>
      <c r="E33" s="643"/>
      <c r="F33" s="643"/>
      <c r="G33" s="643"/>
      <c r="H33" s="643"/>
      <c r="I33" s="643"/>
      <c r="J33" s="643"/>
      <c r="K33" s="643"/>
      <c r="L33" s="643"/>
      <c r="M33" s="643"/>
      <c r="N33" s="643"/>
      <c r="O33" s="643"/>
      <c r="P33" s="643"/>
      <c r="Q33" s="644"/>
      <c r="R33" s="645">
        <v>3354896</v>
      </c>
      <c r="S33" s="646"/>
      <c r="T33" s="646"/>
      <c r="U33" s="646"/>
      <c r="V33" s="646"/>
      <c r="W33" s="646"/>
      <c r="X33" s="646"/>
      <c r="Y33" s="647"/>
      <c r="Z33" s="648">
        <v>6.2</v>
      </c>
      <c r="AA33" s="648"/>
      <c r="AB33" s="648"/>
      <c r="AC33" s="648"/>
      <c r="AD33" s="649" t="s">
        <v>182</v>
      </c>
      <c r="AE33" s="649"/>
      <c r="AF33" s="649"/>
      <c r="AG33" s="649"/>
      <c r="AH33" s="649"/>
      <c r="AI33" s="649"/>
      <c r="AJ33" s="649"/>
      <c r="AK33" s="649"/>
      <c r="AL33" s="650" t="s">
        <v>182</v>
      </c>
      <c r="AM33" s="651"/>
      <c r="AN33" s="651"/>
      <c r="AO33" s="652"/>
      <c r="AP33" s="703"/>
      <c r="AQ33" s="704"/>
      <c r="AR33" s="704"/>
      <c r="AS33" s="704"/>
      <c r="AT33" s="707"/>
      <c r="AU33" s="232"/>
      <c r="AV33" s="232"/>
      <c r="AW33" s="232"/>
      <c r="AX33" s="694" t="s">
        <v>319</v>
      </c>
      <c r="AY33" s="695"/>
      <c r="AZ33" s="695"/>
      <c r="BA33" s="695"/>
      <c r="BB33" s="695"/>
      <c r="BC33" s="695"/>
      <c r="BD33" s="695"/>
      <c r="BE33" s="695"/>
      <c r="BF33" s="696"/>
      <c r="BG33" s="715">
        <v>99.4</v>
      </c>
      <c r="BH33" s="716"/>
      <c r="BI33" s="716"/>
      <c r="BJ33" s="716"/>
      <c r="BK33" s="716"/>
      <c r="BL33" s="716"/>
      <c r="BM33" s="717">
        <v>97.8</v>
      </c>
      <c r="BN33" s="716"/>
      <c r="BO33" s="716"/>
      <c r="BP33" s="716"/>
      <c r="BQ33" s="718"/>
      <c r="BR33" s="715">
        <v>99.3</v>
      </c>
      <c r="BS33" s="716"/>
      <c r="BT33" s="716"/>
      <c r="BU33" s="716"/>
      <c r="BV33" s="716"/>
      <c r="BW33" s="716"/>
      <c r="BX33" s="717">
        <v>97.4</v>
      </c>
      <c r="BY33" s="716"/>
      <c r="BZ33" s="716"/>
      <c r="CA33" s="716"/>
      <c r="CB33" s="718"/>
      <c r="CD33" s="660" t="s">
        <v>320</v>
      </c>
      <c r="CE33" s="661"/>
      <c r="CF33" s="661"/>
      <c r="CG33" s="661"/>
      <c r="CH33" s="661"/>
      <c r="CI33" s="661"/>
      <c r="CJ33" s="661"/>
      <c r="CK33" s="661"/>
      <c r="CL33" s="661"/>
      <c r="CM33" s="661"/>
      <c r="CN33" s="661"/>
      <c r="CO33" s="661"/>
      <c r="CP33" s="661"/>
      <c r="CQ33" s="662"/>
      <c r="CR33" s="645">
        <v>18087370</v>
      </c>
      <c r="CS33" s="682"/>
      <c r="CT33" s="682"/>
      <c r="CU33" s="682"/>
      <c r="CV33" s="682"/>
      <c r="CW33" s="682"/>
      <c r="CX33" s="682"/>
      <c r="CY33" s="683"/>
      <c r="CZ33" s="650">
        <v>34.200000000000003</v>
      </c>
      <c r="DA33" s="680"/>
      <c r="DB33" s="680"/>
      <c r="DC33" s="684"/>
      <c r="DD33" s="654">
        <v>14785029</v>
      </c>
      <c r="DE33" s="682"/>
      <c r="DF33" s="682"/>
      <c r="DG33" s="682"/>
      <c r="DH33" s="682"/>
      <c r="DI33" s="682"/>
      <c r="DJ33" s="682"/>
      <c r="DK33" s="683"/>
      <c r="DL33" s="654">
        <v>8574851</v>
      </c>
      <c r="DM33" s="682"/>
      <c r="DN33" s="682"/>
      <c r="DO33" s="682"/>
      <c r="DP33" s="682"/>
      <c r="DQ33" s="682"/>
      <c r="DR33" s="682"/>
      <c r="DS33" s="682"/>
      <c r="DT33" s="682"/>
      <c r="DU33" s="682"/>
      <c r="DV33" s="683"/>
      <c r="DW33" s="650">
        <v>30.7</v>
      </c>
      <c r="DX33" s="680"/>
      <c r="DY33" s="680"/>
      <c r="DZ33" s="680"/>
      <c r="EA33" s="680"/>
      <c r="EB33" s="680"/>
      <c r="EC33" s="681"/>
    </row>
    <row r="34" spans="2:133" ht="11.25" customHeight="1">
      <c r="B34" s="642" t="s">
        <v>321</v>
      </c>
      <c r="C34" s="643"/>
      <c r="D34" s="643"/>
      <c r="E34" s="643"/>
      <c r="F34" s="643"/>
      <c r="G34" s="643"/>
      <c r="H34" s="643"/>
      <c r="I34" s="643"/>
      <c r="J34" s="643"/>
      <c r="K34" s="643"/>
      <c r="L34" s="643"/>
      <c r="M34" s="643"/>
      <c r="N34" s="643"/>
      <c r="O34" s="643"/>
      <c r="P34" s="643"/>
      <c r="Q34" s="644"/>
      <c r="R34" s="645">
        <v>96764</v>
      </c>
      <c r="S34" s="646"/>
      <c r="T34" s="646"/>
      <c r="U34" s="646"/>
      <c r="V34" s="646"/>
      <c r="W34" s="646"/>
      <c r="X34" s="646"/>
      <c r="Y34" s="647"/>
      <c r="Z34" s="648">
        <v>0.2</v>
      </c>
      <c r="AA34" s="648"/>
      <c r="AB34" s="648"/>
      <c r="AC34" s="648"/>
      <c r="AD34" s="649">
        <v>1396</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7015628</v>
      </c>
      <c r="CS34" s="646"/>
      <c r="CT34" s="646"/>
      <c r="CU34" s="646"/>
      <c r="CV34" s="646"/>
      <c r="CW34" s="646"/>
      <c r="CX34" s="646"/>
      <c r="CY34" s="647"/>
      <c r="CZ34" s="650">
        <v>13.3</v>
      </c>
      <c r="DA34" s="680"/>
      <c r="DB34" s="680"/>
      <c r="DC34" s="684"/>
      <c r="DD34" s="654">
        <v>5850904</v>
      </c>
      <c r="DE34" s="646"/>
      <c r="DF34" s="646"/>
      <c r="DG34" s="646"/>
      <c r="DH34" s="646"/>
      <c r="DI34" s="646"/>
      <c r="DJ34" s="646"/>
      <c r="DK34" s="647"/>
      <c r="DL34" s="654">
        <v>3872731</v>
      </c>
      <c r="DM34" s="646"/>
      <c r="DN34" s="646"/>
      <c r="DO34" s="646"/>
      <c r="DP34" s="646"/>
      <c r="DQ34" s="646"/>
      <c r="DR34" s="646"/>
      <c r="DS34" s="646"/>
      <c r="DT34" s="646"/>
      <c r="DU34" s="646"/>
      <c r="DV34" s="647"/>
      <c r="DW34" s="650">
        <v>13.9</v>
      </c>
      <c r="DX34" s="680"/>
      <c r="DY34" s="680"/>
      <c r="DZ34" s="680"/>
      <c r="EA34" s="680"/>
      <c r="EB34" s="680"/>
      <c r="EC34" s="681"/>
    </row>
    <row r="35" spans="2:133" ht="11.25" customHeight="1">
      <c r="B35" s="642" t="s">
        <v>323</v>
      </c>
      <c r="C35" s="643"/>
      <c r="D35" s="643"/>
      <c r="E35" s="643"/>
      <c r="F35" s="643"/>
      <c r="G35" s="643"/>
      <c r="H35" s="643"/>
      <c r="I35" s="643"/>
      <c r="J35" s="643"/>
      <c r="K35" s="643"/>
      <c r="L35" s="643"/>
      <c r="M35" s="643"/>
      <c r="N35" s="643"/>
      <c r="O35" s="643"/>
      <c r="P35" s="643"/>
      <c r="Q35" s="644"/>
      <c r="R35" s="645">
        <v>497627</v>
      </c>
      <c r="S35" s="646"/>
      <c r="T35" s="646"/>
      <c r="U35" s="646"/>
      <c r="V35" s="646"/>
      <c r="W35" s="646"/>
      <c r="X35" s="646"/>
      <c r="Y35" s="647"/>
      <c r="Z35" s="648">
        <v>0.9</v>
      </c>
      <c r="AA35" s="648"/>
      <c r="AB35" s="648"/>
      <c r="AC35" s="648"/>
      <c r="AD35" s="649" t="s">
        <v>137</v>
      </c>
      <c r="AE35" s="649"/>
      <c r="AF35" s="649"/>
      <c r="AG35" s="649"/>
      <c r="AH35" s="649"/>
      <c r="AI35" s="649"/>
      <c r="AJ35" s="649"/>
      <c r="AK35" s="649"/>
      <c r="AL35" s="650" t="s">
        <v>182</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439025</v>
      </c>
      <c r="CS35" s="682"/>
      <c r="CT35" s="682"/>
      <c r="CU35" s="682"/>
      <c r="CV35" s="682"/>
      <c r="CW35" s="682"/>
      <c r="CX35" s="682"/>
      <c r="CY35" s="683"/>
      <c r="CZ35" s="650">
        <v>0.8</v>
      </c>
      <c r="DA35" s="680"/>
      <c r="DB35" s="680"/>
      <c r="DC35" s="684"/>
      <c r="DD35" s="654">
        <v>383892</v>
      </c>
      <c r="DE35" s="682"/>
      <c r="DF35" s="682"/>
      <c r="DG35" s="682"/>
      <c r="DH35" s="682"/>
      <c r="DI35" s="682"/>
      <c r="DJ35" s="682"/>
      <c r="DK35" s="683"/>
      <c r="DL35" s="654">
        <v>383892</v>
      </c>
      <c r="DM35" s="682"/>
      <c r="DN35" s="682"/>
      <c r="DO35" s="682"/>
      <c r="DP35" s="682"/>
      <c r="DQ35" s="682"/>
      <c r="DR35" s="682"/>
      <c r="DS35" s="682"/>
      <c r="DT35" s="682"/>
      <c r="DU35" s="682"/>
      <c r="DV35" s="683"/>
      <c r="DW35" s="650">
        <v>1.4</v>
      </c>
      <c r="DX35" s="680"/>
      <c r="DY35" s="680"/>
      <c r="DZ35" s="680"/>
      <c r="EA35" s="680"/>
      <c r="EB35" s="680"/>
      <c r="EC35" s="681"/>
    </row>
    <row r="36" spans="2:133" ht="11.25" customHeight="1">
      <c r="B36" s="642" t="s">
        <v>327</v>
      </c>
      <c r="C36" s="643"/>
      <c r="D36" s="643"/>
      <c r="E36" s="643"/>
      <c r="F36" s="643"/>
      <c r="G36" s="643"/>
      <c r="H36" s="643"/>
      <c r="I36" s="643"/>
      <c r="J36" s="643"/>
      <c r="K36" s="643"/>
      <c r="L36" s="643"/>
      <c r="M36" s="643"/>
      <c r="N36" s="643"/>
      <c r="O36" s="643"/>
      <c r="P36" s="643"/>
      <c r="Q36" s="644"/>
      <c r="R36" s="645">
        <v>1924114</v>
      </c>
      <c r="S36" s="646"/>
      <c r="T36" s="646"/>
      <c r="U36" s="646"/>
      <c r="V36" s="646"/>
      <c r="W36" s="646"/>
      <c r="X36" s="646"/>
      <c r="Y36" s="647"/>
      <c r="Z36" s="648">
        <v>3.6</v>
      </c>
      <c r="AA36" s="648"/>
      <c r="AB36" s="648"/>
      <c r="AC36" s="648"/>
      <c r="AD36" s="649" t="s">
        <v>137</v>
      </c>
      <c r="AE36" s="649"/>
      <c r="AF36" s="649"/>
      <c r="AG36" s="649"/>
      <c r="AH36" s="649"/>
      <c r="AI36" s="649"/>
      <c r="AJ36" s="649"/>
      <c r="AK36" s="649"/>
      <c r="AL36" s="650" t="s">
        <v>182</v>
      </c>
      <c r="AM36" s="651"/>
      <c r="AN36" s="651"/>
      <c r="AO36" s="652"/>
      <c r="AP36" s="235"/>
      <c r="AQ36" s="719" t="s">
        <v>328</v>
      </c>
      <c r="AR36" s="720"/>
      <c r="AS36" s="720"/>
      <c r="AT36" s="720"/>
      <c r="AU36" s="720"/>
      <c r="AV36" s="720"/>
      <c r="AW36" s="720"/>
      <c r="AX36" s="720"/>
      <c r="AY36" s="721"/>
      <c r="AZ36" s="634">
        <v>7191750</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t="s">
        <v>235</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3430259</v>
      </c>
      <c r="CS36" s="646"/>
      <c r="CT36" s="646"/>
      <c r="CU36" s="646"/>
      <c r="CV36" s="646"/>
      <c r="CW36" s="646"/>
      <c r="CX36" s="646"/>
      <c r="CY36" s="647"/>
      <c r="CZ36" s="650">
        <v>6.5</v>
      </c>
      <c r="DA36" s="680"/>
      <c r="DB36" s="680"/>
      <c r="DC36" s="684"/>
      <c r="DD36" s="654">
        <v>3096122</v>
      </c>
      <c r="DE36" s="646"/>
      <c r="DF36" s="646"/>
      <c r="DG36" s="646"/>
      <c r="DH36" s="646"/>
      <c r="DI36" s="646"/>
      <c r="DJ36" s="646"/>
      <c r="DK36" s="647"/>
      <c r="DL36" s="654">
        <v>1712573</v>
      </c>
      <c r="DM36" s="646"/>
      <c r="DN36" s="646"/>
      <c r="DO36" s="646"/>
      <c r="DP36" s="646"/>
      <c r="DQ36" s="646"/>
      <c r="DR36" s="646"/>
      <c r="DS36" s="646"/>
      <c r="DT36" s="646"/>
      <c r="DU36" s="646"/>
      <c r="DV36" s="647"/>
      <c r="DW36" s="650">
        <v>6.1</v>
      </c>
      <c r="DX36" s="680"/>
      <c r="DY36" s="680"/>
      <c r="DZ36" s="680"/>
      <c r="EA36" s="680"/>
      <c r="EB36" s="680"/>
      <c r="EC36" s="681"/>
    </row>
    <row r="37" spans="2:133" ht="11.25" customHeight="1">
      <c r="B37" s="642" t="s">
        <v>331</v>
      </c>
      <c r="C37" s="643"/>
      <c r="D37" s="643"/>
      <c r="E37" s="643"/>
      <c r="F37" s="643"/>
      <c r="G37" s="643"/>
      <c r="H37" s="643"/>
      <c r="I37" s="643"/>
      <c r="J37" s="643"/>
      <c r="K37" s="643"/>
      <c r="L37" s="643"/>
      <c r="M37" s="643"/>
      <c r="N37" s="643"/>
      <c r="O37" s="643"/>
      <c r="P37" s="643"/>
      <c r="Q37" s="644"/>
      <c r="R37" s="645">
        <v>1664427</v>
      </c>
      <c r="S37" s="646"/>
      <c r="T37" s="646"/>
      <c r="U37" s="646"/>
      <c r="V37" s="646"/>
      <c r="W37" s="646"/>
      <c r="X37" s="646"/>
      <c r="Y37" s="647"/>
      <c r="Z37" s="648">
        <v>3.1</v>
      </c>
      <c r="AA37" s="648"/>
      <c r="AB37" s="648"/>
      <c r="AC37" s="648"/>
      <c r="AD37" s="649" t="s">
        <v>182</v>
      </c>
      <c r="AE37" s="649"/>
      <c r="AF37" s="649"/>
      <c r="AG37" s="649"/>
      <c r="AH37" s="649"/>
      <c r="AI37" s="649"/>
      <c r="AJ37" s="649"/>
      <c r="AK37" s="649"/>
      <c r="AL37" s="650" t="s">
        <v>137</v>
      </c>
      <c r="AM37" s="651"/>
      <c r="AN37" s="651"/>
      <c r="AO37" s="652"/>
      <c r="AQ37" s="723" t="s">
        <v>332</v>
      </c>
      <c r="AR37" s="724"/>
      <c r="AS37" s="724"/>
      <c r="AT37" s="724"/>
      <c r="AU37" s="724"/>
      <c r="AV37" s="724"/>
      <c r="AW37" s="724"/>
      <c r="AX37" s="724"/>
      <c r="AY37" s="725"/>
      <c r="AZ37" s="645">
        <v>1864790</v>
      </c>
      <c r="BA37" s="646"/>
      <c r="BB37" s="646"/>
      <c r="BC37" s="646"/>
      <c r="BD37" s="682"/>
      <c r="BE37" s="682"/>
      <c r="BF37" s="712"/>
      <c r="BG37" s="660" t="s">
        <v>333</v>
      </c>
      <c r="BH37" s="661"/>
      <c r="BI37" s="661"/>
      <c r="BJ37" s="661"/>
      <c r="BK37" s="661"/>
      <c r="BL37" s="661"/>
      <c r="BM37" s="661"/>
      <c r="BN37" s="661"/>
      <c r="BO37" s="661"/>
      <c r="BP37" s="661"/>
      <c r="BQ37" s="661"/>
      <c r="BR37" s="661"/>
      <c r="BS37" s="661"/>
      <c r="BT37" s="661"/>
      <c r="BU37" s="662"/>
      <c r="BV37" s="645">
        <v>-341070</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11234</v>
      </c>
      <c r="CS37" s="682"/>
      <c r="CT37" s="682"/>
      <c r="CU37" s="682"/>
      <c r="CV37" s="682"/>
      <c r="CW37" s="682"/>
      <c r="CX37" s="682"/>
      <c r="CY37" s="683"/>
      <c r="CZ37" s="650">
        <v>0</v>
      </c>
      <c r="DA37" s="680"/>
      <c r="DB37" s="680"/>
      <c r="DC37" s="684"/>
      <c r="DD37" s="654">
        <v>11234</v>
      </c>
      <c r="DE37" s="682"/>
      <c r="DF37" s="682"/>
      <c r="DG37" s="682"/>
      <c r="DH37" s="682"/>
      <c r="DI37" s="682"/>
      <c r="DJ37" s="682"/>
      <c r="DK37" s="683"/>
      <c r="DL37" s="654" t="s">
        <v>182</v>
      </c>
      <c r="DM37" s="682"/>
      <c r="DN37" s="682"/>
      <c r="DO37" s="682"/>
      <c r="DP37" s="682"/>
      <c r="DQ37" s="682"/>
      <c r="DR37" s="682"/>
      <c r="DS37" s="682"/>
      <c r="DT37" s="682"/>
      <c r="DU37" s="682"/>
      <c r="DV37" s="683"/>
      <c r="DW37" s="650" t="s">
        <v>182</v>
      </c>
      <c r="DX37" s="680"/>
      <c r="DY37" s="680"/>
      <c r="DZ37" s="680"/>
      <c r="EA37" s="680"/>
      <c r="EB37" s="680"/>
      <c r="EC37" s="681"/>
    </row>
    <row r="38" spans="2:133" ht="11.25" customHeight="1">
      <c r="B38" s="642" t="s">
        <v>335</v>
      </c>
      <c r="C38" s="643"/>
      <c r="D38" s="643"/>
      <c r="E38" s="643"/>
      <c r="F38" s="643"/>
      <c r="G38" s="643"/>
      <c r="H38" s="643"/>
      <c r="I38" s="643"/>
      <c r="J38" s="643"/>
      <c r="K38" s="643"/>
      <c r="L38" s="643"/>
      <c r="M38" s="643"/>
      <c r="N38" s="643"/>
      <c r="O38" s="643"/>
      <c r="P38" s="643"/>
      <c r="Q38" s="644"/>
      <c r="R38" s="645">
        <v>2002740</v>
      </c>
      <c r="S38" s="646"/>
      <c r="T38" s="646"/>
      <c r="U38" s="646"/>
      <c r="V38" s="646"/>
      <c r="W38" s="646"/>
      <c r="X38" s="646"/>
      <c r="Y38" s="647"/>
      <c r="Z38" s="648">
        <v>3.7</v>
      </c>
      <c r="AA38" s="648"/>
      <c r="AB38" s="648"/>
      <c r="AC38" s="648"/>
      <c r="AD38" s="649">
        <v>9526</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126314</v>
      </c>
      <c r="BA38" s="646"/>
      <c r="BB38" s="646"/>
      <c r="BC38" s="646"/>
      <c r="BD38" s="682"/>
      <c r="BE38" s="682"/>
      <c r="BF38" s="712"/>
      <c r="BG38" s="660" t="s">
        <v>337</v>
      </c>
      <c r="BH38" s="661"/>
      <c r="BI38" s="661"/>
      <c r="BJ38" s="661"/>
      <c r="BK38" s="661"/>
      <c r="BL38" s="661"/>
      <c r="BM38" s="661"/>
      <c r="BN38" s="661"/>
      <c r="BO38" s="661"/>
      <c r="BP38" s="661"/>
      <c r="BQ38" s="661"/>
      <c r="BR38" s="661"/>
      <c r="BS38" s="661"/>
      <c r="BT38" s="661"/>
      <c r="BU38" s="662"/>
      <c r="BV38" s="645">
        <v>15473</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5322988</v>
      </c>
      <c r="CS38" s="646"/>
      <c r="CT38" s="646"/>
      <c r="CU38" s="646"/>
      <c r="CV38" s="646"/>
      <c r="CW38" s="646"/>
      <c r="CX38" s="646"/>
      <c r="CY38" s="647"/>
      <c r="CZ38" s="650">
        <v>10.1</v>
      </c>
      <c r="DA38" s="680"/>
      <c r="DB38" s="680"/>
      <c r="DC38" s="684"/>
      <c r="DD38" s="654">
        <v>4401710</v>
      </c>
      <c r="DE38" s="646"/>
      <c r="DF38" s="646"/>
      <c r="DG38" s="646"/>
      <c r="DH38" s="646"/>
      <c r="DI38" s="646"/>
      <c r="DJ38" s="646"/>
      <c r="DK38" s="647"/>
      <c r="DL38" s="654">
        <v>2205655</v>
      </c>
      <c r="DM38" s="646"/>
      <c r="DN38" s="646"/>
      <c r="DO38" s="646"/>
      <c r="DP38" s="646"/>
      <c r="DQ38" s="646"/>
      <c r="DR38" s="646"/>
      <c r="DS38" s="646"/>
      <c r="DT38" s="646"/>
      <c r="DU38" s="646"/>
      <c r="DV38" s="647"/>
      <c r="DW38" s="650">
        <v>7.9</v>
      </c>
      <c r="DX38" s="680"/>
      <c r="DY38" s="680"/>
      <c r="DZ38" s="680"/>
      <c r="EA38" s="680"/>
      <c r="EB38" s="680"/>
      <c r="EC38" s="681"/>
    </row>
    <row r="39" spans="2:133" ht="11.25" customHeight="1">
      <c r="B39" s="642" t="s">
        <v>339</v>
      </c>
      <c r="C39" s="643"/>
      <c r="D39" s="643"/>
      <c r="E39" s="643"/>
      <c r="F39" s="643"/>
      <c r="G39" s="643"/>
      <c r="H39" s="643"/>
      <c r="I39" s="643"/>
      <c r="J39" s="643"/>
      <c r="K39" s="643"/>
      <c r="L39" s="643"/>
      <c r="M39" s="643"/>
      <c r="N39" s="643"/>
      <c r="O39" s="643"/>
      <c r="P39" s="643"/>
      <c r="Q39" s="644"/>
      <c r="R39" s="645">
        <v>7579932</v>
      </c>
      <c r="S39" s="646"/>
      <c r="T39" s="646"/>
      <c r="U39" s="646"/>
      <c r="V39" s="646"/>
      <c r="W39" s="646"/>
      <c r="X39" s="646"/>
      <c r="Y39" s="647"/>
      <c r="Z39" s="648">
        <v>14</v>
      </c>
      <c r="AA39" s="648"/>
      <c r="AB39" s="648"/>
      <c r="AC39" s="648"/>
      <c r="AD39" s="649" t="s">
        <v>182</v>
      </c>
      <c r="AE39" s="649"/>
      <c r="AF39" s="649"/>
      <c r="AG39" s="649"/>
      <c r="AH39" s="649"/>
      <c r="AI39" s="649"/>
      <c r="AJ39" s="649"/>
      <c r="AK39" s="649"/>
      <c r="AL39" s="650" t="s">
        <v>182</v>
      </c>
      <c r="AM39" s="651"/>
      <c r="AN39" s="651"/>
      <c r="AO39" s="652"/>
      <c r="AQ39" s="723" t="s">
        <v>340</v>
      </c>
      <c r="AR39" s="724"/>
      <c r="AS39" s="724"/>
      <c r="AT39" s="724"/>
      <c r="AU39" s="724"/>
      <c r="AV39" s="724"/>
      <c r="AW39" s="724"/>
      <c r="AX39" s="724"/>
      <c r="AY39" s="725"/>
      <c r="AZ39" s="645">
        <v>47587</v>
      </c>
      <c r="BA39" s="646"/>
      <c r="BB39" s="646"/>
      <c r="BC39" s="646"/>
      <c r="BD39" s="682"/>
      <c r="BE39" s="682"/>
      <c r="BF39" s="712"/>
      <c r="BG39" s="660" t="s">
        <v>341</v>
      </c>
      <c r="BH39" s="661"/>
      <c r="BI39" s="661"/>
      <c r="BJ39" s="661"/>
      <c r="BK39" s="661"/>
      <c r="BL39" s="661"/>
      <c r="BM39" s="661"/>
      <c r="BN39" s="661"/>
      <c r="BO39" s="661"/>
      <c r="BP39" s="661"/>
      <c r="BQ39" s="661"/>
      <c r="BR39" s="661"/>
      <c r="BS39" s="661"/>
      <c r="BT39" s="661"/>
      <c r="BU39" s="662"/>
      <c r="BV39" s="645">
        <v>23086</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761070</v>
      </c>
      <c r="CS39" s="682"/>
      <c r="CT39" s="682"/>
      <c r="CU39" s="682"/>
      <c r="CV39" s="682"/>
      <c r="CW39" s="682"/>
      <c r="CX39" s="682"/>
      <c r="CY39" s="683"/>
      <c r="CZ39" s="650">
        <v>1.4</v>
      </c>
      <c r="DA39" s="680"/>
      <c r="DB39" s="680"/>
      <c r="DC39" s="684"/>
      <c r="DD39" s="654">
        <v>650001</v>
      </c>
      <c r="DE39" s="682"/>
      <c r="DF39" s="682"/>
      <c r="DG39" s="682"/>
      <c r="DH39" s="682"/>
      <c r="DI39" s="682"/>
      <c r="DJ39" s="682"/>
      <c r="DK39" s="683"/>
      <c r="DL39" s="654" t="s">
        <v>182</v>
      </c>
      <c r="DM39" s="682"/>
      <c r="DN39" s="682"/>
      <c r="DO39" s="682"/>
      <c r="DP39" s="682"/>
      <c r="DQ39" s="682"/>
      <c r="DR39" s="682"/>
      <c r="DS39" s="682"/>
      <c r="DT39" s="682"/>
      <c r="DU39" s="682"/>
      <c r="DV39" s="683"/>
      <c r="DW39" s="650" t="s">
        <v>137</v>
      </c>
      <c r="DX39" s="680"/>
      <c r="DY39" s="680"/>
      <c r="DZ39" s="680"/>
      <c r="EA39" s="680"/>
      <c r="EB39" s="680"/>
      <c r="EC39" s="681"/>
    </row>
    <row r="40" spans="2:133" ht="11.25" customHeight="1">
      <c r="B40" s="642" t="s">
        <v>343</v>
      </c>
      <c r="C40" s="643"/>
      <c r="D40" s="643"/>
      <c r="E40" s="643"/>
      <c r="F40" s="643"/>
      <c r="G40" s="643"/>
      <c r="H40" s="643"/>
      <c r="I40" s="643"/>
      <c r="J40" s="643"/>
      <c r="K40" s="643"/>
      <c r="L40" s="643"/>
      <c r="M40" s="643"/>
      <c r="N40" s="643"/>
      <c r="O40" s="643"/>
      <c r="P40" s="643"/>
      <c r="Q40" s="644"/>
      <c r="R40" s="645" t="s">
        <v>182</v>
      </c>
      <c r="S40" s="646"/>
      <c r="T40" s="646"/>
      <c r="U40" s="646"/>
      <c r="V40" s="646"/>
      <c r="W40" s="646"/>
      <c r="X40" s="646"/>
      <c r="Y40" s="647"/>
      <c r="Z40" s="648" t="s">
        <v>235</v>
      </c>
      <c r="AA40" s="648"/>
      <c r="AB40" s="648"/>
      <c r="AC40" s="648"/>
      <c r="AD40" s="649" t="s">
        <v>182</v>
      </c>
      <c r="AE40" s="649"/>
      <c r="AF40" s="649"/>
      <c r="AG40" s="649"/>
      <c r="AH40" s="649"/>
      <c r="AI40" s="649"/>
      <c r="AJ40" s="649"/>
      <c r="AK40" s="649"/>
      <c r="AL40" s="650" t="s">
        <v>182</v>
      </c>
      <c r="AM40" s="651"/>
      <c r="AN40" s="651"/>
      <c r="AO40" s="652"/>
      <c r="AQ40" s="723" t="s">
        <v>344</v>
      </c>
      <c r="AR40" s="724"/>
      <c r="AS40" s="724"/>
      <c r="AT40" s="724"/>
      <c r="AU40" s="724"/>
      <c r="AV40" s="724"/>
      <c r="AW40" s="724"/>
      <c r="AX40" s="724"/>
      <c r="AY40" s="725"/>
      <c r="AZ40" s="645">
        <v>3972</v>
      </c>
      <c r="BA40" s="646"/>
      <c r="BB40" s="646"/>
      <c r="BC40" s="646"/>
      <c r="BD40" s="682"/>
      <c r="BE40" s="682"/>
      <c r="BF40" s="712"/>
      <c r="BG40" s="726" t="s">
        <v>345</v>
      </c>
      <c r="BH40" s="727"/>
      <c r="BI40" s="727"/>
      <c r="BJ40" s="727"/>
      <c r="BK40" s="727"/>
      <c r="BL40" s="236"/>
      <c r="BM40" s="661" t="s">
        <v>346</v>
      </c>
      <c r="BN40" s="661"/>
      <c r="BO40" s="661"/>
      <c r="BP40" s="661"/>
      <c r="BQ40" s="661"/>
      <c r="BR40" s="661"/>
      <c r="BS40" s="661"/>
      <c r="BT40" s="661"/>
      <c r="BU40" s="662"/>
      <c r="BV40" s="645">
        <v>81</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1118400</v>
      </c>
      <c r="CS40" s="646"/>
      <c r="CT40" s="646"/>
      <c r="CU40" s="646"/>
      <c r="CV40" s="646"/>
      <c r="CW40" s="646"/>
      <c r="CX40" s="646"/>
      <c r="CY40" s="647"/>
      <c r="CZ40" s="650">
        <v>2.1</v>
      </c>
      <c r="DA40" s="680"/>
      <c r="DB40" s="680"/>
      <c r="DC40" s="684"/>
      <c r="DD40" s="654">
        <v>402400</v>
      </c>
      <c r="DE40" s="646"/>
      <c r="DF40" s="646"/>
      <c r="DG40" s="646"/>
      <c r="DH40" s="646"/>
      <c r="DI40" s="646"/>
      <c r="DJ40" s="646"/>
      <c r="DK40" s="647"/>
      <c r="DL40" s="654">
        <v>400000</v>
      </c>
      <c r="DM40" s="646"/>
      <c r="DN40" s="646"/>
      <c r="DO40" s="646"/>
      <c r="DP40" s="646"/>
      <c r="DQ40" s="646"/>
      <c r="DR40" s="646"/>
      <c r="DS40" s="646"/>
      <c r="DT40" s="646"/>
      <c r="DU40" s="646"/>
      <c r="DV40" s="647"/>
      <c r="DW40" s="650">
        <v>1.4</v>
      </c>
      <c r="DX40" s="680"/>
      <c r="DY40" s="680"/>
      <c r="DZ40" s="680"/>
      <c r="EA40" s="680"/>
      <c r="EB40" s="680"/>
      <c r="EC40" s="681"/>
    </row>
    <row r="41" spans="2:133" ht="11.25" customHeight="1">
      <c r="B41" s="642" t="s">
        <v>348</v>
      </c>
      <c r="C41" s="643"/>
      <c r="D41" s="643"/>
      <c r="E41" s="643"/>
      <c r="F41" s="643"/>
      <c r="G41" s="643"/>
      <c r="H41" s="643"/>
      <c r="I41" s="643"/>
      <c r="J41" s="643"/>
      <c r="K41" s="643"/>
      <c r="L41" s="643"/>
      <c r="M41" s="643"/>
      <c r="N41" s="643"/>
      <c r="O41" s="643"/>
      <c r="P41" s="643"/>
      <c r="Q41" s="644"/>
      <c r="R41" s="645">
        <v>1664332</v>
      </c>
      <c r="S41" s="646"/>
      <c r="T41" s="646"/>
      <c r="U41" s="646"/>
      <c r="V41" s="646"/>
      <c r="W41" s="646"/>
      <c r="X41" s="646"/>
      <c r="Y41" s="647"/>
      <c r="Z41" s="648">
        <v>3.1</v>
      </c>
      <c r="AA41" s="648"/>
      <c r="AB41" s="648"/>
      <c r="AC41" s="648"/>
      <c r="AD41" s="649" t="s">
        <v>182</v>
      </c>
      <c r="AE41" s="649"/>
      <c r="AF41" s="649"/>
      <c r="AG41" s="649"/>
      <c r="AH41" s="649"/>
      <c r="AI41" s="649"/>
      <c r="AJ41" s="649"/>
      <c r="AK41" s="649"/>
      <c r="AL41" s="650" t="s">
        <v>182</v>
      </c>
      <c r="AM41" s="651"/>
      <c r="AN41" s="651"/>
      <c r="AO41" s="652"/>
      <c r="AQ41" s="723" t="s">
        <v>349</v>
      </c>
      <c r="AR41" s="724"/>
      <c r="AS41" s="724"/>
      <c r="AT41" s="724"/>
      <c r="AU41" s="724"/>
      <c r="AV41" s="724"/>
      <c r="AW41" s="724"/>
      <c r="AX41" s="724"/>
      <c r="AY41" s="725"/>
      <c r="AZ41" s="645">
        <v>1194212</v>
      </c>
      <c r="BA41" s="646"/>
      <c r="BB41" s="646"/>
      <c r="BC41" s="646"/>
      <c r="BD41" s="682"/>
      <c r="BE41" s="682"/>
      <c r="BF41" s="712"/>
      <c r="BG41" s="726"/>
      <c r="BH41" s="727"/>
      <c r="BI41" s="727"/>
      <c r="BJ41" s="727"/>
      <c r="BK41" s="727"/>
      <c r="BL41" s="236"/>
      <c r="BM41" s="661" t="s">
        <v>350</v>
      </c>
      <c r="BN41" s="661"/>
      <c r="BO41" s="661"/>
      <c r="BP41" s="661"/>
      <c r="BQ41" s="661"/>
      <c r="BR41" s="661"/>
      <c r="BS41" s="661"/>
      <c r="BT41" s="661"/>
      <c r="BU41" s="662"/>
      <c r="BV41" s="645" t="s">
        <v>182</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182</v>
      </c>
      <c r="CS41" s="682"/>
      <c r="CT41" s="682"/>
      <c r="CU41" s="682"/>
      <c r="CV41" s="682"/>
      <c r="CW41" s="682"/>
      <c r="CX41" s="682"/>
      <c r="CY41" s="683"/>
      <c r="CZ41" s="650" t="s">
        <v>182</v>
      </c>
      <c r="DA41" s="680"/>
      <c r="DB41" s="680"/>
      <c r="DC41" s="684"/>
      <c r="DD41" s="654" t="s">
        <v>182</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4" t="s">
        <v>352</v>
      </c>
      <c r="C42" s="695"/>
      <c r="D42" s="695"/>
      <c r="E42" s="695"/>
      <c r="F42" s="695"/>
      <c r="G42" s="695"/>
      <c r="H42" s="695"/>
      <c r="I42" s="695"/>
      <c r="J42" s="695"/>
      <c r="K42" s="695"/>
      <c r="L42" s="695"/>
      <c r="M42" s="695"/>
      <c r="N42" s="695"/>
      <c r="O42" s="695"/>
      <c r="P42" s="695"/>
      <c r="Q42" s="696"/>
      <c r="R42" s="730">
        <v>54063179</v>
      </c>
      <c r="S42" s="731"/>
      <c r="T42" s="731"/>
      <c r="U42" s="731"/>
      <c r="V42" s="731"/>
      <c r="W42" s="731"/>
      <c r="X42" s="731"/>
      <c r="Y42" s="739"/>
      <c r="Z42" s="740">
        <v>100</v>
      </c>
      <c r="AA42" s="740"/>
      <c r="AB42" s="740"/>
      <c r="AC42" s="740"/>
      <c r="AD42" s="741">
        <v>26226915</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3954875</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396</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10622199</v>
      </c>
      <c r="CS42" s="646"/>
      <c r="CT42" s="646"/>
      <c r="CU42" s="646"/>
      <c r="CV42" s="646"/>
      <c r="CW42" s="646"/>
      <c r="CX42" s="646"/>
      <c r="CY42" s="647"/>
      <c r="CZ42" s="650">
        <v>20.100000000000001</v>
      </c>
      <c r="DA42" s="651"/>
      <c r="DB42" s="651"/>
      <c r="DC42" s="663"/>
      <c r="DD42" s="654">
        <v>2360140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271300</v>
      </c>
      <c r="CS43" s="682"/>
      <c r="CT43" s="682"/>
      <c r="CU43" s="682"/>
      <c r="CV43" s="682"/>
      <c r="CW43" s="682"/>
      <c r="CX43" s="682"/>
      <c r="CY43" s="683"/>
      <c r="CZ43" s="650">
        <v>0.5</v>
      </c>
      <c r="DA43" s="680"/>
      <c r="DB43" s="680"/>
      <c r="DC43" s="684"/>
      <c r="DD43" s="654">
        <v>271300</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305</v>
      </c>
      <c r="CE44" s="758"/>
      <c r="CF44" s="642" t="s">
        <v>357</v>
      </c>
      <c r="CG44" s="643"/>
      <c r="CH44" s="643"/>
      <c r="CI44" s="643"/>
      <c r="CJ44" s="643"/>
      <c r="CK44" s="643"/>
      <c r="CL44" s="643"/>
      <c r="CM44" s="643"/>
      <c r="CN44" s="643"/>
      <c r="CO44" s="643"/>
      <c r="CP44" s="643"/>
      <c r="CQ44" s="644"/>
      <c r="CR44" s="645">
        <v>10509168</v>
      </c>
      <c r="CS44" s="646"/>
      <c r="CT44" s="646"/>
      <c r="CU44" s="646"/>
      <c r="CV44" s="646"/>
      <c r="CW44" s="646"/>
      <c r="CX44" s="646"/>
      <c r="CY44" s="647"/>
      <c r="CZ44" s="650">
        <v>19.899999999999999</v>
      </c>
      <c r="DA44" s="651"/>
      <c r="DB44" s="651"/>
      <c r="DC44" s="663"/>
      <c r="DD44" s="654">
        <v>2332542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358</v>
      </c>
      <c r="CG45" s="643"/>
      <c r="CH45" s="643"/>
      <c r="CI45" s="643"/>
      <c r="CJ45" s="643"/>
      <c r="CK45" s="643"/>
      <c r="CL45" s="643"/>
      <c r="CM45" s="643"/>
      <c r="CN45" s="643"/>
      <c r="CO45" s="643"/>
      <c r="CP45" s="643"/>
      <c r="CQ45" s="644"/>
      <c r="CR45" s="645">
        <v>2272022</v>
      </c>
      <c r="CS45" s="682"/>
      <c r="CT45" s="682"/>
      <c r="CU45" s="682"/>
      <c r="CV45" s="682"/>
      <c r="CW45" s="682"/>
      <c r="CX45" s="682"/>
      <c r="CY45" s="683"/>
      <c r="CZ45" s="650">
        <v>4.3</v>
      </c>
      <c r="DA45" s="680"/>
      <c r="DB45" s="680"/>
      <c r="DC45" s="684"/>
      <c r="DD45" s="654">
        <v>193166</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8144492</v>
      </c>
      <c r="CS46" s="646"/>
      <c r="CT46" s="646"/>
      <c r="CU46" s="646"/>
      <c r="CV46" s="646"/>
      <c r="CW46" s="646"/>
      <c r="CX46" s="646"/>
      <c r="CY46" s="647"/>
      <c r="CZ46" s="650">
        <v>15.4</v>
      </c>
      <c r="DA46" s="651"/>
      <c r="DB46" s="651"/>
      <c r="DC46" s="663"/>
      <c r="DD46" s="654">
        <v>2127922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v>113031</v>
      </c>
      <c r="CS47" s="682"/>
      <c r="CT47" s="682"/>
      <c r="CU47" s="682"/>
      <c r="CV47" s="682"/>
      <c r="CW47" s="682"/>
      <c r="CX47" s="682"/>
      <c r="CY47" s="683"/>
      <c r="CZ47" s="650">
        <v>0.2</v>
      </c>
      <c r="DA47" s="680"/>
      <c r="DB47" s="680"/>
      <c r="DC47" s="684"/>
      <c r="DD47" s="654">
        <v>27598</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363</v>
      </c>
      <c r="CD48" s="761"/>
      <c r="CE48" s="762"/>
      <c r="CF48" s="642" t="s">
        <v>364</v>
      </c>
      <c r="CG48" s="643"/>
      <c r="CH48" s="643"/>
      <c r="CI48" s="643"/>
      <c r="CJ48" s="643"/>
      <c r="CK48" s="643"/>
      <c r="CL48" s="643"/>
      <c r="CM48" s="643"/>
      <c r="CN48" s="643"/>
      <c r="CO48" s="643"/>
      <c r="CP48" s="643"/>
      <c r="CQ48" s="644"/>
      <c r="CR48" s="645" t="s">
        <v>182</v>
      </c>
      <c r="CS48" s="646"/>
      <c r="CT48" s="646"/>
      <c r="CU48" s="646"/>
      <c r="CV48" s="646"/>
      <c r="CW48" s="646"/>
      <c r="CX48" s="646"/>
      <c r="CY48" s="647"/>
      <c r="CZ48" s="650" t="s">
        <v>137</v>
      </c>
      <c r="DA48" s="651"/>
      <c r="DB48" s="651"/>
      <c r="DC48" s="663"/>
      <c r="DD48" s="654" t="s">
        <v>182</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4" t="s">
        <v>365</v>
      </c>
      <c r="CE49" s="695"/>
      <c r="CF49" s="695"/>
      <c r="CG49" s="695"/>
      <c r="CH49" s="695"/>
      <c r="CI49" s="695"/>
      <c r="CJ49" s="695"/>
      <c r="CK49" s="695"/>
      <c r="CL49" s="695"/>
      <c r="CM49" s="695"/>
      <c r="CN49" s="695"/>
      <c r="CO49" s="695"/>
      <c r="CP49" s="695"/>
      <c r="CQ49" s="696"/>
      <c r="CR49" s="730">
        <v>52891900</v>
      </c>
      <c r="CS49" s="716"/>
      <c r="CT49" s="716"/>
      <c r="CU49" s="716"/>
      <c r="CV49" s="716"/>
      <c r="CW49" s="716"/>
      <c r="CX49" s="716"/>
      <c r="CY49" s="747"/>
      <c r="CZ49" s="742">
        <v>100</v>
      </c>
      <c r="DA49" s="748"/>
      <c r="DB49" s="748"/>
      <c r="DC49" s="749"/>
      <c r="DD49" s="750">
        <v>31950279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QyLj02mdrvOsH/9rAMBDTAKBGFBhEfvrH8a6AFZ7v66HjYgGfUGkQhxOl+00qPwNORhhre9doe75FWgaU0biRg==" saltValue="2MBZAe0cUX2MJ4utv51KR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19" sqref="AK19:AO19"/>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388</v>
      </c>
      <c r="C7" s="778"/>
      <c r="D7" s="778"/>
      <c r="E7" s="778"/>
      <c r="F7" s="778"/>
      <c r="G7" s="778"/>
      <c r="H7" s="778"/>
      <c r="I7" s="778"/>
      <c r="J7" s="778"/>
      <c r="K7" s="778"/>
      <c r="L7" s="778"/>
      <c r="M7" s="778"/>
      <c r="N7" s="778"/>
      <c r="O7" s="778"/>
      <c r="P7" s="779"/>
      <c r="Q7" s="780">
        <v>53989</v>
      </c>
      <c r="R7" s="781"/>
      <c r="S7" s="781"/>
      <c r="T7" s="781"/>
      <c r="U7" s="781"/>
      <c r="V7" s="781">
        <v>52879</v>
      </c>
      <c r="W7" s="781"/>
      <c r="X7" s="781"/>
      <c r="Y7" s="781"/>
      <c r="Z7" s="781"/>
      <c r="AA7" s="781">
        <v>1110</v>
      </c>
      <c r="AB7" s="781"/>
      <c r="AC7" s="781"/>
      <c r="AD7" s="781"/>
      <c r="AE7" s="782"/>
      <c r="AF7" s="783">
        <v>901</v>
      </c>
      <c r="AG7" s="784"/>
      <c r="AH7" s="784"/>
      <c r="AI7" s="784"/>
      <c r="AJ7" s="785"/>
      <c r="AK7" s="820"/>
      <c r="AL7" s="821"/>
      <c r="AM7" s="821"/>
      <c r="AN7" s="821"/>
      <c r="AO7" s="821"/>
      <c r="AP7" s="821">
        <v>53311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589</v>
      </c>
      <c r="BT7" s="825"/>
      <c r="BU7" s="825"/>
      <c r="BV7" s="825"/>
      <c r="BW7" s="825"/>
      <c r="BX7" s="825"/>
      <c r="BY7" s="825"/>
      <c r="BZ7" s="825"/>
      <c r="CA7" s="825"/>
      <c r="CB7" s="825"/>
      <c r="CC7" s="825"/>
      <c r="CD7" s="825"/>
      <c r="CE7" s="825"/>
      <c r="CF7" s="825"/>
      <c r="CG7" s="826"/>
      <c r="CH7" s="817">
        <v>13</v>
      </c>
      <c r="CI7" s="818"/>
      <c r="CJ7" s="818"/>
      <c r="CK7" s="818"/>
      <c r="CL7" s="819"/>
      <c r="CM7" s="817">
        <v>334</v>
      </c>
      <c r="CN7" s="818"/>
      <c r="CO7" s="818"/>
      <c r="CP7" s="818"/>
      <c r="CQ7" s="819"/>
      <c r="CR7" s="817">
        <v>87</v>
      </c>
      <c r="CS7" s="818"/>
      <c r="CT7" s="818"/>
      <c r="CU7" s="818"/>
      <c r="CV7" s="819"/>
      <c r="CW7" s="817" t="s">
        <v>594</v>
      </c>
      <c r="CX7" s="818"/>
      <c r="CY7" s="818"/>
      <c r="CZ7" s="818"/>
      <c r="DA7" s="819"/>
      <c r="DB7" s="817" t="s">
        <v>594</v>
      </c>
      <c r="DC7" s="818"/>
      <c r="DD7" s="818"/>
      <c r="DE7" s="818"/>
      <c r="DF7" s="819"/>
      <c r="DG7" s="817" t="s">
        <v>594</v>
      </c>
      <c r="DH7" s="818"/>
      <c r="DI7" s="818"/>
      <c r="DJ7" s="818"/>
      <c r="DK7" s="819"/>
      <c r="DL7" s="817" t="s">
        <v>594</v>
      </c>
      <c r="DM7" s="818"/>
      <c r="DN7" s="818"/>
      <c r="DO7" s="818"/>
      <c r="DP7" s="819"/>
      <c r="DQ7" s="817" t="s">
        <v>594</v>
      </c>
      <c r="DR7" s="818"/>
      <c r="DS7" s="818"/>
      <c r="DT7" s="818"/>
      <c r="DU7" s="819"/>
      <c r="DV7" s="798"/>
      <c r="DW7" s="799"/>
      <c r="DX7" s="799"/>
      <c r="DY7" s="799"/>
      <c r="DZ7" s="800"/>
      <c r="EA7" s="255"/>
    </row>
    <row r="8" spans="1:131" s="256" customFormat="1" ht="26.25" customHeight="1">
      <c r="A8" s="262">
        <v>2</v>
      </c>
      <c r="B8" s="801" t="s">
        <v>389</v>
      </c>
      <c r="C8" s="802"/>
      <c r="D8" s="802"/>
      <c r="E8" s="802"/>
      <c r="F8" s="802"/>
      <c r="G8" s="802"/>
      <c r="H8" s="802"/>
      <c r="I8" s="802"/>
      <c r="J8" s="802"/>
      <c r="K8" s="802"/>
      <c r="L8" s="802"/>
      <c r="M8" s="802"/>
      <c r="N8" s="802"/>
      <c r="O8" s="802"/>
      <c r="P8" s="803"/>
      <c r="Q8" s="804">
        <v>64</v>
      </c>
      <c r="R8" s="805"/>
      <c r="S8" s="805"/>
      <c r="T8" s="805"/>
      <c r="U8" s="805"/>
      <c r="V8" s="805">
        <v>3</v>
      </c>
      <c r="W8" s="805"/>
      <c r="X8" s="805"/>
      <c r="Y8" s="805"/>
      <c r="Z8" s="805"/>
      <c r="AA8" s="805">
        <v>61</v>
      </c>
      <c r="AB8" s="805"/>
      <c r="AC8" s="805"/>
      <c r="AD8" s="805"/>
      <c r="AE8" s="806"/>
      <c r="AF8" s="807">
        <v>61</v>
      </c>
      <c r="AG8" s="808"/>
      <c r="AH8" s="808"/>
      <c r="AI8" s="808"/>
      <c r="AJ8" s="809"/>
      <c r="AK8" s="810"/>
      <c r="AL8" s="811"/>
      <c r="AM8" s="811"/>
      <c r="AN8" s="811"/>
      <c r="AO8" s="811"/>
      <c r="AP8" s="811">
        <v>1</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590</v>
      </c>
      <c r="BT8" s="815"/>
      <c r="BU8" s="815"/>
      <c r="BV8" s="815"/>
      <c r="BW8" s="815"/>
      <c r="BX8" s="815"/>
      <c r="BY8" s="815"/>
      <c r="BZ8" s="815"/>
      <c r="CA8" s="815"/>
      <c r="CB8" s="815"/>
      <c r="CC8" s="815"/>
      <c r="CD8" s="815"/>
      <c r="CE8" s="815"/>
      <c r="CF8" s="815"/>
      <c r="CG8" s="816"/>
      <c r="CH8" s="827">
        <v>18</v>
      </c>
      <c r="CI8" s="828"/>
      <c r="CJ8" s="828"/>
      <c r="CK8" s="828"/>
      <c r="CL8" s="829"/>
      <c r="CM8" s="827">
        <v>60</v>
      </c>
      <c r="CN8" s="828"/>
      <c r="CO8" s="828"/>
      <c r="CP8" s="828"/>
      <c r="CQ8" s="829"/>
      <c r="CR8" s="827">
        <v>10</v>
      </c>
      <c r="CS8" s="828"/>
      <c r="CT8" s="828"/>
      <c r="CU8" s="828"/>
      <c r="CV8" s="829"/>
      <c r="CW8" s="827" t="s">
        <v>594</v>
      </c>
      <c r="CX8" s="828"/>
      <c r="CY8" s="828"/>
      <c r="CZ8" s="828"/>
      <c r="DA8" s="829"/>
      <c r="DB8" s="827" t="s">
        <v>595</v>
      </c>
      <c r="DC8" s="828"/>
      <c r="DD8" s="828"/>
      <c r="DE8" s="828"/>
      <c r="DF8" s="829"/>
      <c r="DG8" s="827">
        <v>851</v>
      </c>
      <c r="DH8" s="828"/>
      <c r="DI8" s="828"/>
      <c r="DJ8" s="828"/>
      <c r="DK8" s="829"/>
      <c r="DL8" s="827" t="s">
        <v>594</v>
      </c>
      <c r="DM8" s="828"/>
      <c r="DN8" s="828"/>
      <c r="DO8" s="828"/>
      <c r="DP8" s="829"/>
      <c r="DQ8" s="827" t="s">
        <v>595</v>
      </c>
      <c r="DR8" s="828"/>
      <c r="DS8" s="828"/>
      <c r="DT8" s="828"/>
      <c r="DU8" s="829"/>
      <c r="DV8" s="830"/>
      <c r="DW8" s="831"/>
      <c r="DX8" s="831"/>
      <c r="DY8" s="831"/>
      <c r="DZ8" s="832"/>
      <c r="EA8" s="255"/>
    </row>
    <row r="9" spans="1:131" s="256" customFormat="1" ht="26.25" customHeight="1">
      <c r="A9" s="262">
        <v>3</v>
      </c>
      <c r="B9" s="801" t="s">
        <v>390</v>
      </c>
      <c r="C9" s="802"/>
      <c r="D9" s="802"/>
      <c r="E9" s="802"/>
      <c r="F9" s="802"/>
      <c r="G9" s="802"/>
      <c r="H9" s="802"/>
      <c r="I9" s="802"/>
      <c r="J9" s="802"/>
      <c r="K9" s="802"/>
      <c r="L9" s="802"/>
      <c r="M9" s="802"/>
      <c r="N9" s="802"/>
      <c r="O9" s="802"/>
      <c r="P9" s="803"/>
      <c r="Q9" s="804">
        <v>28</v>
      </c>
      <c r="R9" s="805"/>
      <c r="S9" s="805"/>
      <c r="T9" s="805"/>
      <c r="U9" s="805"/>
      <c r="V9" s="805">
        <v>28</v>
      </c>
      <c r="W9" s="805"/>
      <c r="X9" s="805"/>
      <c r="Y9" s="805"/>
      <c r="Z9" s="805"/>
      <c r="AA9" s="805">
        <v>0</v>
      </c>
      <c r="AB9" s="805"/>
      <c r="AC9" s="805"/>
      <c r="AD9" s="805"/>
      <c r="AE9" s="806"/>
      <c r="AF9" s="807" t="s">
        <v>182</v>
      </c>
      <c r="AG9" s="808"/>
      <c r="AH9" s="808"/>
      <c r="AI9" s="808"/>
      <c r="AJ9" s="809"/>
      <c r="AK9" s="810">
        <v>7</v>
      </c>
      <c r="AL9" s="811"/>
      <c r="AM9" s="811"/>
      <c r="AN9" s="811"/>
      <c r="AO9" s="811"/>
      <c r="AP9" s="811">
        <v>48</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591</v>
      </c>
      <c r="BT9" s="815"/>
      <c r="BU9" s="815"/>
      <c r="BV9" s="815"/>
      <c r="BW9" s="815"/>
      <c r="BX9" s="815"/>
      <c r="BY9" s="815"/>
      <c r="BZ9" s="815"/>
      <c r="CA9" s="815"/>
      <c r="CB9" s="815"/>
      <c r="CC9" s="815"/>
      <c r="CD9" s="815"/>
      <c r="CE9" s="815"/>
      <c r="CF9" s="815"/>
      <c r="CG9" s="816"/>
      <c r="CH9" s="827">
        <v>24</v>
      </c>
      <c r="CI9" s="828"/>
      <c r="CJ9" s="828"/>
      <c r="CK9" s="828"/>
      <c r="CL9" s="829"/>
      <c r="CM9" s="827">
        <v>99</v>
      </c>
      <c r="CN9" s="828"/>
      <c r="CO9" s="828"/>
      <c r="CP9" s="828"/>
      <c r="CQ9" s="829"/>
      <c r="CR9" s="827">
        <v>50</v>
      </c>
      <c r="CS9" s="828"/>
      <c r="CT9" s="828"/>
      <c r="CU9" s="828"/>
      <c r="CV9" s="829"/>
      <c r="CW9" s="827" t="s">
        <v>595</v>
      </c>
      <c r="CX9" s="828"/>
      <c r="CY9" s="828"/>
      <c r="CZ9" s="828"/>
      <c r="DA9" s="829"/>
      <c r="DB9" s="827" t="s">
        <v>595</v>
      </c>
      <c r="DC9" s="828"/>
      <c r="DD9" s="828"/>
      <c r="DE9" s="828"/>
      <c r="DF9" s="829"/>
      <c r="DG9" s="827" t="s">
        <v>594</v>
      </c>
      <c r="DH9" s="828"/>
      <c r="DI9" s="828"/>
      <c r="DJ9" s="828"/>
      <c r="DK9" s="829"/>
      <c r="DL9" s="827" t="s">
        <v>595</v>
      </c>
      <c r="DM9" s="828"/>
      <c r="DN9" s="828"/>
      <c r="DO9" s="828"/>
      <c r="DP9" s="829"/>
      <c r="DQ9" s="827" t="s">
        <v>595</v>
      </c>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592</v>
      </c>
      <c r="BT10" s="815"/>
      <c r="BU10" s="815"/>
      <c r="BV10" s="815"/>
      <c r="BW10" s="815"/>
      <c r="BX10" s="815"/>
      <c r="BY10" s="815"/>
      <c r="BZ10" s="815"/>
      <c r="CA10" s="815"/>
      <c r="CB10" s="815"/>
      <c r="CC10" s="815"/>
      <c r="CD10" s="815"/>
      <c r="CE10" s="815"/>
      <c r="CF10" s="815"/>
      <c r="CG10" s="816"/>
      <c r="CH10" s="827">
        <v>-13</v>
      </c>
      <c r="CI10" s="828"/>
      <c r="CJ10" s="828"/>
      <c r="CK10" s="828"/>
      <c r="CL10" s="829"/>
      <c r="CM10" s="827">
        <v>73</v>
      </c>
      <c r="CN10" s="828"/>
      <c r="CO10" s="828"/>
      <c r="CP10" s="828"/>
      <c r="CQ10" s="829"/>
      <c r="CR10" s="827">
        <v>35</v>
      </c>
      <c r="CS10" s="828"/>
      <c r="CT10" s="828"/>
      <c r="CU10" s="828"/>
      <c r="CV10" s="829"/>
      <c r="CW10" s="827" t="s">
        <v>595</v>
      </c>
      <c r="CX10" s="828"/>
      <c r="CY10" s="828"/>
      <c r="CZ10" s="828"/>
      <c r="DA10" s="829"/>
      <c r="DB10" s="827" t="s">
        <v>595</v>
      </c>
      <c r="DC10" s="828"/>
      <c r="DD10" s="828"/>
      <c r="DE10" s="828"/>
      <c r="DF10" s="829"/>
      <c r="DG10" s="827" t="s">
        <v>595</v>
      </c>
      <c r="DH10" s="828"/>
      <c r="DI10" s="828"/>
      <c r="DJ10" s="828"/>
      <c r="DK10" s="829"/>
      <c r="DL10" s="827" t="s">
        <v>595</v>
      </c>
      <c r="DM10" s="828"/>
      <c r="DN10" s="828"/>
      <c r="DO10" s="828"/>
      <c r="DP10" s="829"/>
      <c r="DQ10" s="827" t="s">
        <v>595</v>
      </c>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593</v>
      </c>
      <c r="BT11" s="815"/>
      <c r="BU11" s="815"/>
      <c r="BV11" s="815"/>
      <c r="BW11" s="815"/>
      <c r="BX11" s="815"/>
      <c r="BY11" s="815"/>
      <c r="BZ11" s="815"/>
      <c r="CA11" s="815"/>
      <c r="CB11" s="815"/>
      <c r="CC11" s="815"/>
      <c r="CD11" s="815"/>
      <c r="CE11" s="815"/>
      <c r="CF11" s="815"/>
      <c r="CG11" s="816"/>
      <c r="CH11" s="827">
        <v>8</v>
      </c>
      <c r="CI11" s="828"/>
      <c r="CJ11" s="828"/>
      <c r="CK11" s="828"/>
      <c r="CL11" s="829"/>
      <c r="CM11" s="827">
        <v>911</v>
      </c>
      <c r="CN11" s="828"/>
      <c r="CO11" s="828"/>
      <c r="CP11" s="828"/>
      <c r="CQ11" s="829"/>
      <c r="CR11" s="827">
        <v>376</v>
      </c>
      <c r="CS11" s="828"/>
      <c r="CT11" s="828"/>
      <c r="CU11" s="828"/>
      <c r="CV11" s="829"/>
      <c r="CW11" s="827" t="s">
        <v>595</v>
      </c>
      <c r="CX11" s="828"/>
      <c r="CY11" s="828"/>
      <c r="CZ11" s="828"/>
      <c r="DA11" s="829"/>
      <c r="DB11" s="827" t="s">
        <v>595</v>
      </c>
      <c r="DC11" s="828"/>
      <c r="DD11" s="828"/>
      <c r="DE11" s="828"/>
      <c r="DF11" s="829"/>
      <c r="DG11" s="827" t="s">
        <v>595</v>
      </c>
      <c r="DH11" s="828"/>
      <c r="DI11" s="828"/>
      <c r="DJ11" s="828"/>
      <c r="DK11" s="829"/>
      <c r="DL11" s="827" t="s">
        <v>595</v>
      </c>
      <c r="DM11" s="828"/>
      <c r="DN11" s="828"/>
      <c r="DO11" s="828"/>
      <c r="DP11" s="829"/>
      <c r="DQ11" s="827" t="s">
        <v>595</v>
      </c>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392</v>
      </c>
      <c r="B23" s="836" t="s">
        <v>393</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963</v>
      </c>
      <c r="AG23" s="840"/>
      <c r="AH23" s="840"/>
      <c r="AI23" s="840"/>
      <c r="AJ23" s="843"/>
      <c r="AK23" s="844"/>
      <c r="AL23" s="845"/>
      <c r="AM23" s="845"/>
      <c r="AN23" s="845"/>
      <c r="AO23" s="845"/>
      <c r="AP23" s="840"/>
      <c r="AQ23" s="840"/>
      <c r="AR23" s="840"/>
      <c r="AS23" s="840"/>
      <c r="AT23" s="840"/>
      <c r="AU23" s="846"/>
      <c r="AV23" s="846"/>
      <c r="AW23" s="846"/>
      <c r="AX23" s="846"/>
      <c r="AY23" s="847"/>
      <c r="AZ23" s="855" t="s">
        <v>182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371</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404</v>
      </c>
      <c r="C28" s="778"/>
      <c r="D28" s="778"/>
      <c r="E28" s="778"/>
      <c r="F28" s="778"/>
      <c r="G28" s="778"/>
      <c r="H28" s="778"/>
      <c r="I28" s="778"/>
      <c r="J28" s="778"/>
      <c r="K28" s="778"/>
      <c r="L28" s="778"/>
      <c r="M28" s="778"/>
      <c r="N28" s="778"/>
      <c r="O28" s="778"/>
      <c r="P28" s="779"/>
      <c r="Q28" s="868">
        <v>12477</v>
      </c>
      <c r="R28" s="869"/>
      <c r="S28" s="869"/>
      <c r="T28" s="869"/>
      <c r="U28" s="869"/>
      <c r="V28" s="869">
        <v>12477</v>
      </c>
      <c r="W28" s="869"/>
      <c r="X28" s="869"/>
      <c r="Y28" s="869"/>
      <c r="Z28" s="869"/>
      <c r="AA28" s="869">
        <v>0</v>
      </c>
      <c r="AB28" s="869"/>
      <c r="AC28" s="869"/>
      <c r="AD28" s="869"/>
      <c r="AE28" s="870"/>
      <c r="AF28" s="871" t="s">
        <v>182</v>
      </c>
      <c r="AG28" s="869"/>
      <c r="AH28" s="869"/>
      <c r="AI28" s="869"/>
      <c r="AJ28" s="872"/>
      <c r="AK28" s="873">
        <v>1194</v>
      </c>
      <c r="AL28" s="864"/>
      <c r="AM28" s="864"/>
      <c r="AN28" s="864"/>
      <c r="AO28" s="864"/>
      <c r="AP28" s="864"/>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405</v>
      </c>
      <c r="C29" s="802"/>
      <c r="D29" s="802"/>
      <c r="E29" s="802"/>
      <c r="F29" s="802"/>
      <c r="G29" s="802"/>
      <c r="H29" s="802"/>
      <c r="I29" s="802"/>
      <c r="J29" s="802"/>
      <c r="K29" s="802"/>
      <c r="L29" s="802"/>
      <c r="M29" s="802"/>
      <c r="N29" s="802"/>
      <c r="O29" s="802"/>
      <c r="P29" s="803"/>
      <c r="Q29" s="804">
        <v>13415</v>
      </c>
      <c r="R29" s="805"/>
      <c r="S29" s="805"/>
      <c r="T29" s="805"/>
      <c r="U29" s="805"/>
      <c r="V29" s="805">
        <v>13415</v>
      </c>
      <c r="W29" s="805"/>
      <c r="X29" s="805"/>
      <c r="Y29" s="805"/>
      <c r="Z29" s="805"/>
      <c r="AA29" s="805">
        <v>0</v>
      </c>
      <c r="AB29" s="805"/>
      <c r="AC29" s="805"/>
      <c r="AD29" s="805"/>
      <c r="AE29" s="806"/>
      <c r="AF29" s="807" t="s">
        <v>406</v>
      </c>
      <c r="AG29" s="808"/>
      <c r="AH29" s="808"/>
      <c r="AI29" s="808"/>
      <c r="AJ29" s="809"/>
      <c r="AK29" s="876">
        <v>2044</v>
      </c>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407</v>
      </c>
      <c r="C30" s="802"/>
      <c r="D30" s="802"/>
      <c r="E30" s="802"/>
      <c r="F30" s="802"/>
      <c r="G30" s="802"/>
      <c r="H30" s="802"/>
      <c r="I30" s="802"/>
      <c r="J30" s="802"/>
      <c r="K30" s="802"/>
      <c r="L30" s="802"/>
      <c r="M30" s="802"/>
      <c r="N30" s="802"/>
      <c r="O30" s="802"/>
      <c r="P30" s="803"/>
      <c r="Q30" s="804">
        <v>1793</v>
      </c>
      <c r="R30" s="805"/>
      <c r="S30" s="805"/>
      <c r="T30" s="805"/>
      <c r="U30" s="805"/>
      <c r="V30" s="805">
        <v>1708</v>
      </c>
      <c r="W30" s="805"/>
      <c r="X30" s="805"/>
      <c r="Y30" s="805"/>
      <c r="Z30" s="805"/>
      <c r="AA30" s="805">
        <v>85</v>
      </c>
      <c r="AB30" s="805"/>
      <c r="AC30" s="805"/>
      <c r="AD30" s="805"/>
      <c r="AE30" s="806"/>
      <c r="AF30" s="807">
        <v>85</v>
      </c>
      <c r="AG30" s="808"/>
      <c r="AH30" s="808"/>
      <c r="AI30" s="808"/>
      <c r="AJ30" s="809"/>
      <c r="AK30" s="876">
        <v>477</v>
      </c>
      <c r="AL30" s="877"/>
      <c r="AM30" s="877"/>
      <c r="AN30" s="877"/>
      <c r="AO30" s="877"/>
      <c r="AP30" s="877"/>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408</v>
      </c>
      <c r="C31" s="802"/>
      <c r="D31" s="802"/>
      <c r="E31" s="802"/>
      <c r="F31" s="802"/>
      <c r="G31" s="802"/>
      <c r="H31" s="802"/>
      <c r="I31" s="802"/>
      <c r="J31" s="802"/>
      <c r="K31" s="802"/>
      <c r="L31" s="802"/>
      <c r="M31" s="802"/>
      <c r="N31" s="802"/>
      <c r="O31" s="802"/>
      <c r="P31" s="803"/>
      <c r="Q31" s="804">
        <v>2740</v>
      </c>
      <c r="R31" s="805"/>
      <c r="S31" s="805"/>
      <c r="T31" s="805"/>
      <c r="U31" s="805"/>
      <c r="V31" s="805">
        <v>778</v>
      </c>
      <c r="W31" s="805"/>
      <c r="X31" s="805"/>
      <c r="Y31" s="805"/>
      <c r="Z31" s="805"/>
      <c r="AA31" s="805">
        <v>1962</v>
      </c>
      <c r="AB31" s="805"/>
      <c r="AC31" s="805"/>
      <c r="AD31" s="805"/>
      <c r="AE31" s="806"/>
      <c r="AF31" s="807">
        <v>1962</v>
      </c>
      <c r="AG31" s="808"/>
      <c r="AH31" s="808"/>
      <c r="AI31" s="808"/>
      <c r="AJ31" s="809"/>
      <c r="AK31" s="876">
        <v>4</v>
      </c>
      <c r="AL31" s="877"/>
      <c r="AM31" s="877"/>
      <c r="AN31" s="877"/>
      <c r="AO31" s="877"/>
      <c r="AP31" s="877">
        <v>6210</v>
      </c>
      <c r="AQ31" s="877"/>
      <c r="AR31" s="877"/>
      <c r="AS31" s="877"/>
      <c r="AT31" s="877"/>
      <c r="AU31" s="877"/>
      <c r="AV31" s="877"/>
      <c r="AW31" s="877"/>
      <c r="AX31" s="877"/>
      <c r="AY31" s="877"/>
      <c r="AZ31" s="878"/>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410</v>
      </c>
      <c r="C32" s="802"/>
      <c r="D32" s="802"/>
      <c r="E32" s="802"/>
      <c r="F32" s="802"/>
      <c r="G32" s="802"/>
      <c r="H32" s="802"/>
      <c r="I32" s="802"/>
      <c r="J32" s="802"/>
      <c r="K32" s="802"/>
      <c r="L32" s="802"/>
      <c r="M32" s="802"/>
      <c r="N32" s="802"/>
      <c r="O32" s="802"/>
      <c r="P32" s="803"/>
      <c r="Q32" s="804">
        <v>1366</v>
      </c>
      <c r="R32" s="805"/>
      <c r="S32" s="805"/>
      <c r="T32" s="805"/>
      <c r="U32" s="805"/>
      <c r="V32" s="805">
        <v>55</v>
      </c>
      <c r="W32" s="805"/>
      <c r="X32" s="805"/>
      <c r="Y32" s="805"/>
      <c r="Z32" s="805"/>
      <c r="AA32" s="805">
        <v>1311</v>
      </c>
      <c r="AB32" s="805"/>
      <c r="AC32" s="805"/>
      <c r="AD32" s="805"/>
      <c r="AE32" s="806"/>
      <c r="AF32" s="807">
        <v>1311</v>
      </c>
      <c r="AG32" s="808"/>
      <c r="AH32" s="808"/>
      <c r="AI32" s="808"/>
      <c r="AJ32" s="809"/>
      <c r="AK32" s="876">
        <v>0</v>
      </c>
      <c r="AL32" s="877"/>
      <c r="AM32" s="877"/>
      <c r="AN32" s="877"/>
      <c r="AO32" s="877"/>
      <c r="AP32" s="877">
        <v>360</v>
      </c>
      <c r="AQ32" s="877"/>
      <c r="AR32" s="877"/>
      <c r="AS32" s="877"/>
      <c r="AT32" s="877"/>
      <c r="AU32" s="877"/>
      <c r="AV32" s="877"/>
      <c r="AW32" s="877"/>
      <c r="AX32" s="877"/>
      <c r="AY32" s="877"/>
      <c r="AZ32" s="878"/>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412</v>
      </c>
      <c r="C33" s="802"/>
      <c r="D33" s="802"/>
      <c r="E33" s="802"/>
      <c r="F33" s="802"/>
      <c r="G33" s="802"/>
      <c r="H33" s="802"/>
      <c r="I33" s="802"/>
      <c r="J33" s="802"/>
      <c r="K33" s="802"/>
      <c r="L33" s="802"/>
      <c r="M33" s="802"/>
      <c r="N33" s="802"/>
      <c r="O33" s="802"/>
      <c r="P33" s="803"/>
      <c r="Q33" s="804">
        <v>823</v>
      </c>
      <c r="R33" s="805"/>
      <c r="S33" s="805"/>
      <c r="T33" s="805"/>
      <c r="U33" s="805"/>
      <c r="V33" s="805">
        <v>440</v>
      </c>
      <c r="W33" s="805"/>
      <c r="X33" s="805"/>
      <c r="Y33" s="805"/>
      <c r="Z33" s="805"/>
      <c r="AA33" s="805">
        <v>383</v>
      </c>
      <c r="AB33" s="805"/>
      <c r="AC33" s="805"/>
      <c r="AD33" s="805"/>
      <c r="AE33" s="806"/>
      <c r="AF33" s="807">
        <v>383</v>
      </c>
      <c r="AG33" s="808"/>
      <c r="AH33" s="808"/>
      <c r="AI33" s="808"/>
      <c r="AJ33" s="809"/>
      <c r="AK33" s="876">
        <v>1965</v>
      </c>
      <c r="AL33" s="877"/>
      <c r="AM33" s="877"/>
      <c r="AN33" s="877"/>
      <c r="AO33" s="877"/>
      <c r="AP33" s="877">
        <v>34293</v>
      </c>
      <c r="AQ33" s="877"/>
      <c r="AR33" s="877"/>
      <c r="AS33" s="877"/>
      <c r="AT33" s="877"/>
      <c r="AU33" s="877"/>
      <c r="AV33" s="877"/>
      <c r="AW33" s="877"/>
      <c r="AX33" s="877"/>
      <c r="AY33" s="877"/>
      <c r="AZ33" s="878"/>
      <c r="BA33" s="878"/>
      <c r="BB33" s="878"/>
      <c r="BC33" s="878"/>
      <c r="BD33" s="878"/>
      <c r="BE33" s="874" t="s">
        <v>411</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413</v>
      </c>
      <c r="C34" s="802"/>
      <c r="D34" s="802"/>
      <c r="E34" s="802"/>
      <c r="F34" s="802"/>
      <c r="G34" s="802"/>
      <c r="H34" s="802"/>
      <c r="I34" s="802"/>
      <c r="J34" s="802"/>
      <c r="K34" s="802"/>
      <c r="L34" s="802"/>
      <c r="M34" s="802"/>
      <c r="N34" s="802"/>
      <c r="O34" s="802"/>
      <c r="P34" s="803"/>
      <c r="Q34" s="804">
        <v>176</v>
      </c>
      <c r="R34" s="805"/>
      <c r="S34" s="805"/>
      <c r="T34" s="805"/>
      <c r="U34" s="805"/>
      <c r="V34" s="805">
        <v>176</v>
      </c>
      <c r="W34" s="805"/>
      <c r="X34" s="805"/>
      <c r="Y34" s="805"/>
      <c r="Z34" s="805"/>
      <c r="AA34" s="805">
        <v>0</v>
      </c>
      <c r="AB34" s="805"/>
      <c r="AC34" s="805"/>
      <c r="AD34" s="805"/>
      <c r="AE34" s="806"/>
      <c r="AF34" s="807" t="s">
        <v>182</v>
      </c>
      <c r="AG34" s="808"/>
      <c r="AH34" s="808"/>
      <c r="AI34" s="808"/>
      <c r="AJ34" s="809"/>
      <c r="AK34" s="876">
        <v>48</v>
      </c>
      <c r="AL34" s="877"/>
      <c r="AM34" s="877"/>
      <c r="AN34" s="877"/>
      <c r="AO34" s="877"/>
      <c r="AP34" s="877">
        <v>1</v>
      </c>
      <c r="AQ34" s="877"/>
      <c r="AR34" s="877"/>
      <c r="AS34" s="877"/>
      <c r="AT34" s="877"/>
      <c r="AU34" s="877"/>
      <c r="AV34" s="877"/>
      <c r="AW34" s="877"/>
      <c r="AX34" s="877"/>
      <c r="AY34" s="877"/>
      <c r="AZ34" s="878"/>
      <c r="BA34" s="878"/>
      <c r="BB34" s="878"/>
      <c r="BC34" s="878"/>
      <c r="BD34" s="878"/>
      <c r="BE34" s="874" t="s">
        <v>414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415</v>
      </c>
      <c r="C35" s="802"/>
      <c r="D35" s="802"/>
      <c r="E35" s="802"/>
      <c r="F35" s="802"/>
      <c r="G35" s="802"/>
      <c r="H35" s="802"/>
      <c r="I35" s="802"/>
      <c r="J35" s="802"/>
      <c r="K35" s="802"/>
      <c r="L35" s="802"/>
      <c r="M35" s="802"/>
      <c r="N35" s="802"/>
      <c r="O35" s="802"/>
      <c r="P35" s="803"/>
      <c r="Q35" s="804">
        <v>341</v>
      </c>
      <c r="R35" s="805"/>
      <c r="S35" s="805"/>
      <c r="T35" s="805"/>
      <c r="U35" s="805"/>
      <c r="V35" s="805">
        <v>259</v>
      </c>
      <c r="W35" s="805"/>
      <c r="X35" s="805"/>
      <c r="Y35" s="805"/>
      <c r="Z35" s="805"/>
      <c r="AA35" s="805">
        <v>82</v>
      </c>
      <c r="AB35" s="805"/>
      <c r="AC35" s="805"/>
      <c r="AD35" s="805"/>
      <c r="AE35" s="806"/>
      <c r="AF35" s="807">
        <v>82</v>
      </c>
      <c r="AG35" s="808"/>
      <c r="AH35" s="808"/>
      <c r="AI35" s="808"/>
      <c r="AJ35" s="809"/>
      <c r="AK35" s="876"/>
      <c r="AL35" s="877"/>
      <c r="AM35" s="877"/>
      <c r="AN35" s="877"/>
      <c r="AO35" s="877"/>
      <c r="AP35" s="877">
        <v>1</v>
      </c>
      <c r="AQ35" s="877"/>
      <c r="AR35" s="877"/>
      <c r="AS35" s="877"/>
      <c r="AT35" s="877"/>
      <c r="AU35" s="877"/>
      <c r="AV35" s="877"/>
      <c r="AW35" s="877"/>
      <c r="AX35" s="877"/>
      <c r="AY35" s="877"/>
      <c r="AZ35" s="878"/>
      <c r="BA35" s="878"/>
      <c r="BB35" s="878"/>
      <c r="BC35" s="878"/>
      <c r="BD35" s="878"/>
      <c r="BE35" s="874" t="s">
        <v>414</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392</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3823</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182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397</v>
      </c>
      <c r="W66" s="764"/>
      <c r="X66" s="764"/>
      <c r="Y66" s="764"/>
      <c r="Z66" s="765"/>
      <c r="AA66" s="763" t="s">
        <v>398</v>
      </c>
      <c r="AB66" s="764"/>
      <c r="AC66" s="764"/>
      <c r="AD66" s="764"/>
      <c r="AE66" s="765"/>
      <c r="AF66" s="898" t="s">
        <v>421</v>
      </c>
      <c r="AG66" s="859"/>
      <c r="AH66" s="859"/>
      <c r="AI66" s="859"/>
      <c r="AJ66" s="899"/>
      <c r="AK66" s="763" t="s">
        <v>400</v>
      </c>
      <c r="AL66" s="787"/>
      <c r="AM66" s="787"/>
      <c r="AN66" s="787"/>
      <c r="AO66" s="788"/>
      <c r="AP66" s="763" t="s">
        <v>422</v>
      </c>
      <c r="AQ66" s="764"/>
      <c r="AR66" s="764"/>
      <c r="AS66" s="764"/>
      <c r="AT66" s="765"/>
      <c r="AU66" s="763" t="s">
        <v>423</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586</v>
      </c>
      <c r="C68" s="916"/>
      <c r="D68" s="916"/>
      <c r="E68" s="916"/>
      <c r="F68" s="916"/>
      <c r="G68" s="916"/>
      <c r="H68" s="916"/>
      <c r="I68" s="916"/>
      <c r="J68" s="916"/>
      <c r="K68" s="916"/>
      <c r="L68" s="916"/>
      <c r="M68" s="916"/>
      <c r="N68" s="916"/>
      <c r="O68" s="916"/>
      <c r="P68" s="917"/>
      <c r="Q68" s="918">
        <v>145</v>
      </c>
      <c r="R68" s="912"/>
      <c r="S68" s="912"/>
      <c r="T68" s="912"/>
      <c r="U68" s="912"/>
      <c r="V68" s="912">
        <v>91</v>
      </c>
      <c r="W68" s="912"/>
      <c r="X68" s="912"/>
      <c r="Y68" s="912"/>
      <c r="Z68" s="912"/>
      <c r="AA68" s="912">
        <v>54</v>
      </c>
      <c r="AB68" s="912"/>
      <c r="AC68" s="912"/>
      <c r="AD68" s="912"/>
      <c r="AE68" s="912"/>
      <c r="AF68" s="912">
        <v>54</v>
      </c>
      <c r="AG68" s="912"/>
      <c r="AH68" s="912"/>
      <c r="AI68" s="912"/>
      <c r="AJ68" s="912"/>
      <c r="AK68" s="912"/>
      <c r="AL68" s="912"/>
      <c r="AM68" s="912"/>
      <c r="AN68" s="912"/>
      <c r="AO68" s="912"/>
      <c r="AP68" s="912"/>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587</v>
      </c>
      <c r="C69" s="920"/>
      <c r="D69" s="920"/>
      <c r="E69" s="920"/>
      <c r="F69" s="920"/>
      <c r="G69" s="920"/>
      <c r="H69" s="920"/>
      <c r="I69" s="920"/>
      <c r="J69" s="920"/>
      <c r="K69" s="920"/>
      <c r="L69" s="920"/>
      <c r="M69" s="920"/>
      <c r="N69" s="920"/>
      <c r="O69" s="920"/>
      <c r="P69" s="921"/>
      <c r="Q69" s="922">
        <v>83</v>
      </c>
      <c r="R69" s="877"/>
      <c r="S69" s="877"/>
      <c r="T69" s="877"/>
      <c r="U69" s="877"/>
      <c r="V69" s="877">
        <v>72</v>
      </c>
      <c r="W69" s="877"/>
      <c r="X69" s="877"/>
      <c r="Y69" s="877"/>
      <c r="Z69" s="877"/>
      <c r="AA69" s="877">
        <v>11</v>
      </c>
      <c r="AB69" s="877"/>
      <c r="AC69" s="877"/>
      <c r="AD69" s="877"/>
      <c r="AE69" s="877"/>
      <c r="AF69" s="877">
        <v>11</v>
      </c>
      <c r="AG69" s="877"/>
      <c r="AH69" s="877"/>
      <c r="AI69" s="877"/>
      <c r="AJ69" s="877"/>
      <c r="AK69" s="877"/>
      <c r="AL69" s="877"/>
      <c r="AM69" s="877"/>
      <c r="AN69" s="877"/>
      <c r="AO69" s="877"/>
      <c r="AP69" s="877"/>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588</v>
      </c>
      <c r="C70" s="920"/>
      <c r="D70" s="920"/>
      <c r="E70" s="920"/>
      <c r="F70" s="920"/>
      <c r="G70" s="920"/>
      <c r="H70" s="920"/>
      <c r="I70" s="920"/>
      <c r="J70" s="920"/>
      <c r="K70" s="920"/>
      <c r="L70" s="920"/>
      <c r="M70" s="920"/>
      <c r="N70" s="920"/>
      <c r="O70" s="920"/>
      <c r="P70" s="921"/>
      <c r="Q70" s="922">
        <v>220478</v>
      </c>
      <c r="R70" s="877"/>
      <c r="S70" s="877"/>
      <c r="T70" s="877"/>
      <c r="U70" s="877"/>
      <c r="V70" s="877">
        <v>214081</v>
      </c>
      <c r="W70" s="877"/>
      <c r="X70" s="877"/>
      <c r="Y70" s="877"/>
      <c r="Z70" s="877"/>
      <c r="AA70" s="877">
        <v>6397</v>
      </c>
      <c r="AB70" s="877"/>
      <c r="AC70" s="877"/>
      <c r="AD70" s="877"/>
      <c r="AE70" s="877"/>
      <c r="AF70" s="877">
        <v>6397</v>
      </c>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392</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308</v>
      </c>
      <c r="AG109" s="941"/>
      <c r="AH109" s="941"/>
      <c r="AI109" s="941"/>
      <c r="AJ109" s="942"/>
      <c r="AK109" s="940" t="s">
        <v>307</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308</v>
      </c>
      <c r="BW109" s="941"/>
      <c r="BX109" s="941"/>
      <c r="BY109" s="941"/>
      <c r="BZ109" s="942"/>
      <c r="CA109" s="940" t="s">
        <v>307</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308</v>
      </c>
      <c r="DM109" s="941"/>
      <c r="DN109" s="941"/>
      <c r="DO109" s="941"/>
      <c r="DP109" s="942"/>
      <c r="DQ109" s="940" t="s">
        <v>307</v>
      </c>
      <c r="DR109" s="941"/>
      <c r="DS109" s="941"/>
      <c r="DT109" s="941"/>
      <c r="DU109" s="942"/>
      <c r="DV109" s="940" t="s">
        <v>434</v>
      </c>
      <c r="DW109" s="941"/>
      <c r="DX109" s="941"/>
      <c r="DY109" s="941"/>
      <c r="DZ109" s="943"/>
    </row>
    <row r="110" spans="1:131" s="247" customFormat="1" ht="26.25" customHeight="1">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4431926</v>
      </c>
      <c r="AB110" s="948"/>
      <c r="AC110" s="948"/>
      <c r="AD110" s="948"/>
      <c r="AE110" s="949"/>
      <c r="AF110" s="950">
        <v>4368246</v>
      </c>
      <c r="AG110" s="948"/>
      <c r="AH110" s="948"/>
      <c r="AI110" s="948"/>
      <c r="AJ110" s="949"/>
      <c r="AK110" s="950">
        <v>4422429</v>
      </c>
      <c r="AL110" s="948"/>
      <c r="AM110" s="948"/>
      <c r="AN110" s="948"/>
      <c r="AO110" s="949"/>
      <c r="AP110" s="951">
        <v>19.399999999999999</v>
      </c>
      <c r="AQ110" s="952"/>
      <c r="AR110" s="952"/>
      <c r="AS110" s="952"/>
      <c r="AT110" s="953"/>
      <c r="AU110" s="954" t="s">
        <v>73</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49872094</v>
      </c>
      <c r="BR110" s="983"/>
      <c r="BS110" s="983"/>
      <c r="BT110" s="983"/>
      <c r="BU110" s="983"/>
      <c r="BV110" s="983">
        <v>49900647</v>
      </c>
      <c r="BW110" s="983"/>
      <c r="BX110" s="983"/>
      <c r="BY110" s="983"/>
      <c r="BZ110" s="983"/>
      <c r="CA110" s="983">
        <v>53359491</v>
      </c>
      <c r="CB110" s="983"/>
      <c r="CC110" s="983"/>
      <c r="CD110" s="983"/>
      <c r="CE110" s="983"/>
      <c r="CF110" s="997">
        <v>234.3</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406</v>
      </c>
      <c r="DH110" s="983"/>
      <c r="DI110" s="983"/>
      <c r="DJ110" s="983"/>
      <c r="DK110" s="983"/>
      <c r="DL110" s="983" t="s">
        <v>440</v>
      </c>
      <c r="DM110" s="983"/>
      <c r="DN110" s="983"/>
      <c r="DO110" s="983"/>
      <c r="DP110" s="983"/>
      <c r="DQ110" s="983" t="s">
        <v>440</v>
      </c>
      <c r="DR110" s="983"/>
      <c r="DS110" s="983"/>
      <c r="DT110" s="983"/>
      <c r="DU110" s="983"/>
      <c r="DV110" s="984" t="s">
        <v>440</v>
      </c>
      <c r="DW110" s="984"/>
      <c r="DX110" s="984"/>
      <c r="DY110" s="984"/>
      <c r="DZ110" s="985"/>
    </row>
    <row r="111" spans="1:131" s="247" customFormat="1" ht="26.25" customHeight="1">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440</v>
      </c>
      <c r="AB111" s="990"/>
      <c r="AC111" s="990"/>
      <c r="AD111" s="990"/>
      <c r="AE111" s="991"/>
      <c r="AF111" s="992" t="s">
        <v>440</v>
      </c>
      <c r="AG111" s="990"/>
      <c r="AH111" s="990"/>
      <c r="AI111" s="990"/>
      <c r="AJ111" s="991"/>
      <c r="AK111" s="992" t="s">
        <v>440</v>
      </c>
      <c r="AL111" s="990"/>
      <c r="AM111" s="990"/>
      <c r="AN111" s="990"/>
      <c r="AO111" s="991"/>
      <c r="AP111" s="993" t="s">
        <v>440</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v>29919</v>
      </c>
      <c r="BR111" s="976"/>
      <c r="BS111" s="976"/>
      <c r="BT111" s="976"/>
      <c r="BU111" s="976"/>
      <c r="BV111" s="976">
        <v>22105</v>
      </c>
      <c r="BW111" s="976"/>
      <c r="BX111" s="976"/>
      <c r="BY111" s="976"/>
      <c r="BZ111" s="976"/>
      <c r="CA111" s="976">
        <v>14986</v>
      </c>
      <c r="CB111" s="976"/>
      <c r="CC111" s="976"/>
      <c r="CD111" s="976"/>
      <c r="CE111" s="976"/>
      <c r="CF111" s="970">
        <v>0.1</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406</v>
      </c>
      <c r="DH111" s="976"/>
      <c r="DI111" s="976"/>
      <c r="DJ111" s="976"/>
      <c r="DK111" s="976"/>
      <c r="DL111" s="976" t="s">
        <v>406</v>
      </c>
      <c r="DM111" s="976"/>
      <c r="DN111" s="976"/>
      <c r="DO111" s="976"/>
      <c r="DP111" s="976"/>
      <c r="DQ111" s="976" t="s">
        <v>406</v>
      </c>
      <c r="DR111" s="976"/>
      <c r="DS111" s="976"/>
      <c r="DT111" s="976"/>
      <c r="DU111" s="976"/>
      <c r="DV111" s="977" t="s">
        <v>406</v>
      </c>
      <c r="DW111" s="977"/>
      <c r="DX111" s="977"/>
      <c r="DY111" s="977"/>
      <c r="DZ111" s="978"/>
    </row>
    <row r="112" spans="1:131" s="247" customFormat="1" ht="26.25" customHeight="1">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406</v>
      </c>
      <c r="AB112" s="1015"/>
      <c r="AC112" s="1015"/>
      <c r="AD112" s="1015"/>
      <c r="AE112" s="1016"/>
      <c r="AF112" s="1017" t="s">
        <v>406</v>
      </c>
      <c r="AG112" s="1015"/>
      <c r="AH112" s="1015"/>
      <c r="AI112" s="1015"/>
      <c r="AJ112" s="1016"/>
      <c r="AK112" s="1017" t="s">
        <v>406</v>
      </c>
      <c r="AL112" s="1015"/>
      <c r="AM112" s="1015"/>
      <c r="AN112" s="1015"/>
      <c r="AO112" s="1016"/>
      <c r="AP112" s="1018" t="s">
        <v>440</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22078187</v>
      </c>
      <c r="BR112" s="976"/>
      <c r="BS112" s="976"/>
      <c r="BT112" s="976"/>
      <c r="BU112" s="976"/>
      <c r="BV112" s="976">
        <v>21941795</v>
      </c>
      <c r="BW112" s="976"/>
      <c r="BX112" s="976"/>
      <c r="BY112" s="976"/>
      <c r="BZ112" s="976"/>
      <c r="CA112" s="976">
        <v>21399328</v>
      </c>
      <c r="CB112" s="976"/>
      <c r="CC112" s="976"/>
      <c r="CD112" s="976"/>
      <c r="CE112" s="976"/>
      <c r="CF112" s="970">
        <v>94</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440</v>
      </c>
      <c r="DH112" s="976"/>
      <c r="DI112" s="976"/>
      <c r="DJ112" s="976"/>
      <c r="DK112" s="976"/>
      <c r="DL112" s="976" t="s">
        <v>406</v>
      </c>
      <c r="DM112" s="976"/>
      <c r="DN112" s="976"/>
      <c r="DO112" s="976"/>
      <c r="DP112" s="976"/>
      <c r="DQ112" s="976" t="s">
        <v>406</v>
      </c>
      <c r="DR112" s="976"/>
      <c r="DS112" s="976"/>
      <c r="DT112" s="976"/>
      <c r="DU112" s="976"/>
      <c r="DV112" s="977" t="s">
        <v>406</v>
      </c>
      <c r="DW112" s="977"/>
      <c r="DX112" s="977"/>
      <c r="DY112" s="977"/>
      <c r="DZ112" s="978"/>
    </row>
    <row r="113" spans="1:130" s="247" customFormat="1" ht="26.25" customHeight="1">
      <c r="A113" s="1010"/>
      <c r="B113" s="1011"/>
      <c r="C113" s="1006" t="s">
        <v>448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1666574</v>
      </c>
      <c r="AB113" s="990"/>
      <c r="AC113" s="990"/>
      <c r="AD113" s="990"/>
      <c r="AE113" s="991"/>
      <c r="AF113" s="992">
        <v>1603457</v>
      </c>
      <c r="AG113" s="990"/>
      <c r="AH113" s="990"/>
      <c r="AI113" s="990"/>
      <c r="AJ113" s="991"/>
      <c r="AK113" s="992">
        <v>1434558</v>
      </c>
      <c r="AL113" s="990"/>
      <c r="AM113" s="990"/>
      <c r="AN113" s="990"/>
      <c r="AO113" s="991"/>
      <c r="AP113" s="993">
        <v>6.3</v>
      </c>
      <c r="AQ113" s="994"/>
      <c r="AR113" s="994"/>
      <c r="AS113" s="994"/>
      <c r="AT113" s="995"/>
      <c r="AU113" s="956"/>
      <c r="AV113" s="957"/>
      <c r="AW113" s="957"/>
      <c r="AX113" s="957"/>
      <c r="AY113" s="957"/>
      <c r="AZ113" s="1005" t="s">
        <v>449</v>
      </c>
      <c r="BA113" s="1006"/>
      <c r="BB113" s="1006"/>
      <c r="BC113" s="1006"/>
      <c r="BD113" s="1006"/>
      <c r="BE113" s="1006"/>
      <c r="BF113" s="1006"/>
      <c r="BG113" s="1006"/>
      <c r="BH113" s="1006"/>
      <c r="BI113" s="1006"/>
      <c r="BJ113" s="1006"/>
      <c r="BK113" s="1006"/>
      <c r="BL113" s="1006"/>
      <c r="BM113" s="1006"/>
      <c r="BN113" s="1006"/>
      <c r="BO113" s="1006"/>
      <c r="BP113" s="1007"/>
      <c r="BQ113" s="975" t="s">
        <v>406</v>
      </c>
      <c r="BR113" s="976"/>
      <c r="BS113" s="976"/>
      <c r="BT113" s="976"/>
      <c r="BU113" s="976"/>
      <c r="BV113" s="976" t="s">
        <v>440</v>
      </c>
      <c r="BW113" s="976"/>
      <c r="BX113" s="976"/>
      <c r="BY113" s="976"/>
      <c r="BZ113" s="976"/>
      <c r="CA113" s="976" t="s">
        <v>406</v>
      </c>
      <c r="CB113" s="976"/>
      <c r="CC113" s="976"/>
      <c r="CD113" s="976"/>
      <c r="CE113" s="976"/>
      <c r="CF113" s="970" t="s">
        <v>406</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406</v>
      </c>
      <c r="DH113" s="1015"/>
      <c r="DI113" s="1015"/>
      <c r="DJ113" s="1015"/>
      <c r="DK113" s="1016"/>
      <c r="DL113" s="1017" t="s">
        <v>406</v>
      </c>
      <c r="DM113" s="1015"/>
      <c r="DN113" s="1015"/>
      <c r="DO113" s="1015"/>
      <c r="DP113" s="1016"/>
      <c r="DQ113" s="1017" t="s">
        <v>406</v>
      </c>
      <c r="DR113" s="1015"/>
      <c r="DS113" s="1015"/>
      <c r="DT113" s="1015"/>
      <c r="DU113" s="1016"/>
      <c r="DV113" s="1018" t="s">
        <v>440</v>
      </c>
      <c r="DW113" s="1019"/>
      <c r="DX113" s="1019"/>
      <c r="DY113" s="1019"/>
      <c r="DZ113" s="1020"/>
    </row>
    <row r="114" spans="1:130" s="247" customFormat="1" ht="26.25" customHeight="1">
      <c r="A114" s="1010"/>
      <c r="B114" s="1011"/>
      <c r="C114" s="1006" t="s">
        <v>451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406</v>
      </c>
      <c r="AB114" s="1015"/>
      <c r="AC114" s="1015"/>
      <c r="AD114" s="1015"/>
      <c r="AE114" s="1016"/>
      <c r="AF114" s="1017" t="s">
        <v>440</v>
      </c>
      <c r="AG114" s="1015"/>
      <c r="AH114" s="1015"/>
      <c r="AI114" s="1015"/>
      <c r="AJ114" s="1016"/>
      <c r="AK114" s="1017" t="s">
        <v>440</v>
      </c>
      <c r="AL114" s="1015"/>
      <c r="AM114" s="1015"/>
      <c r="AN114" s="1015"/>
      <c r="AO114" s="1016"/>
      <c r="AP114" s="1018" t="s">
        <v>406</v>
      </c>
      <c r="AQ114" s="1019"/>
      <c r="AR114" s="1019"/>
      <c r="AS114" s="1019"/>
      <c r="AT114" s="1020"/>
      <c r="AU114" s="956"/>
      <c r="AV114" s="957"/>
      <c r="AW114" s="957"/>
      <c r="AX114" s="957"/>
      <c r="AY114" s="957"/>
      <c r="AZ114" s="1005" t="s">
        <v>452</v>
      </c>
      <c r="BA114" s="1006"/>
      <c r="BB114" s="1006"/>
      <c r="BC114" s="1006"/>
      <c r="BD114" s="1006"/>
      <c r="BE114" s="1006"/>
      <c r="BF114" s="1006"/>
      <c r="BG114" s="1006"/>
      <c r="BH114" s="1006"/>
      <c r="BI114" s="1006"/>
      <c r="BJ114" s="1006"/>
      <c r="BK114" s="1006"/>
      <c r="BL114" s="1006"/>
      <c r="BM114" s="1006"/>
      <c r="BN114" s="1006"/>
      <c r="BO114" s="1006"/>
      <c r="BP114" s="1007"/>
      <c r="BQ114" s="975">
        <v>7793219</v>
      </c>
      <c r="BR114" s="976"/>
      <c r="BS114" s="976"/>
      <c r="BT114" s="976"/>
      <c r="BU114" s="976"/>
      <c r="BV114" s="976">
        <v>7730021</v>
      </c>
      <c r="BW114" s="976"/>
      <c r="BX114" s="976"/>
      <c r="BY114" s="976"/>
      <c r="BZ114" s="976"/>
      <c r="CA114" s="976">
        <v>7646204</v>
      </c>
      <c r="CB114" s="976"/>
      <c r="CC114" s="976"/>
      <c r="CD114" s="976"/>
      <c r="CE114" s="976"/>
      <c r="CF114" s="970">
        <v>33.6</v>
      </c>
      <c r="CG114" s="971"/>
      <c r="CH114" s="971"/>
      <c r="CI114" s="971"/>
      <c r="CJ114" s="971"/>
      <c r="CK114" s="1001"/>
      <c r="CL114" s="1002"/>
      <c r="CM114" s="972" t="s">
        <v>453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440</v>
      </c>
      <c r="DH114" s="1015"/>
      <c r="DI114" s="1015"/>
      <c r="DJ114" s="1015"/>
      <c r="DK114" s="1016"/>
      <c r="DL114" s="1017" t="s">
        <v>440</v>
      </c>
      <c r="DM114" s="1015"/>
      <c r="DN114" s="1015"/>
      <c r="DO114" s="1015"/>
      <c r="DP114" s="1016"/>
      <c r="DQ114" s="1017" t="s">
        <v>440</v>
      </c>
      <c r="DR114" s="1015"/>
      <c r="DS114" s="1015"/>
      <c r="DT114" s="1015"/>
      <c r="DU114" s="1016"/>
      <c r="DV114" s="1018" t="s">
        <v>406</v>
      </c>
      <c r="DW114" s="1019"/>
      <c r="DX114" s="1019"/>
      <c r="DY114" s="1019"/>
      <c r="DZ114" s="1020"/>
    </row>
    <row r="115" spans="1:130" s="247" customFormat="1" ht="26.25" customHeight="1">
      <c r="A115" s="1010"/>
      <c r="B115" s="1011"/>
      <c r="C115" s="1006" t="s">
        <v>454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29070</v>
      </c>
      <c r="AB115" s="990"/>
      <c r="AC115" s="990"/>
      <c r="AD115" s="990"/>
      <c r="AE115" s="991"/>
      <c r="AF115" s="992">
        <v>9266</v>
      </c>
      <c r="AG115" s="990"/>
      <c r="AH115" s="990"/>
      <c r="AI115" s="990"/>
      <c r="AJ115" s="991"/>
      <c r="AK115" s="992">
        <v>7119</v>
      </c>
      <c r="AL115" s="990"/>
      <c r="AM115" s="990"/>
      <c r="AN115" s="990"/>
      <c r="AO115" s="991"/>
      <c r="AP115" s="993">
        <v>0</v>
      </c>
      <c r="AQ115" s="994"/>
      <c r="AR115" s="994"/>
      <c r="AS115" s="994"/>
      <c r="AT115" s="995"/>
      <c r="AU115" s="956"/>
      <c r="AV115" s="957"/>
      <c r="AW115" s="957"/>
      <c r="AX115" s="957"/>
      <c r="AY115" s="957"/>
      <c r="AZ115" s="1005" t="s">
        <v>455</v>
      </c>
      <c r="BA115" s="1006"/>
      <c r="BB115" s="1006"/>
      <c r="BC115" s="1006"/>
      <c r="BD115" s="1006"/>
      <c r="BE115" s="1006"/>
      <c r="BF115" s="1006"/>
      <c r="BG115" s="1006"/>
      <c r="BH115" s="1006"/>
      <c r="BI115" s="1006"/>
      <c r="BJ115" s="1006"/>
      <c r="BK115" s="1006"/>
      <c r="BL115" s="1006"/>
      <c r="BM115" s="1006"/>
      <c r="BN115" s="1006"/>
      <c r="BO115" s="1006"/>
      <c r="BP115" s="1007"/>
      <c r="BQ115" s="975" t="s">
        <v>440</v>
      </c>
      <c r="BR115" s="976"/>
      <c r="BS115" s="976"/>
      <c r="BT115" s="976"/>
      <c r="BU115" s="976"/>
      <c r="BV115" s="976" t="s">
        <v>406</v>
      </c>
      <c r="BW115" s="976"/>
      <c r="BX115" s="976"/>
      <c r="BY115" s="976"/>
      <c r="BZ115" s="976"/>
      <c r="CA115" s="976" t="s">
        <v>406</v>
      </c>
      <c r="CB115" s="976"/>
      <c r="CC115" s="976"/>
      <c r="CD115" s="976"/>
      <c r="CE115" s="976"/>
      <c r="CF115" s="970" t="s">
        <v>406</v>
      </c>
      <c r="CG115" s="971"/>
      <c r="CH115" s="971"/>
      <c r="CI115" s="971"/>
      <c r="CJ115" s="971"/>
      <c r="CK115" s="1001"/>
      <c r="CL115" s="1002"/>
      <c r="CM115" s="1005" t="s">
        <v>456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440</v>
      </c>
      <c r="DH115" s="1015"/>
      <c r="DI115" s="1015"/>
      <c r="DJ115" s="1015"/>
      <c r="DK115" s="1016"/>
      <c r="DL115" s="1017" t="s">
        <v>406</v>
      </c>
      <c r="DM115" s="1015"/>
      <c r="DN115" s="1015"/>
      <c r="DO115" s="1015"/>
      <c r="DP115" s="1016"/>
      <c r="DQ115" s="1017" t="s">
        <v>440</v>
      </c>
      <c r="DR115" s="1015"/>
      <c r="DS115" s="1015"/>
      <c r="DT115" s="1015"/>
      <c r="DU115" s="1016"/>
      <c r="DV115" s="1018" t="s">
        <v>406</v>
      </c>
      <c r="DW115" s="1019"/>
      <c r="DX115" s="1019"/>
      <c r="DY115" s="1019"/>
      <c r="DZ115" s="1020"/>
    </row>
    <row r="116" spans="1:130" s="247" customFormat="1" ht="26.25" customHeight="1">
      <c r="A116" s="1012"/>
      <c r="B116" s="1013"/>
      <c r="C116" s="1021" t="s">
        <v>457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406</v>
      </c>
      <c r="AB116" s="1015"/>
      <c r="AC116" s="1015"/>
      <c r="AD116" s="1015"/>
      <c r="AE116" s="1016"/>
      <c r="AF116" s="1017" t="s">
        <v>440</v>
      </c>
      <c r="AG116" s="1015"/>
      <c r="AH116" s="1015"/>
      <c r="AI116" s="1015"/>
      <c r="AJ116" s="1016"/>
      <c r="AK116" s="1017" t="s">
        <v>406</v>
      </c>
      <c r="AL116" s="1015"/>
      <c r="AM116" s="1015"/>
      <c r="AN116" s="1015"/>
      <c r="AO116" s="1016"/>
      <c r="AP116" s="1018" t="s">
        <v>440</v>
      </c>
      <c r="AQ116" s="1019"/>
      <c r="AR116" s="1019"/>
      <c r="AS116" s="1019"/>
      <c r="AT116" s="1020"/>
      <c r="AU116" s="956"/>
      <c r="AV116" s="957"/>
      <c r="AW116" s="957"/>
      <c r="AX116" s="957"/>
      <c r="AY116" s="957"/>
      <c r="AZ116" s="1023" t="s">
        <v>458</v>
      </c>
      <c r="BA116" s="1024"/>
      <c r="BB116" s="1024"/>
      <c r="BC116" s="1024"/>
      <c r="BD116" s="1024"/>
      <c r="BE116" s="1024"/>
      <c r="BF116" s="1024"/>
      <c r="BG116" s="1024"/>
      <c r="BH116" s="1024"/>
      <c r="BI116" s="1024"/>
      <c r="BJ116" s="1024"/>
      <c r="BK116" s="1024"/>
      <c r="BL116" s="1024"/>
      <c r="BM116" s="1024"/>
      <c r="BN116" s="1024"/>
      <c r="BO116" s="1024"/>
      <c r="BP116" s="1025"/>
      <c r="BQ116" s="975" t="s">
        <v>440</v>
      </c>
      <c r="BR116" s="976"/>
      <c r="BS116" s="976"/>
      <c r="BT116" s="976"/>
      <c r="BU116" s="976"/>
      <c r="BV116" s="976" t="s">
        <v>440</v>
      </c>
      <c r="BW116" s="976"/>
      <c r="BX116" s="976"/>
      <c r="BY116" s="976"/>
      <c r="BZ116" s="976"/>
      <c r="CA116" s="976" t="s">
        <v>406</v>
      </c>
      <c r="CB116" s="976"/>
      <c r="CC116" s="976"/>
      <c r="CD116" s="976"/>
      <c r="CE116" s="976"/>
      <c r="CF116" s="970" t="s">
        <v>406</v>
      </c>
      <c r="CG116" s="971"/>
      <c r="CH116" s="971"/>
      <c r="CI116" s="971"/>
      <c r="CJ116" s="971"/>
      <c r="CK116" s="1001"/>
      <c r="CL116" s="1002"/>
      <c r="CM116" s="972" t="s">
        <v>459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406</v>
      </c>
      <c r="DH116" s="1015"/>
      <c r="DI116" s="1015"/>
      <c r="DJ116" s="1015"/>
      <c r="DK116" s="1016"/>
      <c r="DL116" s="1017" t="s">
        <v>406</v>
      </c>
      <c r="DM116" s="1015"/>
      <c r="DN116" s="1015"/>
      <c r="DO116" s="1015"/>
      <c r="DP116" s="1016"/>
      <c r="DQ116" s="1017" t="s">
        <v>440</v>
      </c>
      <c r="DR116" s="1015"/>
      <c r="DS116" s="1015"/>
      <c r="DT116" s="1015"/>
      <c r="DU116" s="1016"/>
      <c r="DV116" s="1018" t="s">
        <v>406</v>
      </c>
      <c r="DW116" s="1019"/>
      <c r="DX116" s="1019"/>
      <c r="DY116" s="1019"/>
      <c r="DZ116" s="1020"/>
    </row>
    <row r="117" spans="1:130" s="247" customFormat="1" ht="26.25" customHeight="1">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460</v>
      </c>
      <c r="Z117" s="942"/>
      <c r="AA117" s="1032">
        <v>6127570</v>
      </c>
      <c r="AB117" s="1033"/>
      <c r="AC117" s="1033"/>
      <c r="AD117" s="1033"/>
      <c r="AE117" s="1034"/>
      <c r="AF117" s="1035">
        <v>5980969</v>
      </c>
      <c r="AG117" s="1033"/>
      <c r="AH117" s="1033"/>
      <c r="AI117" s="1033"/>
      <c r="AJ117" s="1034"/>
      <c r="AK117" s="1035">
        <v>5864106</v>
      </c>
      <c r="AL117" s="1033"/>
      <c r="AM117" s="1033"/>
      <c r="AN117" s="1033"/>
      <c r="AO117" s="1034"/>
      <c r="AP117" s="1036"/>
      <c r="AQ117" s="1037"/>
      <c r="AR117" s="1037"/>
      <c r="AS117" s="1037"/>
      <c r="AT117" s="1038"/>
      <c r="AU117" s="956"/>
      <c r="AV117" s="957"/>
      <c r="AW117" s="957"/>
      <c r="AX117" s="957"/>
      <c r="AY117" s="957"/>
      <c r="AZ117" s="1023" t="s">
        <v>461</v>
      </c>
      <c r="BA117" s="1024"/>
      <c r="BB117" s="1024"/>
      <c r="BC117" s="1024"/>
      <c r="BD117" s="1024"/>
      <c r="BE117" s="1024"/>
      <c r="BF117" s="1024"/>
      <c r="BG117" s="1024"/>
      <c r="BH117" s="1024"/>
      <c r="BI117" s="1024"/>
      <c r="BJ117" s="1024"/>
      <c r="BK117" s="1024"/>
      <c r="BL117" s="1024"/>
      <c r="BM117" s="1024"/>
      <c r="BN117" s="1024"/>
      <c r="BO117" s="1024"/>
      <c r="BP117" s="1025"/>
      <c r="BQ117" s="975" t="s">
        <v>182</v>
      </c>
      <c r="BR117" s="976"/>
      <c r="BS117" s="976"/>
      <c r="BT117" s="976"/>
      <c r="BU117" s="976"/>
      <c r="BV117" s="976" t="s">
        <v>182</v>
      </c>
      <c r="BW117" s="976"/>
      <c r="BX117" s="976"/>
      <c r="BY117" s="976"/>
      <c r="BZ117" s="976"/>
      <c r="CA117" s="976" t="s">
        <v>182</v>
      </c>
      <c r="CB117" s="976"/>
      <c r="CC117" s="976"/>
      <c r="CD117" s="976"/>
      <c r="CE117" s="976"/>
      <c r="CF117" s="970" t="s">
        <v>182</v>
      </c>
      <c r="CG117" s="971"/>
      <c r="CH117" s="971"/>
      <c r="CI117" s="971"/>
      <c r="CJ117" s="971"/>
      <c r="CK117" s="1001"/>
      <c r="CL117" s="1002"/>
      <c r="CM117" s="972" t="s">
        <v>462</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182</v>
      </c>
      <c r="DH117" s="1015"/>
      <c r="DI117" s="1015"/>
      <c r="DJ117" s="1015"/>
      <c r="DK117" s="1016"/>
      <c r="DL117" s="1017" t="s">
        <v>182</v>
      </c>
      <c r="DM117" s="1015"/>
      <c r="DN117" s="1015"/>
      <c r="DO117" s="1015"/>
      <c r="DP117" s="1016"/>
      <c r="DQ117" s="1017" t="s">
        <v>182</v>
      </c>
      <c r="DR117" s="1015"/>
      <c r="DS117" s="1015"/>
      <c r="DT117" s="1015"/>
      <c r="DU117" s="1016"/>
      <c r="DV117" s="1018" t="s">
        <v>182</v>
      </c>
      <c r="DW117" s="1019"/>
      <c r="DX117" s="1019"/>
      <c r="DY117" s="1019"/>
      <c r="DZ117" s="1020"/>
    </row>
    <row r="118" spans="1:130" s="247" customFormat="1" ht="26.25" customHeight="1">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308</v>
      </c>
      <c r="AG118" s="941"/>
      <c r="AH118" s="941"/>
      <c r="AI118" s="941"/>
      <c r="AJ118" s="942"/>
      <c r="AK118" s="940" t="s">
        <v>307</v>
      </c>
      <c r="AL118" s="941"/>
      <c r="AM118" s="941"/>
      <c r="AN118" s="941"/>
      <c r="AO118" s="942"/>
      <c r="AP118" s="1027" t="s">
        <v>434</v>
      </c>
      <c r="AQ118" s="1028"/>
      <c r="AR118" s="1028"/>
      <c r="AS118" s="1028"/>
      <c r="AT118" s="1029"/>
      <c r="AU118" s="956"/>
      <c r="AV118" s="957"/>
      <c r="AW118" s="957"/>
      <c r="AX118" s="957"/>
      <c r="AY118" s="957"/>
      <c r="AZ118" s="1030" t="s">
        <v>463</v>
      </c>
      <c r="BA118" s="1021"/>
      <c r="BB118" s="1021"/>
      <c r="BC118" s="1021"/>
      <c r="BD118" s="1021"/>
      <c r="BE118" s="1021"/>
      <c r="BF118" s="1021"/>
      <c r="BG118" s="1021"/>
      <c r="BH118" s="1021"/>
      <c r="BI118" s="1021"/>
      <c r="BJ118" s="1021"/>
      <c r="BK118" s="1021"/>
      <c r="BL118" s="1021"/>
      <c r="BM118" s="1021"/>
      <c r="BN118" s="1021"/>
      <c r="BO118" s="1021"/>
      <c r="BP118" s="1022"/>
      <c r="BQ118" s="1053" t="s">
        <v>182</v>
      </c>
      <c r="BR118" s="1054"/>
      <c r="BS118" s="1054"/>
      <c r="BT118" s="1054"/>
      <c r="BU118" s="1054"/>
      <c r="BV118" s="1054" t="s">
        <v>182</v>
      </c>
      <c r="BW118" s="1054"/>
      <c r="BX118" s="1054"/>
      <c r="BY118" s="1054"/>
      <c r="BZ118" s="1054"/>
      <c r="CA118" s="1054" t="s">
        <v>182</v>
      </c>
      <c r="CB118" s="1054"/>
      <c r="CC118" s="1054"/>
      <c r="CD118" s="1054"/>
      <c r="CE118" s="1054"/>
      <c r="CF118" s="970" t="s">
        <v>406</v>
      </c>
      <c r="CG118" s="971"/>
      <c r="CH118" s="971"/>
      <c r="CI118" s="971"/>
      <c r="CJ118" s="971"/>
      <c r="CK118" s="1001"/>
      <c r="CL118" s="1002"/>
      <c r="CM118" s="972" t="s">
        <v>464</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182</v>
      </c>
      <c r="DH118" s="1015"/>
      <c r="DI118" s="1015"/>
      <c r="DJ118" s="1015"/>
      <c r="DK118" s="1016"/>
      <c r="DL118" s="1017" t="s">
        <v>406</v>
      </c>
      <c r="DM118" s="1015"/>
      <c r="DN118" s="1015"/>
      <c r="DO118" s="1015"/>
      <c r="DP118" s="1016"/>
      <c r="DQ118" s="1017" t="s">
        <v>182</v>
      </c>
      <c r="DR118" s="1015"/>
      <c r="DS118" s="1015"/>
      <c r="DT118" s="1015"/>
      <c r="DU118" s="1016"/>
      <c r="DV118" s="1018" t="s">
        <v>182</v>
      </c>
      <c r="DW118" s="1019"/>
      <c r="DX118" s="1019"/>
      <c r="DY118" s="1019"/>
      <c r="DZ118" s="1020"/>
    </row>
    <row r="119" spans="1:130" s="247" customFormat="1" ht="26.25" customHeight="1">
      <c r="A119" s="1114"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182</v>
      </c>
      <c r="AB119" s="948"/>
      <c r="AC119" s="948"/>
      <c r="AD119" s="948"/>
      <c r="AE119" s="949"/>
      <c r="AF119" s="950" t="s">
        <v>182</v>
      </c>
      <c r="AG119" s="948"/>
      <c r="AH119" s="948"/>
      <c r="AI119" s="948"/>
      <c r="AJ119" s="949"/>
      <c r="AK119" s="950" t="s">
        <v>182</v>
      </c>
      <c r="AL119" s="948"/>
      <c r="AM119" s="948"/>
      <c r="AN119" s="948"/>
      <c r="AO119" s="949"/>
      <c r="AP119" s="951" t="s">
        <v>182</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465</v>
      </c>
      <c r="BP119" s="1062"/>
      <c r="BQ119" s="1053">
        <v>79773419</v>
      </c>
      <c r="BR119" s="1054"/>
      <c r="BS119" s="1054"/>
      <c r="BT119" s="1054"/>
      <c r="BU119" s="1054"/>
      <c r="BV119" s="1054">
        <v>79594568</v>
      </c>
      <c r="BW119" s="1054"/>
      <c r="BX119" s="1054"/>
      <c r="BY119" s="1054"/>
      <c r="BZ119" s="1054"/>
      <c r="CA119" s="1054">
        <v>82420009</v>
      </c>
      <c r="CB119" s="1054"/>
      <c r="CC119" s="1054"/>
      <c r="CD119" s="1054"/>
      <c r="CE119" s="1054"/>
      <c r="CF119" s="1055"/>
      <c r="CG119" s="1056"/>
      <c r="CH119" s="1056"/>
      <c r="CI119" s="1056"/>
      <c r="CJ119" s="1057"/>
      <c r="CK119" s="1003"/>
      <c r="CL119" s="1004"/>
      <c r="CM119" s="1058" t="s">
        <v>466</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29919</v>
      </c>
      <c r="DH119" s="1040"/>
      <c r="DI119" s="1040"/>
      <c r="DJ119" s="1040"/>
      <c r="DK119" s="1041"/>
      <c r="DL119" s="1039">
        <v>22105</v>
      </c>
      <c r="DM119" s="1040"/>
      <c r="DN119" s="1040"/>
      <c r="DO119" s="1040"/>
      <c r="DP119" s="1041"/>
      <c r="DQ119" s="1039">
        <v>14986</v>
      </c>
      <c r="DR119" s="1040"/>
      <c r="DS119" s="1040"/>
      <c r="DT119" s="1040"/>
      <c r="DU119" s="1041"/>
      <c r="DV119" s="1042">
        <v>0.1</v>
      </c>
      <c r="DW119" s="1043"/>
      <c r="DX119" s="1043"/>
      <c r="DY119" s="1043"/>
      <c r="DZ119" s="1044"/>
    </row>
    <row r="120" spans="1:130" s="247" customFormat="1" ht="26.25" customHeight="1">
      <c r="A120" s="1115"/>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182</v>
      </c>
      <c r="AB120" s="1015"/>
      <c r="AC120" s="1015"/>
      <c r="AD120" s="1015"/>
      <c r="AE120" s="1016"/>
      <c r="AF120" s="1017" t="s">
        <v>406</v>
      </c>
      <c r="AG120" s="1015"/>
      <c r="AH120" s="1015"/>
      <c r="AI120" s="1015"/>
      <c r="AJ120" s="1016"/>
      <c r="AK120" s="1017" t="s">
        <v>182</v>
      </c>
      <c r="AL120" s="1015"/>
      <c r="AM120" s="1015"/>
      <c r="AN120" s="1015"/>
      <c r="AO120" s="1016"/>
      <c r="AP120" s="1018" t="s">
        <v>182</v>
      </c>
      <c r="AQ120" s="1019"/>
      <c r="AR120" s="1019"/>
      <c r="AS120" s="1019"/>
      <c r="AT120" s="1020"/>
      <c r="AU120" s="1045" t="s">
        <v>467</v>
      </c>
      <c r="AV120" s="1046"/>
      <c r="AW120" s="1046"/>
      <c r="AX120" s="1046"/>
      <c r="AY120" s="1047"/>
      <c r="AZ120" s="996" t="s">
        <v>468</v>
      </c>
      <c r="BA120" s="945"/>
      <c r="BB120" s="945"/>
      <c r="BC120" s="945"/>
      <c r="BD120" s="945"/>
      <c r="BE120" s="945"/>
      <c r="BF120" s="945"/>
      <c r="BG120" s="945"/>
      <c r="BH120" s="945"/>
      <c r="BI120" s="945"/>
      <c r="BJ120" s="945"/>
      <c r="BK120" s="945"/>
      <c r="BL120" s="945"/>
      <c r="BM120" s="945"/>
      <c r="BN120" s="945"/>
      <c r="BO120" s="945"/>
      <c r="BP120" s="946"/>
      <c r="BQ120" s="982">
        <v>10062147</v>
      </c>
      <c r="BR120" s="983"/>
      <c r="BS120" s="983"/>
      <c r="BT120" s="983"/>
      <c r="BU120" s="983"/>
      <c r="BV120" s="983">
        <v>9225528</v>
      </c>
      <c r="BW120" s="983"/>
      <c r="BX120" s="983"/>
      <c r="BY120" s="983"/>
      <c r="BZ120" s="983"/>
      <c r="CA120" s="983">
        <v>8200213</v>
      </c>
      <c r="CB120" s="983"/>
      <c r="CC120" s="983"/>
      <c r="CD120" s="983"/>
      <c r="CE120" s="983"/>
      <c r="CF120" s="997">
        <v>36</v>
      </c>
      <c r="CG120" s="998"/>
      <c r="CH120" s="998"/>
      <c r="CI120" s="998"/>
      <c r="CJ120" s="998"/>
      <c r="CK120" s="1063" t="s">
        <v>469</v>
      </c>
      <c r="CL120" s="1064"/>
      <c r="CM120" s="1064"/>
      <c r="CN120" s="1064"/>
      <c r="CO120" s="1065"/>
      <c r="CP120" s="1071" t="s">
        <v>412</v>
      </c>
      <c r="CQ120" s="1072"/>
      <c r="CR120" s="1072"/>
      <c r="CS120" s="1072"/>
      <c r="CT120" s="1072"/>
      <c r="CU120" s="1072"/>
      <c r="CV120" s="1072"/>
      <c r="CW120" s="1072"/>
      <c r="CX120" s="1072"/>
      <c r="CY120" s="1072"/>
      <c r="CZ120" s="1072"/>
      <c r="DA120" s="1072"/>
      <c r="DB120" s="1072"/>
      <c r="DC120" s="1072"/>
      <c r="DD120" s="1072"/>
      <c r="DE120" s="1072"/>
      <c r="DF120" s="1073"/>
      <c r="DG120" s="982" t="s">
        <v>182</v>
      </c>
      <c r="DH120" s="983"/>
      <c r="DI120" s="983"/>
      <c r="DJ120" s="983"/>
      <c r="DK120" s="983"/>
      <c r="DL120" s="983" t="s">
        <v>182</v>
      </c>
      <c r="DM120" s="983"/>
      <c r="DN120" s="983"/>
      <c r="DO120" s="983"/>
      <c r="DP120" s="983"/>
      <c r="DQ120" s="983">
        <v>21399016</v>
      </c>
      <c r="DR120" s="983"/>
      <c r="DS120" s="983"/>
      <c r="DT120" s="983"/>
      <c r="DU120" s="983"/>
      <c r="DV120" s="984">
        <v>94</v>
      </c>
      <c r="DW120" s="984"/>
      <c r="DX120" s="984"/>
      <c r="DY120" s="984"/>
      <c r="DZ120" s="985"/>
    </row>
    <row r="121" spans="1:130" s="247" customFormat="1" ht="26.25" customHeight="1">
      <c r="A121" s="1115"/>
      <c r="B121" s="1002"/>
      <c r="C121" s="1023" t="s">
        <v>470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406</v>
      </c>
      <c r="AB121" s="1015"/>
      <c r="AC121" s="1015"/>
      <c r="AD121" s="1015"/>
      <c r="AE121" s="1016"/>
      <c r="AF121" s="1017" t="s">
        <v>182</v>
      </c>
      <c r="AG121" s="1015"/>
      <c r="AH121" s="1015"/>
      <c r="AI121" s="1015"/>
      <c r="AJ121" s="1016"/>
      <c r="AK121" s="1017" t="s">
        <v>182</v>
      </c>
      <c r="AL121" s="1015"/>
      <c r="AM121" s="1015"/>
      <c r="AN121" s="1015"/>
      <c r="AO121" s="1016"/>
      <c r="AP121" s="1018" t="s">
        <v>182</v>
      </c>
      <c r="AQ121" s="1019"/>
      <c r="AR121" s="1019"/>
      <c r="AS121" s="1019"/>
      <c r="AT121" s="1020"/>
      <c r="AU121" s="1048"/>
      <c r="AV121" s="1049"/>
      <c r="AW121" s="1049"/>
      <c r="AX121" s="1049"/>
      <c r="AY121" s="1050"/>
      <c r="AZ121" s="1005" t="s">
        <v>471</v>
      </c>
      <c r="BA121" s="1006"/>
      <c r="BB121" s="1006"/>
      <c r="BC121" s="1006"/>
      <c r="BD121" s="1006"/>
      <c r="BE121" s="1006"/>
      <c r="BF121" s="1006"/>
      <c r="BG121" s="1006"/>
      <c r="BH121" s="1006"/>
      <c r="BI121" s="1006"/>
      <c r="BJ121" s="1006"/>
      <c r="BK121" s="1006"/>
      <c r="BL121" s="1006"/>
      <c r="BM121" s="1006"/>
      <c r="BN121" s="1006"/>
      <c r="BO121" s="1006"/>
      <c r="BP121" s="1007"/>
      <c r="BQ121" s="975">
        <v>17911915</v>
      </c>
      <c r="BR121" s="976"/>
      <c r="BS121" s="976"/>
      <c r="BT121" s="976"/>
      <c r="BU121" s="976"/>
      <c r="BV121" s="976">
        <v>18501417</v>
      </c>
      <c r="BW121" s="976"/>
      <c r="BX121" s="976"/>
      <c r="BY121" s="976"/>
      <c r="BZ121" s="976"/>
      <c r="CA121" s="976">
        <v>19093734</v>
      </c>
      <c r="CB121" s="976"/>
      <c r="CC121" s="976"/>
      <c r="CD121" s="976"/>
      <c r="CE121" s="976"/>
      <c r="CF121" s="970">
        <v>83.8</v>
      </c>
      <c r="CG121" s="971"/>
      <c r="CH121" s="971"/>
      <c r="CI121" s="971"/>
      <c r="CJ121" s="971"/>
      <c r="CK121" s="1066"/>
      <c r="CL121" s="1067"/>
      <c r="CM121" s="1067"/>
      <c r="CN121" s="1067"/>
      <c r="CO121" s="1068"/>
      <c r="CP121" s="1076" t="s">
        <v>413</v>
      </c>
      <c r="CQ121" s="1077"/>
      <c r="CR121" s="1077"/>
      <c r="CS121" s="1077"/>
      <c r="CT121" s="1077"/>
      <c r="CU121" s="1077"/>
      <c r="CV121" s="1077"/>
      <c r="CW121" s="1077"/>
      <c r="CX121" s="1077"/>
      <c r="CY121" s="1077"/>
      <c r="CZ121" s="1077"/>
      <c r="DA121" s="1077"/>
      <c r="DB121" s="1077"/>
      <c r="DC121" s="1077"/>
      <c r="DD121" s="1077"/>
      <c r="DE121" s="1077"/>
      <c r="DF121" s="1078"/>
      <c r="DG121" s="975">
        <v>763</v>
      </c>
      <c r="DH121" s="976"/>
      <c r="DI121" s="976"/>
      <c r="DJ121" s="976"/>
      <c r="DK121" s="976"/>
      <c r="DL121" s="976">
        <v>524</v>
      </c>
      <c r="DM121" s="976"/>
      <c r="DN121" s="976"/>
      <c r="DO121" s="976"/>
      <c r="DP121" s="976"/>
      <c r="DQ121" s="976">
        <v>312</v>
      </c>
      <c r="DR121" s="976"/>
      <c r="DS121" s="976"/>
      <c r="DT121" s="976"/>
      <c r="DU121" s="976"/>
      <c r="DV121" s="977">
        <v>0</v>
      </c>
      <c r="DW121" s="977"/>
      <c r="DX121" s="977"/>
      <c r="DY121" s="977"/>
      <c r="DZ121" s="978"/>
    </row>
    <row r="122" spans="1:130" s="247" customFormat="1" ht="26.25" customHeight="1">
      <c r="A122" s="1115"/>
      <c r="B122" s="1002"/>
      <c r="C122" s="972" t="s">
        <v>453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182</v>
      </c>
      <c r="AB122" s="1015"/>
      <c r="AC122" s="1015"/>
      <c r="AD122" s="1015"/>
      <c r="AE122" s="1016"/>
      <c r="AF122" s="1017" t="s">
        <v>182</v>
      </c>
      <c r="AG122" s="1015"/>
      <c r="AH122" s="1015"/>
      <c r="AI122" s="1015"/>
      <c r="AJ122" s="1016"/>
      <c r="AK122" s="1017" t="s">
        <v>182</v>
      </c>
      <c r="AL122" s="1015"/>
      <c r="AM122" s="1015"/>
      <c r="AN122" s="1015"/>
      <c r="AO122" s="1016"/>
      <c r="AP122" s="1018" t="s">
        <v>406</v>
      </c>
      <c r="AQ122" s="1019"/>
      <c r="AR122" s="1019"/>
      <c r="AS122" s="1019"/>
      <c r="AT122" s="1020"/>
      <c r="AU122" s="1048"/>
      <c r="AV122" s="1049"/>
      <c r="AW122" s="1049"/>
      <c r="AX122" s="1049"/>
      <c r="AY122" s="1050"/>
      <c r="AZ122" s="1030" t="s">
        <v>472</v>
      </c>
      <c r="BA122" s="1021"/>
      <c r="BB122" s="1021"/>
      <c r="BC122" s="1021"/>
      <c r="BD122" s="1021"/>
      <c r="BE122" s="1021"/>
      <c r="BF122" s="1021"/>
      <c r="BG122" s="1021"/>
      <c r="BH122" s="1021"/>
      <c r="BI122" s="1021"/>
      <c r="BJ122" s="1021"/>
      <c r="BK122" s="1021"/>
      <c r="BL122" s="1021"/>
      <c r="BM122" s="1021"/>
      <c r="BN122" s="1021"/>
      <c r="BO122" s="1021"/>
      <c r="BP122" s="1022"/>
      <c r="BQ122" s="1053">
        <v>52021410</v>
      </c>
      <c r="BR122" s="1054"/>
      <c r="BS122" s="1054"/>
      <c r="BT122" s="1054"/>
      <c r="BU122" s="1054"/>
      <c r="BV122" s="1054">
        <v>50764754</v>
      </c>
      <c r="BW122" s="1054"/>
      <c r="BX122" s="1054"/>
      <c r="BY122" s="1054"/>
      <c r="BZ122" s="1054"/>
      <c r="CA122" s="1054">
        <v>51925210</v>
      </c>
      <c r="CB122" s="1054"/>
      <c r="CC122" s="1054"/>
      <c r="CD122" s="1054"/>
      <c r="CE122" s="1054"/>
      <c r="CF122" s="1074">
        <v>228</v>
      </c>
      <c r="CG122" s="1075"/>
      <c r="CH122" s="1075"/>
      <c r="CI122" s="1075"/>
      <c r="CJ122" s="1075"/>
      <c r="CK122" s="1066"/>
      <c r="CL122" s="1067"/>
      <c r="CM122" s="1067"/>
      <c r="CN122" s="1067"/>
      <c r="CO122" s="1068"/>
      <c r="CP122" s="1076" t="s">
        <v>405</v>
      </c>
      <c r="CQ122" s="1077"/>
      <c r="CR122" s="1077"/>
      <c r="CS122" s="1077"/>
      <c r="CT122" s="1077"/>
      <c r="CU122" s="1077"/>
      <c r="CV122" s="1077"/>
      <c r="CW122" s="1077"/>
      <c r="CX122" s="1077"/>
      <c r="CY122" s="1077"/>
      <c r="CZ122" s="1077"/>
      <c r="DA122" s="1077"/>
      <c r="DB122" s="1077"/>
      <c r="DC122" s="1077"/>
      <c r="DD122" s="1077"/>
      <c r="DE122" s="1077"/>
      <c r="DF122" s="1078"/>
      <c r="DG122" s="975" t="s">
        <v>182</v>
      </c>
      <c r="DH122" s="976"/>
      <c r="DI122" s="976"/>
      <c r="DJ122" s="976"/>
      <c r="DK122" s="976"/>
      <c r="DL122" s="976" t="s">
        <v>182</v>
      </c>
      <c r="DM122" s="976"/>
      <c r="DN122" s="976"/>
      <c r="DO122" s="976"/>
      <c r="DP122" s="976"/>
      <c r="DQ122" s="976" t="s">
        <v>406</v>
      </c>
      <c r="DR122" s="976"/>
      <c r="DS122" s="976"/>
      <c r="DT122" s="976"/>
      <c r="DU122" s="976"/>
      <c r="DV122" s="977" t="s">
        <v>182</v>
      </c>
      <c r="DW122" s="977"/>
      <c r="DX122" s="977"/>
      <c r="DY122" s="977"/>
      <c r="DZ122" s="978"/>
    </row>
    <row r="123" spans="1:130" s="247" customFormat="1" ht="26.25" customHeight="1">
      <c r="A123" s="1115"/>
      <c r="B123" s="1002"/>
      <c r="C123" s="972" t="s">
        <v>459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15300</v>
      </c>
      <c r="AB123" s="1015"/>
      <c r="AC123" s="1015"/>
      <c r="AD123" s="1015"/>
      <c r="AE123" s="1016"/>
      <c r="AF123" s="1017" t="s">
        <v>182</v>
      </c>
      <c r="AG123" s="1015"/>
      <c r="AH123" s="1015"/>
      <c r="AI123" s="1015"/>
      <c r="AJ123" s="1016"/>
      <c r="AK123" s="1017" t="s">
        <v>182</v>
      </c>
      <c r="AL123" s="1015"/>
      <c r="AM123" s="1015"/>
      <c r="AN123" s="1015"/>
      <c r="AO123" s="1016"/>
      <c r="AP123" s="1018" t="s">
        <v>182</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473</v>
      </c>
      <c r="BP123" s="1062"/>
      <c r="BQ123" s="1121">
        <v>79995472</v>
      </c>
      <c r="BR123" s="1122"/>
      <c r="BS123" s="1122"/>
      <c r="BT123" s="1122"/>
      <c r="BU123" s="1122"/>
      <c r="BV123" s="1122">
        <v>78491699</v>
      </c>
      <c r="BW123" s="1122"/>
      <c r="BX123" s="1122"/>
      <c r="BY123" s="1122"/>
      <c r="BZ123" s="1122"/>
      <c r="CA123" s="1122">
        <v>79219157</v>
      </c>
      <c r="CB123" s="1122"/>
      <c r="CC123" s="1122"/>
      <c r="CD123" s="1122"/>
      <c r="CE123" s="1122"/>
      <c r="CF123" s="1055"/>
      <c r="CG123" s="1056"/>
      <c r="CH123" s="1056"/>
      <c r="CI123" s="1056"/>
      <c r="CJ123" s="1057"/>
      <c r="CK123" s="1066"/>
      <c r="CL123" s="1067"/>
      <c r="CM123" s="1067"/>
      <c r="CN123" s="1067"/>
      <c r="CO123" s="1068"/>
      <c r="CP123" s="1076" t="s">
        <v>407</v>
      </c>
      <c r="CQ123" s="1077"/>
      <c r="CR123" s="1077"/>
      <c r="CS123" s="1077"/>
      <c r="CT123" s="1077"/>
      <c r="CU123" s="1077"/>
      <c r="CV123" s="1077"/>
      <c r="CW123" s="1077"/>
      <c r="CX123" s="1077"/>
      <c r="CY123" s="1077"/>
      <c r="CZ123" s="1077"/>
      <c r="DA123" s="1077"/>
      <c r="DB123" s="1077"/>
      <c r="DC123" s="1077"/>
      <c r="DD123" s="1077"/>
      <c r="DE123" s="1077"/>
      <c r="DF123" s="1078"/>
      <c r="DG123" s="1014" t="s">
        <v>182</v>
      </c>
      <c r="DH123" s="1015"/>
      <c r="DI123" s="1015"/>
      <c r="DJ123" s="1015"/>
      <c r="DK123" s="1016"/>
      <c r="DL123" s="1017" t="s">
        <v>182</v>
      </c>
      <c r="DM123" s="1015"/>
      <c r="DN123" s="1015"/>
      <c r="DO123" s="1015"/>
      <c r="DP123" s="1016"/>
      <c r="DQ123" s="1017" t="s">
        <v>182</v>
      </c>
      <c r="DR123" s="1015"/>
      <c r="DS123" s="1015"/>
      <c r="DT123" s="1015"/>
      <c r="DU123" s="1016"/>
      <c r="DV123" s="1018" t="s">
        <v>182</v>
      </c>
      <c r="DW123" s="1019"/>
      <c r="DX123" s="1019"/>
      <c r="DY123" s="1019"/>
      <c r="DZ123" s="1020"/>
    </row>
    <row r="124" spans="1:130" s="247" customFormat="1" ht="26.25" customHeight="1" thickBot="1">
      <c r="A124" s="1115"/>
      <c r="B124" s="1002"/>
      <c r="C124" s="972" t="s">
        <v>462</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182</v>
      </c>
      <c r="AB124" s="1015"/>
      <c r="AC124" s="1015"/>
      <c r="AD124" s="1015"/>
      <c r="AE124" s="1016"/>
      <c r="AF124" s="1017" t="s">
        <v>182</v>
      </c>
      <c r="AG124" s="1015"/>
      <c r="AH124" s="1015"/>
      <c r="AI124" s="1015"/>
      <c r="AJ124" s="1016"/>
      <c r="AK124" s="1017" t="s">
        <v>182</v>
      </c>
      <c r="AL124" s="1015"/>
      <c r="AM124" s="1015"/>
      <c r="AN124" s="1015"/>
      <c r="AO124" s="1016"/>
      <c r="AP124" s="1018" t="s">
        <v>182</v>
      </c>
      <c r="AQ124" s="1019"/>
      <c r="AR124" s="1019"/>
      <c r="AS124" s="1019"/>
      <c r="AT124" s="1020"/>
      <c r="AU124" s="1117" t="s">
        <v>474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182</v>
      </c>
      <c r="BR124" s="1084"/>
      <c r="BS124" s="1084"/>
      <c r="BT124" s="1084"/>
      <c r="BU124" s="1084"/>
      <c r="BV124" s="1084">
        <v>4.8</v>
      </c>
      <c r="BW124" s="1084"/>
      <c r="BX124" s="1084"/>
      <c r="BY124" s="1084"/>
      <c r="BZ124" s="1084"/>
      <c r="CA124" s="1084">
        <v>14</v>
      </c>
      <c r="CB124" s="1084"/>
      <c r="CC124" s="1084"/>
      <c r="CD124" s="1084"/>
      <c r="CE124" s="1084"/>
      <c r="CF124" s="1085"/>
      <c r="CG124" s="1086"/>
      <c r="CH124" s="1086"/>
      <c r="CI124" s="1086"/>
      <c r="CJ124" s="1087"/>
      <c r="CK124" s="1069"/>
      <c r="CL124" s="1069"/>
      <c r="CM124" s="1069"/>
      <c r="CN124" s="1069"/>
      <c r="CO124" s="1070"/>
      <c r="CP124" s="1076" t="s">
        <v>475</v>
      </c>
      <c r="CQ124" s="1077"/>
      <c r="CR124" s="1077"/>
      <c r="CS124" s="1077"/>
      <c r="CT124" s="1077"/>
      <c r="CU124" s="1077"/>
      <c r="CV124" s="1077"/>
      <c r="CW124" s="1077"/>
      <c r="CX124" s="1077"/>
      <c r="CY124" s="1077"/>
      <c r="CZ124" s="1077"/>
      <c r="DA124" s="1077"/>
      <c r="DB124" s="1077"/>
      <c r="DC124" s="1077"/>
      <c r="DD124" s="1077"/>
      <c r="DE124" s="1077"/>
      <c r="DF124" s="1078"/>
      <c r="DG124" s="1061">
        <v>22077424</v>
      </c>
      <c r="DH124" s="1040"/>
      <c r="DI124" s="1040"/>
      <c r="DJ124" s="1040"/>
      <c r="DK124" s="1041"/>
      <c r="DL124" s="1039">
        <v>21941271</v>
      </c>
      <c r="DM124" s="1040"/>
      <c r="DN124" s="1040"/>
      <c r="DO124" s="1040"/>
      <c r="DP124" s="1041"/>
      <c r="DQ124" s="1039" t="s">
        <v>476</v>
      </c>
      <c r="DR124" s="1040"/>
      <c r="DS124" s="1040"/>
      <c r="DT124" s="1040"/>
      <c r="DU124" s="1041"/>
      <c r="DV124" s="1042" t="s">
        <v>477</v>
      </c>
      <c r="DW124" s="1043"/>
      <c r="DX124" s="1043"/>
      <c r="DY124" s="1043"/>
      <c r="DZ124" s="1044"/>
    </row>
    <row r="125" spans="1:130" s="247" customFormat="1" ht="26.25" customHeight="1">
      <c r="A125" s="1115"/>
      <c r="B125" s="1002"/>
      <c r="C125" s="972" t="s">
        <v>464</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182</v>
      </c>
      <c r="AB125" s="1015"/>
      <c r="AC125" s="1015"/>
      <c r="AD125" s="1015"/>
      <c r="AE125" s="1016"/>
      <c r="AF125" s="1017" t="s">
        <v>478</v>
      </c>
      <c r="AG125" s="1015"/>
      <c r="AH125" s="1015"/>
      <c r="AI125" s="1015"/>
      <c r="AJ125" s="1016"/>
      <c r="AK125" s="1017" t="s">
        <v>479</v>
      </c>
      <c r="AL125" s="1015"/>
      <c r="AM125" s="1015"/>
      <c r="AN125" s="1015"/>
      <c r="AO125" s="1016"/>
      <c r="AP125" s="1018" t="s">
        <v>480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481</v>
      </c>
      <c r="CL125" s="1064"/>
      <c r="CM125" s="1064"/>
      <c r="CN125" s="1064"/>
      <c r="CO125" s="1065"/>
      <c r="CP125" s="996" t="s">
        <v>482</v>
      </c>
      <c r="CQ125" s="945"/>
      <c r="CR125" s="945"/>
      <c r="CS125" s="945"/>
      <c r="CT125" s="945"/>
      <c r="CU125" s="945"/>
      <c r="CV125" s="945"/>
      <c r="CW125" s="945"/>
      <c r="CX125" s="945"/>
      <c r="CY125" s="945"/>
      <c r="CZ125" s="945"/>
      <c r="DA125" s="945"/>
      <c r="DB125" s="945"/>
      <c r="DC125" s="945"/>
      <c r="DD125" s="945"/>
      <c r="DE125" s="945"/>
      <c r="DF125" s="946"/>
      <c r="DG125" s="982" t="s">
        <v>182</v>
      </c>
      <c r="DH125" s="983"/>
      <c r="DI125" s="983"/>
      <c r="DJ125" s="983"/>
      <c r="DK125" s="983"/>
      <c r="DL125" s="983" t="s">
        <v>483</v>
      </c>
      <c r="DM125" s="983"/>
      <c r="DN125" s="983"/>
      <c r="DO125" s="983"/>
      <c r="DP125" s="983"/>
      <c r="DQ125" s="983" t="s">
        <v>477</v>
      </c>
      <c r="DR125" s="983"/>
      <c r="DS125" s="983"/>
      <c r="DT125" s="983"/>
      <c r="DU125" s="983"/>
      <c r="DV125" s="984" t="s">
        <v>182</v>
      </c>
      <c r="DW125" s="984"/>
      <c r="DX125" s="984"/>
      <c r="DY125" s="984"/>
      <c r="DZ125" s="985"/>
    </row>
    <row r="126" spans="1:130" s="247" customFormat="1" ht="26.25" customHeight="1" thickBot="1">
      <c r="A126" s="1115"/>
      <c r="B126" s="1002"/>
      <c r="C126" s="972" t="s">
        <v>466</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13770</v>
      </c>
      <c r="AB126" s="1015"/>
      <c r="AC126" s="1015"/>
      <c r="AD126" s="1015"/>
      <c r="AE126" s="1016"/>
      <c r="AF126" s="1017">
        <v>9266</v>
      </c>
      <c r="AG126" s="1015"/>
      <c r="AH126" s="1015"/>
      <c r="AI126" s="1015"/>
      <c r="AJ126" s="1016"/>
      <c r="AK126" s="1017">
        <v>7119</v>
      </c>
      <c r="AL126" s="1015"/>
      <c r="AM126" s="1015"/>
      <c r="AN126" s="1015"/>
      <c r="AO126" s="1016"/>
      <c r="AP126" s="1018">
        <v>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t="s">
        <v>182</v>
      </c>
      <c r="DH126" s="976"/>
      <c r="DI126" s="976"/>
      <c r="DJ126" s="976"/>
      <c r="DK126" s="976"/>
      <c r="DL126" s="976" t="s">
        <v>480</v>
      </c>
      <c r="DM126" s="976"/>
      <c r="DN126" s="976"/>
      <c r="DO126" s="976"/>
      <c r="DP126" s="976"/>
      <c r="DQ126" s="976" t="s">
        <v>485</v>
      </c>
      <c r="DR126" s="976"/>
      <c r="DS126" s="976"/>
      <c r="DT126" s="976"/>
      <c r="DU126" s="976"/>
      <c r="DV126" s="977" t="s">
        <v>182</v>
      </c>
      <c r="DW126" s="977"/>
      <c r="DX126" s="977"/>
      <c r="DY126" s="977"/>
      <c r="DZ126" s="978"/>
    </row>
    <row r="127" spans="1:130" s="247" customFormat="1" ht="26.25" customHeight="1">
      <c r="A127" s="1116"/>
      <c r="B127" s="1004"/>
      <c r="C127" s="1058" t="s">
        <v>486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483</v>
      </c>
      <c r="AB127" s="1015"/>
      <c r="AC127" s="1015"/>
      <c r="AD127" s="1015"/>
      <c r="AE127" s="1016"/>
      <c r="AF127" s="1017" t="s">
        <v>485</v>
      </c>
      <c r="AG127" s="1015"/>
      <c r="AH127" s="1015"/>
      <c r="AI127" s="1015"/>
      <c r="AJ127" s="1016"/>
      <c r="AK127" s="1017" t="s">
        <v>487</v>
      </c>
      <c r="AL127" s="1015"/>
      <c r="AM127" s="1015"/>
      <c r="AN127" s="1015"/>
      <c r="AO127" s="1016"/>
      <c r="AP127" s="1018" t="s">
        <v>487</v>
      </c>
      <c r="AQ127" s="1019"/>
      <c r="AR127" s="1019"/>
      <c r="AS127" s="1019"/>
      <c r="AT127" s="1020"/>
      <c r="AU127" s="283"/>
      <c r="AV127" s="283"/>
      <c r="AW127" s="283"/>
      <c r="AX127" s="1088" t="s">
        <v>488</v>
      </c>
      <c r="AY127" s="1089"/>
      <c r="AZ127" s="1089"/>
      <c r="BA127" s="1089"/>
      <c r="BB127" s="1089"/>
      <c r="BC127" s="1089"/>
      <c r="BD127" s="1089"/>
      <c r="BE127" s="1090"/>
      <c r="BF127" s="1091" t="s">
        <v>489</v>
      </c>
      <c r="BG127" s="1089"/>
      <c r="BH127" s="1089"/>
      <c r="BI127" s="1089"/>
      <c r="BJ127" s="1089"/>
      <c r="BK127" s="1089"/>
      <c r="BL127" s="1090"/>
      <c r="BM127" s="1091" t="s">
        <v>490</v>
      </c>
      <c r="BN127" s="1089"/>
      <c r="BO127" s="1089"/>
      <c r="BP127" s="1089"/>
      <c r="BQ127" s="1089"/>
      <c r="BR127" s="1089"/>
      <c r="BS127" s="1090"/>
      <c r="BT127" s="1091" t="s">
        <v>491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492</v>
      </c>
      <c r="CQ127" s="1006"/>
      <c r="CR127" s="1006"/>
      <c r="CS127" s="1006"/>
      <c r="CT127" s="1006"/>
      <c r="CU127" s="1006"/>
      <c r="CV127" s="1006"/>
      <c r="CW127" s="1006"/>
      <c r="CX127" s="1006"/>
      <c r="CY127" s="1006"/>
      <c r="CZ127" s="1006"/>
      <c r="DA127" s="1006"/>
      <c r="DB127" s="1006"/>
      <c r="DC127" s="1006"/>
      <c r="DD127" s="1006"/>
      <c r="DE127" s="1006"/>
      <c r="DF127" s="1007"/>
      <c r="DG127" s="975" t="s">
        <v>182</v>
      </c>
      <c r="DH127" s="976"/>
      <c r="DI127" s="976"/>
      <c r="DJ127" s="976"/>
      <c r="DK127" s="976"/>
      <c r="DL127" s="976" t="s">
        <v>485</v>
      </c>
      <c r="DM127" s="976"/>
      <c r="DN127" s="976"/>
      <c r="DO127" s="976"/>
      <c r="DP127" s="976"/>
      <c r="DQ127" s="976" t="s">
        <v>478</v>
      </c>
      <c r="DR127" s="976"/>
      <c r="DS127" s="976"/>
      <c r="DT127" s="976"/>
      <c r="DU127" s="976"/>
      <c r="DV127" s="977" t="s">
        <v>477</v>
      </c>
      <c r="DW127" s="977"/>
      <c r="DX127" s="977"/>
      <c r="DY127" s="977"/>
      <c r="DZ127" s="978"/>
    </row>
    <row r="128" spans="1:130" s="247" customFormat="1" ht="26.25" customHeight="1" thickBot="1">
      <c r="A128" s="1099" t="s">
        <v>493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494</v>
      </c>
      <c r="X128" s="1101"/>
      <c r="Y128" s="1101"/>
      <c r="Z128" s="1102"/>
      <c r="AA128" s="1103">
        <v>1276880</v>
      </c>
      <c r="AB128" s="1104"/>
      <c r="AC128" s="1104"/>
      <c r="AD128" s="1104"/>
      <c r="AE128" s="1105"/>
      <c r="AF128" s="1106">
        <v>1262796</v>
      </c>
      <c r="AG128" s="1104"/>
      <c r="AH128" s="1104"/>
      <c r="AI128" s="1104"/>
      <c r="AJ128" s="1105"/>
      <c r="AK128" s="1106">
        <v>1177641</v>
      </c>
      <c r="AL128" s="1104"/>
      <c r="AM128" s="1104"/>
      <c r="AN128" s="1104"/>
      <c r="AO128" s="1105"/>
      <c r="AP128" s="1107"/>
      <c r="AQ128" s="1108"/>
      <c r="AR128" s="1108"/>
      <c r="AS128" s="1108"/>
      <c r="AT128" s="1109"/>
      <c r="AU128" s="283"/>
      <c r="AV128" s="283"/>
      <c r="AW128" s="283"/>
      <c r="AX128" s="944" t="s">
        <v>495</v>
      </c>
      <c r="AY128" s="945"/>
      <c r="AZ128" s="945"/>
      <c r="BA128" s="945"/>
      <c r="BB128" s="945"/>
      <c r="BC128" s="945"/>
      <c r="BD128" s="945"/>
      <c r="BE128" s="946"/>
      <c r="BF128" s="1110" t="s">
        <v>182</v>
      </c>
      <c r="BG128" s="1111"/>
      <c r="BH128" s="1111"/>
      <c r="BI128" s="1111"/>
      <c r="BJ128" s="1111"/>
      <c r="BK128" s="1111"/>
      <c r="BL128" s="1112"/>
      <c r="BM128" s="1110">
        <v>11.95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496</v>
      </c>
      <c r="CQ128" s="1093"/>
      <c r="CR128" s="1093"/>
      <c r="CS128" s="1093"/>
      <c r="CT128" s="1093"/>
      <c r="CU128" s="1093"/>
      <c r="CV128" s="1093"/>
      <c r="CW128" s="1093"/>
      <c r="CX128" s="1093"/>
      <c r="CY128" s="1093"/>
      <c r="CZ128" s="1093"/>
      <c r="DA128" s="1093"/>
      <c r="DB128" s="1093"/>
      <c r="DC128" s="1093"/>
      <c r="DD128" s="1093"/>
      <c r="DE128" s="1093"/>
      <c r="DF128" s="1094"/>
      <c r="DG128" s="1095" t="s">
        <v>497</v>
      </c>
      <c r="DH128" s="1096"/>
      <c r="DI128" s="1096"/>
      <c r="DJ128" s="1096"/>
      <c r="DK128" s="1096"/>
      <c r="DL128" s="1096" t="s">
        <v>182</v>
      </c>
      <c r="DM128" s="1096"/>
      <c r="DN128" s="1096"/>
      <c r="DO128" s="1096"/>
      <c r="DP128" s="1096"/>
      <c r="DQ128" s="1096" t="s">
        <v>485</v>
      </c>
      <c r="DR128" s="1096"/>
      <c r="DS128" s="1096"/>
      <c r="DT128" s="1096"/>
      <c r="DU128" s="1096"/>
      <c r="DV128" s="1097" t="s">
        <v>497</v>
      </c>
      <c r="DW128" s="1097"/>
      <c r="DX128" s="1097"/>
      <c r="DY128" s="1097"/>
      <c r="DZ128" s="1098"/>
    </row>
    <row r="129" spans="1:131" s="247"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498</v>
      </c>
      <c r="X129" s="1130"/>
      <c r="Y129" s="1130"/>
      <c r="Z129" s="1131"/>
      <c r="AA129" s="1014">
        <v>26729948</v>
      </c>
      <c r="AB129" s="1015"/>
      <c r="AC129" s="1015"/>
      <c r="AD129" s="1015"/>
      <c r="AE129" s="1016"/>
      <c r="AF129" s="1017">
        <v>27184943</v>
      </c>
      <c r="AG129" s="1015"/>
      <c r="AH129" s="1015"/>
      <c r="AI129" s="1015"/>
      <c r="AJ129" s="1016"/>
      <c r="AK129" s="1017">
        <v>27148960</v>
      </c>
      <c r="AL129" s="1015"/>
      <c r="AM129" s="1015"/>
      <c r="AN129" s="1015"/>
      <c r="AO129" s="1016"/>
      <c r="AP129" s="1132"/>
      <c r="AQ129" s="1133"/>
      <c r="AR129" s="1133"/>
      <c r="AS129" s="1133"/>
      <c r="AT129" s="1134"/>
      <c r="AU129" s="285"/>
      <c r="AV129" s="285"/>
      <c r="AW129" s="285"/>
      <c r="AX129" s="1123" t="s">
        <v>499</v>
      </c>
      <c r="AY129" s="1006"/>
      <c r="AZ129" s="1006"/>
      <c r="BA129" s="1006"/>
      <c r="BB129" s="1006"/>
      <c r="BC129" s="1006"/>
      <c r="BD129" s="1006"/>
      <c r="BE129" s="1007"/>
      <c r="BF129" s="1124" t="s">
        <v>476</v>
      </c>
      <c r="BG129" s="1125"/>
      <c r="BH129" s="1125"/>
      <c r="BI129" s="1125"/>
      <c r="BJ129" s="1125"/>
      <c r="BK129" s="1125"/>
      <c r="BL129" s="1126"/>
      <c r="BM129" s="1124">
        <v>16.95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501</v>
      </c>
      <c r="X130" s="1130"/>
      <c r="Y130" s="1130"/>
      <c r="Z130" s="1131"/>
      <c r="AA130" s="1014">
        <v>4397017</v>
      </c>
      <c r="AB130" s="1015"/>
      <c r="AC130" s="1015"/>
      <c r="AD130" s="1015"/>
      <c r="AE130" s="1016"/>
      <c r="AF130" s="1017">
        <v>4418507</v>
      </c>
      <c r="AG130" s="1015"/>
      <c r="AH130" s="1015"/>
      <c r="AI130" s="1015"/>
      <c r="AJ130" s="1016"/>
      <c r="AK130" s="1017">
        <v>4372957</v>
      </c>
      <c r="AL130" s="1015"/>
      <c r="AM130" s="1015"/>
      <c r="AN130" s="1015"/>
      <c r="AO130" s="1016"/>
      <c r="AP130" s="1132"/>
      <c r="AQ130" s="1133"/>
      <c r="AR130" s="1133"/>
      <c r="AS130" s="1133"/>
      <c r="AT130" s="1134"/>
      <c r="AU130" s="285"/>
      <c r="AV130" s="285"/>
      <c r="AW130" s="285"/>
      <c r="AX130" s="1123" t="s">
        <v>502</v>
      </c>
      <c r="AY130" s="1006"/>
      <c r="AZ130" s="1006"/>
      <c r="BA130" s="1006"/>
      <c r="BB130" s="1006"/>
      <c r="BC130" s="1006"/>
      <c r="BD130" s="1006"/>
      <c r="BE130" s="1007"/>
      <c r="BF130" s="1160">
        <v>1.5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503</v>
      </c>
      <c r="X131" s="1168"/>
      <c r="Y131" s="1168"/>
      <c r="Z131" s="1169"/>
      <c r="AA131" s="1061">
        <v>22332931</v>
      </c>
      <c r="AB131" s="1040"/>
      <c r="AC131" s="1040"/>
      <c r="AD131" s="1040"/>
      <c r="AE131" s="1041"/>
      <c r="AF131" s="1039">
        <v>22766436</v>
      </c>
      <c r="AG131" s="1040"/>
      <c r="AH131" s="1040"/>
      <c r="AI131" s="1040"/>
      <c r="AJ131" s="1041"/>
      <c r="AK131" s="1039">
        <v>22776003</v>
      </c>
      <c r="AL131" s="1040"/>
      <c r="AM131" s="1040"/>
      <c r="AN131" s="1040"/>
      <c r="AO131" s="1041"/>
      <c r="AP131" s="1170"/>
      <c r="AQ131" s="1171"/>
      <c r="AR131" s="1171"/>
      <c r="AS131" s="1171"/>
      <c r="AT131" s="1172"/>
      <c r="AU131" s="285"/>
      <c r="AV131" s="285"/>
      <c r="AW131" s="285"/>
      <c r="AX131" s="1142" t="s">
        <v>504</v>
      </c>
      <c r="AY131" s="1093"/>
      <c r="AZ131" s="1093"/>
      <c r="BA131" s="1093"/>
      <c r="BB131" s="1093"/>
      <c r="BC131" s="1093"/>
      <c r="BD131" s="1093"/>
      <c r="BE131" s="1094"/>
      <c r="BF131" s="1143">
        <v>14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506</v>
      </c>
      <c r="W132" s="1153"/>
      <c r="X132" s="1153"/>
      <c r="Y132" s="1153"/>
      <c r="Z132" s="1154"/>
      <c r="AA132" s="1155">
        <v>2.031408237</v>
      </c>
      <c r="AB132" s="1156"/>
      <c r="AC132" s="1156"/>
      <c r="AD132" s="1156"/>
      <c r="AE132" s="1157"/>
      <c r="AF132" s="1158">
        <v>1.316262238</v>
      </c>
      <c r="AG132" s="1156"/>
      <c r="AH132" s="1156"/>
      <c r="AI132" s="1156"/>
      <c r="AJ132" s="1157"/>
      <c r="AK132" s="1158">
        <v>1.3764838370000001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507</v>
      </c>
      <c r="W133" s="1136"/>
      <c r="X133" s="1136"/>
      <c r="Y133" s="1136"/>
      <c r="Z133" s="1137"/>
      <c r="AA133" s="1138">
        <v>3.3</v>
      </c>
      <c r="AB133" s="1139"/>
      <c r="AC133" s="1139"/>
      <c r="AD133" s="1139"/>
      <c r="AE133" s="1140"/>
      <c r="AF133" s="1138">
        <v>2.1</v>
      </c>
      <c r="AG133" s="1139"/>
      <c r="AH133" s="1139"/>
      <c r="AI133" s="1139"/>
      <c r="AJ133" s="1140"/>
      <c r="AK133" s="1138">
        <v>1.5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fClXIsIVVzL1QDZxHjzYHiL43rPpSKOqWBdx4Kyi8GvCpRYnOPtIOX/HSWXcVB8jLFeGEr5O4P5FeQAaESqBfQ==" saltValue="LDQbR774urGcMLC+D86+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1" zoomScaleNormal="85" zoomScaleSheetLayoutView="100" workbookViewId="0">
      <selection activeCell="AT74" sqref="AT74"/>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YqS8wbywmzLjO795mmotos/ZkhdkS7T/618psG3hY+5WbdJB2zzdbnlHsSxxhM7vM8fMOUKHxWV55bxQcF630g==" saltValue="/WQ+ZY7clA3YwD3jyuG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2"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0OK0HQ4k+XjQDaMDfXSUbiBqKoggmv5xKho/vNXYu8bsKSYX1WB/x4KfCQ1hjwb+ztuTcg9SOaNUQEwIO7+B2g==" saltValue="StCouOxG+bcsUkGaDL4UE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1"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516</v>
      </c>
      <c r="AL9" s="1179"/>
      <c r="AM9" s="1179"/>
      <c r="AN9" s="1180"/>
      <c r="AO9" s="313">
        <v>7673144</v>
      </c>
      <c r="AP9" s="313">
        <v>64496</v>
      </c>
      <c r="AQ9" s="314">
        <v>56673</v>
      </c>
      <c r="AR9" s="315">
        <v>13.8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517</v>
      </c>
      <c r="AL10" s="1179"/>
      <c r="AM10" s="1179"/>
      <c r="AN10" s="1180"/>
      <c r="AO10" s="316">
        <v>389629</v>
      </c>
      <c r="AP10" s="316">
        <v>3275</v>
      </c>
      <c r="AQ10" s="317">
        <v>5368</v>
      </c>
      <c r="AR10" s="318">
        <v>-39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518</v>
      </c>
      <c r="AL11" s="1179"/>
      <c r="AM11" s="1179"/>
      <c r="AN11" s="1180"/>
      <c r="AO11" s="316">
        <v>5691</v>
      </c>
      <c r="AP11" s="316">
        <v>48</v>
      </c>
      <c r="AQ11" s="317">
        <v>4535</v>
      </c>
      <c r="AR11" s="318">
        <v>-98.9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519</v>
      </c>
      <c r="AL12" s="1179"/>
      <c r="AM12" s="1179"/>
      <c r="AN12" s="1180"/>
      <c r="AO12" s="316">
        <v>8034</v>
      </c>
      <c r="AP12" s="316">
        <v>68</v>
      </c>
      <c r="AQ12" s="317">
        <v>1729</v>
      </c>
      <c r="AR12" s="318">
        <v>-96.1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520</v>
      </c>
      <c r="AL13" s="1179"/>
      <c r="AM13" s="1179"/>
      <c r="AN13" s="1180"/>
      <c r="AO13" s="316" t="s">
        <v>521</v>
      </c>
      <c r="AP13" s="316" t="s">
        <v>521</v>
      </c>
      <c r="AQ13" s="317">
        <v>17</v>
      </c>
      <c r="AR13" s="318" t="s">
        <v>521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522</v>
      </c>
      <c r="AL14" s="1179"/>
      <c r="AM14" s="1179"/>
      <c r="AN14" s="1180"/>
      <c r="AO14" s="316">
        <v>151040</v>
      </c>
      <c r="AP14" s="316">
        <v>1270</v>
      </c>
      <c r="AQ14" s="317">
        <v>2055</v>
      </c>
      <c r="AR14" s="318">
        <v>-38.200000000000003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523</v>
      </c>
      <c r="AL15" s="1179"/>
      <c r="AM15" s="1179"/>
      <c r="AN15" s="1180"/>
      <c r="AO15" s="316">
        <v>271300</v>
      </c>
      <c r="AP15" s="316">
        <v>2280</v>
      </c>
      <c r="AQ15" s="317">
        <v>1911</v>
      </c>
      <c r="AR15" s="318">
        <v>19.3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524</v>
      </c>
      <c r="AL16" s="1182"/>
      <c r="AM16" s="1182"/>
      <c r="AN16" s="1183"/>
      <c r="AO16" s="316">
        <v>-633190</v>
      </c>
      <c r="AP16" s="316">
        <v>-5322</v>
      </c>
      <c r="AQ16" s="317">
        <v>-4501</v>
      </c>
      <c r="AR16" s="318">
        <v>18.2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7865648</v>
      </c>
      <c r="AP17" s="316">
        <v>66115</v>
      </c>
      <c r="AQ17" s="317">
        <v>67788</v>
      </c>
      <c r="AR17" s="318">
        <v>-2.5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529</v>
      </c>
      <c r="AL21" s="1174"/>
      <c r="AM21" s="1174"/>
      <c r="AN21" s="1175"/>
      <c r="AO21" s="328">
        <v>6.74</v>
      </c>
      <c r="AP21" s="329">
        <v>6.66</v>
      </c>
      <c r="AQ21" s="330">
        <v>0.08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530</v>
      </c>
      <c r="AL22" s="1174"/>
      <c r="AM22" s="1174"/>
      <c r="AN22" s="1175"/>
      <c r="AO22" s="333">
        <v>99.5</v>
      </c>
      <c r="AP22" s="334">
        <v>99.7</v>
      </c>
      <c r="AQ22" s="335">
        <v>-0.2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534</v>
      </c>
      <c r="AL32" s="1190"/>
      <c r="AM32" s="1190"/>
      <c r="AN32" s="1191"/>
      <c r="AO32" s="343">
        <v>4422429</v>
      </c>
      <c r="AP32" s="343">
        <v>37173</v>
      </c>
      <c r="AQ32" s="344">
        <v>35263</v>
      </c>
      <c r="AR32" s="345">
        <v>5.4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535</v>
      </c>
      <c r="AL33" s="1190"/>
      <c r="AM33" s="1190"/>
      <c r="AN33" s="1191"/>
      <c r="AO33" s="343" t="s">
        <v>521</v>
      </c>
      <c r="AP33" s="343" t="s">
        <v>521</v>
      </c>
      <c r="AQ33" s="344" t="s">
        <v>521</v>
      </c>
      <c r="AR33" s="345" t="s">
        <v>521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536</v>
      </c>
      <c r="AL34" s="1190"/>
      <c r="AM34" s="1190"/>
      <c r="AN34" s="1191"/>
      <c r="AO34" s="343" t="s">
        <v>521</v>
      </c>
      <c r="AP34" s="343" t="s">
        <v>521</v>
      </c>
      <c r="AQ34" s="344">
        <v>10</v>
      </c>
      <c r="AR34" s="345" t="s">
        <v>521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537</v>
      </c>
      <c r="AL35" s="1190"/>
      <c r="AM35" s="1190"/>
      <c r="AN35" s="1191"/>
      <c r="AO35" s="343">
        <v>1434558</v>
      </c>
      <c r="AP35" s="343">
        <v>12058</v>
      </c>
      <c r="AQ35" s="344">
        <v>11974</v>
      </c>
      <c r="AR35" s="345">
        <v>0.7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538</v>
      </c>
      <c r="AL36" s="1190"/>
      <c r="AM36" s="1190"/>
      <c r="AN36" s="1191"/>
      <c r="AO36" s="343" t="s">
        <v>521</v>
      </c>
      <c r="AP36" s="343" t="s">
        <v>521</v>
      </c>
      <c r="AQ36" s="344">
        <v>1702</v>
      </c>
      <c r="AR36" s="345" t="s">
        <v>521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539</v>
      </c>
      <c r="AL37" s="1190"/>
      <c r="AM37" s="1190"/>
      <c r="AN37" s="1191"/>
      <c r="AO37" s="343">
        <v>7119</v>
      </c>
      <c r="AP37" s="343">
        <v>60</v>
      </c>
      <c r="AQ37" s="344">
        <v>411</v>
      </c>
      <c r="AR37" s="345">
        <v>-85.4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540</v>
      </c>
      <c r="AL38" s="1193"/>
      <c r="AM38" s="1193"/>
      <c r="AN38" s="1194"/>
      <c r="AO38" s="346" t="s">
        <v>521</v>
      </c>
      <c r="AP38" s="346" t="s">
        <v>521</v>
      </c>
      <c r="AQ38" s="347">
        <v>0</v>
      </c>
      <c r="AR38" s="335" t="s">
        <v>521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541</v>
      </c>
      <c r="AL39" s="1193"/>
      <c r="AM39" s="1193"/>
      <c r="AN39" s="1194"/>
      <c r="AO39" s="343">
        <v>-1177641</v>
      </c>
      <c r="AP39" s="343">
        <v>-9899</v>
      </c>
      <c r="AQ39" s="344">
        <v>-7482</v>
      </c>
      <c r="AR39" s="345">
        <v>32.299999999999997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542</v>
      </c>
      <c r="AL40" s="1190"/>
      <c r="AM40" s="1190"/>
      <c r="AN40" s="1191"/>
      <c r="AO40" s="343">
        <v>-4372957</v>
      </c>
      <c r="AP40" s="343">
        <v>-36757</v>
      </c>
      <c r="AQ40" s="344">
        <v>-32073</v>
      </c>
      <c r="AR40" s="345">
        <v>14.6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313508</v>
      </c>
      <c r="AP41" s="343">
        <v>2635</v>
      </c>
      <c r="AQ41" s="344">
        <v>9805</v>
      </c>
      <c r="AR41" s="345">
        <v>-73.099999999999994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511</v>
      </c>
      <c r="AN49" s="1186" t="s">
        <v>546</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6634657</v>
      </c>
      <c r="AN51" s="365">
        <v>54228</v>
      </c>
      <c r="AO51" s="366">
        <v>-11.5</v>
      </c>
      <c r="AP51" s="367">
        <v>46440</v>
      </c>
      <c r="AQ51" s="368">
        <v>-13.4</v>
      </c>
      <c r="AR51" s="369">
        <v>1.9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4147701</v>
      </c>
      <c r="AN52" s="373">
        <v>33901</v>
      </c>
      <c r="AO52" s="374">
        <v>23.5</v>
      </c>
      <c r="AP52" s="375">
        <v>27658</v>
      </c>
      <c r="AQ52" s="376">
        <v>-2.4</v>
      </c>
      <c r="AR52" s="377">
        <v>25.9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6055410</v>
      </c>
      <c r="AN53" s="365">
        <v>49783</v>
      </c>
      <c r="AO53" s="366">
        <v>-8.1999999999999993</v>
      </c>
      <c r="AP53" s="367">
        <v>63257</v>
      </c>
      <c r="AQ53" s="368">
        <v>36.200000000000003</v>
      </c>
      <c r="AR53" s="369">
        <v>-44.4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3526786</v>
      </c>
      <c r="AN54" s="373">
        <v>28994</v>
      </c>
      <c r="AO54" s="374">
        <v>-14.5</v>
      </c>
      <c r="AP54" s="375">
        <v>27259</v>
      </c>
      <c r="AQ54" s="376">
        <v>-1.4</v>
      </c>
      <c r="AR54" s="377">
        <v>-13.1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6841393</v>
      </c>
      <c r="AN55" s="365">
        <v>56580</v>
      </c>
      <c r="AO55" s="366">
        <v>13.7</v>
      </c>
      <c r="AP55" s="367">
        <v>52308</v>
      </c>
      <c r="AQ55" s="368">
        <v>-17.3</v>
      </c>
      <c r="AR55" s="369">
        <v>31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3556731</v>
      </c>
      <c r="AN56" s="373">
        <v>29415</v>
      </c>
      <c r="AO56" s="374">
        <v>1.5</v>
      </c>
      <c r="AP56" s="375">
        <v>28695</v>
      </c>
      <c r="AQ56" s="376">
        <v>5.3</v>
      </c>
      <c r="AR56" s="377">
        <v>-3.8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4507308</v>
      </c>
      <c r="AN57" s="365">
        <v>37594</v>
      </c>
      <c r="AO57" s="366">
        <v>-33.6</v>
      </c>
      <c r="AP57" s="367">
        <v>46402</v>
      </c>
      <c r="AQ57" s="368">
        <v>-11.3</v>
      </c>
      <c r="AR57" s="369">
        <v>-22.3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3036048</v>
      </c>
      <c r="AN58" s="373">
        <v>25323</v>
      </c>
      <c r="AO58" s="374">
        <v>-13.9</v>
      </c>
      <c r="AP58" s="375">
        <v>26897</v>
      </c>
      <c r="AQ58" s="376">
        <v>-6.3</v>
      </c>
      <c r="AR58" s="377">
        <v>-7.6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10509168</v>
      </c>
      <c r="AN59" s="365">
        <v>88335</v>
      </c>
      <c r="AO59" s="366">
        <v>135</v>
      </c>
      <c r="AP59" s="367">
        <v>66343</v>
      </c>
      <c r="AQ59" s="368">
        <v>43</v>
      </c>
      <c r="AR59" s="369">
        <v>92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8144492</v>
      </c>
      <c r="AN60" s="373">
        <v>68458</v>
      </c>
      <c r="AO60" s="374">
        <v>170.3</v>
      </c>
      <c r="AP60" s="375">
        <v>34529</v>
      </c>
      <c r="AQ60" s="376">
        <v>28.4</v>
      </c>
      <c r="AR60" s="377">
        <v>141.9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6909587</v>
      </c>
      <c r="AN61" s="380">
        <v>57304</v>
      </c>
      <c r="AO61" s="381">
        <v>19.100000000000001</v>
      </c>
      <c r="AP61" s="382">
        <v>54950</v>
      </c>
      <c r="AQ61" s="383">
        <v>7.4</v>
      </c>
      <c r="AR61" s="369">
        <v>11.7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4482352</v>
      </c>
      <c r="AN62" s="373">
        <v>37218</v>
      </c>
      <c r="AO62" s="374">
        <v>33.4</v>
      </c>
      <c r="AP62" s="375">
        <v>29008</v>
      </c>
      <c r="AQ62" s="376">
        <v>4.7</v>
      </c>
      <c r="AR62" s="377">
        <v>28.7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QAEyn40cT9g0QuhNSLGJ6jh4qu6dz1YFJBWzf88nhxC7uzF2hm5NkNWnRiU1B/93zHcaJn1ArDJCreD8Kr9q5w==" saltValue="xwhxkHQw/dIFvzkicqtU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0" zoomScaleNormal="100" zoomScaleSheetLayoutView="55" workbookViewId="0">
      <selection activeCell="BK103" sqref="BK103"/>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LONxx9u7iNgwgC2EHL2lt26O5mcuFLKCUorkvPjcKQJzk3s8sk5259LNEjIboGGn3YO5c2074OwRmp5zu09Isg==" saltValue="7YodyRhxOarqwWlYLtPr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V2Ni524hlhjEF95OK3mfkeURM2XDZcCFzZjf5xSIfqYT+xXQ3G7VANdj5YfTM4iaGM9EJuSU+3ZtI+hJDJEibg==" saltValue="aPaEbpL7tMfWW+IzbQnt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98" t="s">
        <v>3</v>
      </c>
      <c r="D47" s="1198"/>
      <c r="E47" s="1199"/>
      <c r="F47" s="11">
        <v>18.899999999999999</v>
      </c>
      <c r="G47" s="12">
        <v>15.71</v>
      </c>
      <c r="H47" s="12">
        <v>16.579999999999998</v>
      </c>
      <c r="I47" s="12">
        <v>14.71</v>
      </c>
      <c r="J47" s="13">
        <v>11.04</v>
      </c>
    </row>
    <row r="48" spans="2:10" ht="57.75" customHeight="1">
      <c r="B48" s="14"/>
      <c r="C48" s="1200" t="s">
        <v>4</v>
      </c>
      <c r="D48" s="1200"/>
      <c r="E48" s="1201"/>
      <c r="F48" s="15">
        <v>4.03</v>
      </c>
      <c r="G48" s="16">
        <v>4.2300000000000004</v>
      </c>
      <c r="H48" s="16">
        <v>3.94</v>
      </c>
      <c r="I48" s="16">
        <v>3.84</v>
      </c>
      <c r="J48" s="17">
        <v>3.55</v>
      </c>
    </row>
    <row r="49" spans="2:10" ht="57.75" customHeight="1" thickBot="1">
      <c r="B49" s="18"/>
      <c r="C49" s="1202" t="s">
        <v>5</v>
      </c>
      <c r="D49" s="1202"/>
      <c r="E49" s="1203"/>
      <c r="F49" s="19">
        <v>2.39</v>
      </c>
      <c r="G49" s="20" t="s">
        <v>567</v>
      </c>
      <c r="H49" s="20">
        <v>0.25</v>
      </c>
      <c r="I49" s="20" t="s">
        <v>568</v>
      </c>
      <c r="J49" s="21" t="s">
        <v>569</v>
      </c>
    </row>
    <row r="50" spans="2:10" ht="13.5" customHeight="1"/>
  </sheetData>
  <sheetProtection algorithmName="SHA-512" hashValue="w7BmxZDIvitKouELe/OTNcqNOG1POdiGC5nkJ9pEmfruB++INdJSF6bv4Rrga3P80mmW2dYlOWta6gPwt0vspw==" saltValue="GAaRoWMb4wdYn9+ANXdu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2021-10-27T10:41:52Z</cp:lastPrinted>
  <dcterms:created xsi:type="dcterms:W3CDTF">2021-02-05T04:14:45Z</dcterms:created>
  <dcterms:modified xsi:type="dcterms:W3CDTF">2021-10-27T10:43:29Z</dcterms:modified>
  <cp:category/>
</cp:coreProperties>
</file>