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27930" windowHeight="7155" activeTab="0"/>
  </bookViews>
  <sheets>
    <sheet name="R2.4.1" sheetId="1" r:id="rId1"/>
  </sheets>
  <definedNames>
    <definedName name="_xlnm.Print_Area" localSheetId="0">'R2.4.1'!$A$1:$O$35</definedName>
    <definedName name="_xlnm.Print_Titles" localSheetId="0">'R2.4.1'!$1:$4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<sst xmlns="http://schemas.openxmlformats.org/spreadsheetml/2006/main" count="56" uniqueCount="53">
  <si>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</si>
  <si>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</si>
  <si>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</si>
  <si>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</si>
  <si>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</si>
  <si>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</si>
  <si>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</si>
  <si>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</si>
  <si>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</si>
  <si>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</si>
  <si>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</si>
  <si>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</si>
  <si>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</si>
  <si>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</si>
  <si>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</si>
  <si>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</si>
  <si>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</si>
  <si>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</si>
  <si>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</si>
  <si>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</si>
  <si>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</si>
  <si>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</si>
  <si>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</si>
  <si>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</si>
  <si>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</si>
  <si>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</si>
  <si>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</si>
  <si>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</si>
  <si>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</si>
  <si>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</si>
  <si>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</si>
  <si>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</si>
  <si>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</si>
  <si>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</si>
  <si>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</si>
  <si>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</si>
  <si>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</si>
  <si>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</si>
  <si>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</si>
  <si>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</si>
  <si>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</si>
  <si>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</si>
  <si>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</si>
  <si>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</si>
  <si>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</si>
  <si>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</si>
  <si>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</si>
  <si>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</si>
  <si>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</si>
  <si>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</si>
  <si>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</si>
  <si>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</si>
  <si>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（令和２年４月１日現在）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</si>
</sst>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  <numFmt numFmtId="181" formatCode="#########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8" sqref="I28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3">
        <v>204949</v>
      </c>
      <c r="C5" s="13">
        <v>1007402</v>
      </c>
      <c r="D5" s="13">
        <f>B5+C5</f>
        <v>1212351</v>
      </c>
      <c r="E5" s="14">
        <v>421.24</v>
      </c>
      <c r="F5" s="13">
        <v>83131</v>
      </c>
      <c r="G5" s="14">
        <f>F5/E5</f>
        <v>197.3483050042731</v>
      </c>
      <c r="H5" s="14">
        <f>D5/E5</f>
        <v>2878.0528914632987</v>
      </c>
      <c r="I5" s="14">
        <f>B5/E5</f>
        <v>486.53736587218685</v>
      </c>
      <c r="J5" s="14">
        <f>D5/F5</f>
        <v>14.58362103186537</v>
      </c>
      <c r="K5" s="14">
        <f>B5/F5</f>
        <v>2.4653739278969335</v>
      </c>
      <c r="L5" s="13">
        <v>72821</v>
      </c>
      <c r="M5" s="13">
        <v>52963</v>
      </c>
      <c r="N5" s="14">
        <f>D5/L5</f>
        <v>16.64837066230895</v>
      </c>
      <c r="O5" s="14">
        <f>B5/L5</f>
        <v>2.8144216640804163</v>
      </c>
    </row>
    <row r="6" spans="1:15" ht="24" customHeight="1" thickBot="1" thickTop="1">
      <c r="A6" s="15" t="s">
        <v>33</v>
      </c>
      <c r="B6" s="16">
        <f>B5</f>
        <v>204949</v>
      </c>
      <c r="C6" s="16">
        <f>C5</f>
        <v>1007402</v>
      </c>
      <c r="D6" s="16">
        <f>D5</f>
        <v>1212351</v>
      </c>
      <c r="E6" s="17">
        <f>E5</f>
        <v>421.24</v>
      </c>
      <c r="F6" s="24">
        <f>F5</f>
        <v>83131</v>
      </c>
      <c r="G6" s="17">
        <f aca="true" t="shared" si="0" ref="G6:G35">F6/E6</f>
        <v>197.3483050042731</v>
      </c>
      <c r="H6" s="17">
        <f aca="true" t="shared" si="1" ref="H6:H33">D6/E6</f>
        <v>2878.0528914632987</v>
      </c>
      <c r="I6" s="17">
        <f aca="true" t="shared" si="2" ref="I6:I35">B6/E6</f>
        <v>486.53736587218685</v>
      </c>
      <c r="J6" s="17">
        <f aca="true" t="shared" si="3" ref="J6:J35">D6/F6</f>
        <v>14.58362103186537</v>
      </c>
      <c r="K6" s="17">
        <f aca="true" t="shared" si="4" ref="K6:K35">B6/F6</f>
        <v>2.4653739278969335</v>
      </c>
      <c r="L6" s="16">
        <f>L5</f>
        <v>72821</v>
      </c>
      <c r="M6" s="16">
        <f>M5</f>
        <v>52963</v>
      </c>
      <c r="N6" s="17">
        <f>D6/L6</f>
        <v>16.64837066230895</v>
      </c>
      <c r="O6" s="17">
        <f aca="true" t="shared" si="5" ref="O6:O35">B6/L6</f>
        <v>2.8144216640804163</v>
      </c>
    </row>
    <row r="7" spans="1:15" ht="24" customHeight="1" thickTop="1">
      <c r="A7" s="23" t="s">
        <v>19</v>
      </c>
      <c r="B7" s="18">
        <v>108126</v>
      </c>
      <c r="C7" s="18">
        <v>492736</v>
      </c>
      <c r="D7" s="25">
        <f aca="true" t="shared" si="6" ref="D7:D25">B7+C7</f>
        <v>600862</v>
      </c>
      <c r="E7" s="19">
        <v>234.5</v>
      </c>
      <c r="F7" s="18">
        <v>115865</v>
      </c>
      <c r="G7" s="20">
        <f t="shared" si="0"/>
        <v>494.09381663113004</v>
      </c>
      <c r="H7" s="19">
        <f t="shared" si="1"/>
        <v>2562.311300639659</v>
      </c>
      <c r="I7" s="19">
        <f>B7/E7</f>
        <v>461.09168443496804</v>
      </c>
      <c r="J7" s="19">
        <f t="shared" si="3"/>
        <v>5.18588011910413</v>
      </c>
      <c r="K7" s="19">
        <f t="shared" si="4"/>
        <v>0.9332067492340224</v>
      </c>
      <c r="L7" s="18">
        <v>90254</v>
      </c>
      <c r="M7" s="18">
        <v>68997</v>
      </c>
      <c r="N7" s="19">
        <f aca="true" t="shared" si="7" ref="N7:N35">D7/L7</f>
        <v>6.657455625235446</v>
      </c>
      <c r="O7" s="19">
        <f t="shared" si="5"/>
        <v>1.1980189243690031</v>
      </c>
    </row>
    <row r="8" spans="1:15" ht="24" customHeight="1" thickBot="1">
      <c r="A8" s="23" t="s">
        <v>20</v>
      </c>
      <c r="B8" s="18">
        <v>268248</v>
      </c>
      <c r="C8" s="18">
        <v>1092803</v>
      </c>
      <c r="D8" s="26">
        <f t="shared" si="6"/>
        <v>1361051</v>
      </c>
      <c r="E8" s="19">
        <v>510.04</v>
      </c>
      <c r="F8" s="18">
        <v>104566</v>
      </c>
      <c r="G8" s="20">
        <f t="shared" si="0"/>
        <v>205.01529291820248</v>
      </c>
      <c r="H8" s="19">
        <f t="shared" si="1"/>
        <v>2668.518155438789</v>
      </c>
      <c r="I8" s="19">
        <f t="shared" si="2"/>
        <v>525.9352207669987</v>
      </c>
      <c r="J8" s="19">
        <f t="shared" si="3"/>
        <v>13.016190731212822</v>
      </c>
      <c r="K8" s="19">
        <f t="shared" si="4"/>
        <v>2.565346288468527</v>
      </c>
      <c r="L8" s="18">
        <v>88244</v>
      </c>
      <c r="M8" s="18">
        <v>65138</v>
      </c>
      <c r="N8" s="19">
        <f t="shared" si="7"/>
        <v>15.423722859344545</v>
      </c>
      <c r="O8" s="19">
        <f t="shared" si="5"/>
        <v>3.039844068718553</v>
      </c>
    </row>
    <row r="9" spans="1:15" ht="24" customHeight="1" thickBot="1" thickTop="1">
      <c r="A9" s="15" t="s">
        <v>44</v>
      </c>
      <c r="B9" s="16">
        <f>SUM(B7:B8)</f>
        <v>376374</v>
      </c>
      <c r="C9" s="16">
        <f>SUM(C7:C8)</f>
        <v>1585539</v>
      </c>
      <c r="D9" s="16">
        <f>SUM(D7:D8)</f>
        <v>1961913</v>
      </c>
      <c r="E9" s="17">
        <f>SUM(E7:E8)</f>
        <v>744.54</v>
      </c>
      <c r="F9" s="16">
        <f>SUM(F7:F8)</f>
        <v>220431</v>
      </c>
      <c r="G9" s="17">
        <f t="shared" si="0"/>
        <v>296.0633411233782</v>
      </c>
      <c r="H9" s="17">
        <f t="shared" si="1"/>
        <v>2635.0672898702555</v>
      </c>
      <c r="I9" s="17">
        <f t="shared" si="2"/>
        <v>505.5121282939802</v>
      </c>
      <c r="J9" s="17">
        <f t="shared" si="3"/>
        <v>8.900349769315568</v>
      </c>
      <c r="K9" s="17">
        <f t="shared" si="4"/>
        <v>1.707445867414293</v>
      </c>
      <c r="L9" s="16">
        <f>SUM(L7:L8)</f>
        <v>178498</v>
      </c>
      <c r="M9" s="16">
        <f>SUM(M7:M8)</f>
        <v>134135</v>
      </c>
      <c r="N9" s="17">
        <f t="shared" si="7"/>
        <v>10.991232394760726</v>
      </c>
      <c r="O9" s="17">
        <f t="shared" si="5"/>
        <v>2.108561440464319</v>
      </c>
    </row>
    <row r="10" spans="1:15" ht="24" customHeight="1" thickTop="1">
      <c r="A10" s="23" t="s">
        <v>21</v>
      </c>
      <c r="B10" s="18">
        <v>332605</v>
      </c>
      <c r="C10" s="18">
        <v>1580093</v>
      </c>
      <c r="D10" s="25">
        <f t="shared" si="6"/>
        <v>1912698</v>
      </c>
      <c r="E10" s="19">
        <v>419.14</v>
      </c>
      <c r="F10" s="18">
        <v>150890</v>
      </c>
      <c r="G10" s="20">
        <f t="shared" si="0"/>
        <v>359.99904566493296</v>
      </c>
      <c r="H10" s="19">
        <f t="shared" si="1"/>
        <v>4563.386935152932</v>
      </c>
      <c r="I10" s="19">
        <f t="shared" si="2"/>
        <v>793.541537433793</v>
      </c>
      <c r="J10" s="19">
        <f t="shared" si="3"/>
        <v>12.676108423354762</v>
      </c>
      <c r="K10" s="19">
        <f t="shared" si="4"/>
        <v>2.204287891841739</v>
      </c>
      <c r="L10" s="18">
        <v>121741</v>
      </c>
      <c r="M10" s="18">
        <v>90330</v>
      </c>
      <c r="N10" s="19">
        <f t="shared" si="7"/>
        <v>15.711206577898983</v>
      </c>
      <c r="O10" s="19">
        <f t="shared" si="5"/>
        <v>2.732070543202372</v>
      </c>
    </row>
    <row r="11" spans="1:15" ht="24" customHeight="1" thickBot="1">
      <c r="A11" s="23" t="s">
        <v>37</v>
      </c>
      <c r="B11" s="18">
        <v>34313</v>
      </c>
      <c r="C11" s="18">
        <v>111232</v>
      </c>
      <c r="D11" s="26">
        <f t="shared" si="6"/>
        <v>145545</v>
      </c>
      <c r="E11" s="19">
        <v>30.38</v>
      </c>
      <c r="F11" s="18">
        <v>6409</v>
      </c>
      <c r="G11" s="20">
        <f t="shared" si="0"/>
        <v>210.9611586570112</v>
      </c>
      <c r="H11" s="19">
        <f t="shared" si="1"/>
        <v>4790.816326530612</v>
      </c>
      <c r="I11" s="19">
        <f t="shared" si="2"/>
        <v>1129.4601711652404</v>
      </c>
      <c r="J11" s="19">
        <f t="shared" si="3"/>
        <v>22.70947105632704</v>
      </c>
      <c r="K11" s="19">
        <f t="shared" si="4"/>
        <v>5.353877359962553</v>
      </c>
      <c r="L11" s="18">
        <v>4259</v>
      </c>
      <c r="M11" s="18">
        <v>2923</v>
      </c>
      <c r="N11" s="19">
        <f t="shared" si="7"/>
        <v>34.17351490960319</v>
      </c>
      <c r="O11" s="19">
        <f t="shared" si="5"/>
        <v>8.0565860530641</v>
      </c>
    </row>
    <row r="12" spans="1:15" ht="24" customHeight="1" thickBot="1" thickTop="1">
      <c r="A12" s="15" t="s">
        <v>45</v>
      </c>
      <c r="B12" s="16">
        <f>SUM(B10:B11)</f>
        <v>366918</v>
      </c>
      <c r="C12" s="16">
        <f>SUM(C10:C11)</f>
        <v>1691325</v>
      </c>
      <c r="D12" s="16">
        <f>SUM(D10:D11)</f>
        <v>2058243</v>
      </c>
      <c r="E12" s="17">
        <f>SUM(E10:E11)</f>
        <v>449.52</v>
      </c>
      <c r="F12" s="16">
        <f>SUM(F10:F11)</f>
        <v>157299</v>
      </c>
      <c r="G12" s="17">
        <f t="shared" si="0"/>
        <v>349.92658836091834</v>
      </c>
      <c r="H12" s="17">
        <f t="shared" si="1"/>
        <v>4578.757341163909</v>
      </c>
      <c r="I12" s="17">
        <f t="shared" si="2"/>
        <v>816.2439935931661</v>
      </c>
      <c r="J12" s="17">
        <f t="shared" si="3"/>
        <v>13.08490835923941</v>
      </c>
      <c r="K12" s="17">
        <f t="shared" si="4"/>
        <v>2.3326149562298553</v>
      </c>
      <c r="L12" s="16">
        <f>SUM(L10:L11)</f>
        <v>126000</v>
      </c>
      <c r="M12" s="16">
        <f>SUM(M10:M11)</f>
        <v>93253</v>
      </c>
      <c r="N12" s="17">
        <f t="shared" si="7"/>
        <v>16.335261904761904</v>
      </c>
      <c r="O12" s="17">
        <f t="shared" si="5"/>
        <v>2.912047619047619</v>
      </c>
    </row>
    <row r="13" spans="1:15" ht="24" customHeight="1" thickTop="1">
      <c r="A13" s="23" t="s">
        <v>22</v>
      </c>
      <c r="B13" s="18">
        <v>389096</v>
      </c>
      <c r="C13" s="18">
        <v>1797624</v>
      </c>
      <c r="D13" s="25">
        <f t="shared" si="6"/>
        <v>2186720</v>
      </c>
      <c r="E13" s="19">
        <v>429.4</v>
      </c>
      <c r="F13" s="18">
        <v>507399</v>
      </c>
      <c r="G13" s="20">
        <f t="shared" si="0"/>
        <v>1181.6464834653004</v>
      </c>
      <c r="H13" s="19">
        <f t="shared" si="1"/>
        <v>5092.501164415464</v>
      </c>
      <c r="I13" s="19">
        <f t="shared" si="2"/>
        <v>906.1387983232418</v>
      </c>
      <c r="J13" s="19">
        <f t="shared" si="3"/>
        <v>4.309665568911251</v>
      </c>
      <c r="K13" s="19">
        <f t="shared" si="4"/>
        <v>0.7668442389519885</v>
      </c>
      <c r="L13" s="18">
        <v>327883</v>
      </c>
      <c r="M13" s="18">
        <v>260193</v>
      </c>
      <c r="N13" s="19">
        <f t="shared" si="7"/>
        <v>6.669208223665149</v>
      </c>
      <c r="O13" s="19">
        <f t="shared" si="5"/>
        <v>1.1866915942577079</v>
      </c>
    </row>
    <row r="14" spans="1:15" ht="24" customHeight="1">
      <c r="A14" s="23" t="s">
        <v>38</v>
      </c>
      <c r="B14" s="18">
        <v>188488</v>
      </c>
      <c r="C14" s="18">
        <v>582904</v>
      </c>
      <c r="D14" s="27">
        <f t="shared" si="6"/>
        <v>771392</v>
      </c>
      <c r="E14" s="19">
        <v>194.44</v>
      </c>
      <c r="F14" s="18">
        <v>35283</v>
      </c>
      <c r="G14" s="20">
        <f t="shared" si="0"/>
        <v>181.45957621888502</v>
      </c>
      <c r="H14" s="19">
        <f t="shared" si="1"/>
        <v>3967.2495371322775</v>
      </c>
      <c r="I14" s="19">
        <f t="shared" si="2"/>
        <v>969.3890146060481</v>
      </c>
      <c r="J14" s="19">
        <f t="shared" si="3"/>
        <v>21.862993509622196</v>
      </c>
      <c r="K14" s="19">
        <f t="shared" si="4"/>
        <v>5.342176118810759</v>
      </c>
      <c r="L14" s="18">
        <v>28710</v>
      </c>
      <c r="M14" s="18">
        <v>20448</v>
      </c>
      <c r="N14" s="19">
        <f t="shared" si="7"/>
        <v>26.86840822013236</v>
      </c>
      <c r="O14" s="19">
        <f t="shared" si="5"/>
        <v>6.5652385928248</v>
      </c>
    </row>
    <row r="15" spans="1:15" ht="24" customHeight="1">
      <c r="A15" s="23" t="s">
        <v>39</v>
      </c>
      <c r="B15" s="18">
        <v>104462</v>
      </c>
      <c r="C15" s="18">
        <v>364813</v>
      </c>
      <c r="D15" s="27">
        <f t="shared" si="6"/>
        <v>469275</v>
      </c>
      <c r="E15" s="19">
        <v>211.3</v>
      </c>
      <c r="F15" s="18">
        <v>34214</v>
      </c>
      <c r="G15" s="20">
        <f t="shared" si="0"/>
        <v>161.92143871273072</v>
      </c>
      <c r="H15" s="19">
        <f t="shared" si="1"/>
        <v>2220.89446284903</v>
      </c>
      <c r="I15" s="19">
        <f t="shared" si="2"/>
        <v>494.37766209181257</v>
      </c>
      <c r="J15" s="19">
        <f t="shared" si="3"/>
        <v>13.715876541766528</v>
      </c>
      <c r="K15" s="19">
        <f t="shared" si="4"/>
        <v>3.0531945987022855</v>
      </c>
      <c r="L15" s="18">
        <v>27501</v>
      </c>
      <c r="M15" s="18">
        <v>19760</v>
      </c>
      <c r="N15" s="19">
        <f t="shared" si="7"/>
        <v>17.063924948183704</v>
      </c>
      <c r="O15" s="19">
        <f t="shared" si="5"/>
        <v>3.7984800552707174</v>
      </c>
    </row>
    <row r="16" spans="1:15" ht="24" customHeight="1">
      <c r="A16" s="23" t="s">
        <v>23</v>
      </c>
      <c r="B16" s="18">
        <v>22658</v>
      </c>
      <c r="C16" s="18">
        <v>183856</v>
      </c>
      <c r="D16" s="27">
        <f t="shared" si="6"/>
        <v>206514</v>
      </c>
      <c r="E16" s="19">
        <v>20.41</v>
      </c>
      <c r="F16" s="18">
        <v>29727</v>
      </c>
      <c r="G16" s="20">
        <f t="shared" si="0"/>
        <v>1456.4919157275845</v>
      </c>
      <c r="H16" s="19">
        <f t="shared" si="1"/>
        <v>10118.275355218031</v>
      </c>
      <c r="I16" s="19">
        <f t="shared" si="2"/>
        <v>1110.142087212151</v>
      </c>
      <c r="J16" s="19">
        <f t="shared" si="3"/>
        <v>6.947017862549198</v>
      </c>
      <c r="K16" s="19">
        <f t="shared" si="4"/>
        <v>0.7622027113398594</v>
      </c>
      <c r="L16" s="18">
        <v>21479</v>
      </c>
      <c r="M16" s="18">
        <v>16183</v>
      </c>
      <c r="N16" s="19">
        <f t="shared" si="7"/>
        <v>9.614693421481446</v>
      </c>
      <c r="O16" s="19">
        <f t="shared" si="5"/>
        <v>1.0548908235951395</v>
      </c>
    </row>
    <row r="17" spans="1:15" ht="24" customHeight="1" thickBot="1">
      <c r="A17" s="23" t="s">
        <v>24</v>
      </c>
      <c r="B17" s="18">
        <v>75610</v>
      </c>
      <c r="C17" s="18">
        <v>261219</v>
      </c>
      <c r="D17" s="26">
        <f t="shared" si="6"/>
        <v>336829</v>
      </c>
      <c r="E17" s="19">
        <v>101.59</v>
      </c>
      <c r="F17" s="18">
        <v>20461</v>
      </c>
      <c r="G17" s="20">
        <f>F17/E17</f>
        <v>201.40761886012402</v>
      </c>
      <c r="H17" s="19">
        <f t="shared" si="1"/>
        <v>3315.5723988581553</v>
      </c>
      <c r="I17" s="19">
        <f t="shared" si="2"/>
        <v>744.2661679299143</v>
      </c>
      <c r="J17" s="19">
        <f t="shared" si="3"/>
        <v>16.4620008797224</v>
      </c>
      <c r="K17" s="19">
        <f t="shared" si="4"/>
        <v>3.6953228092468597</v>
      </c>
      <c r="L17" s="18">
        <v>16670</v>
      </c>
      <c r="M17" s="18">
        <v>11982</v>
      </c>
      <c r="N17" s="19">
        <f t="shared" si="7"/>
        <v>20.205698860227955</v>
      </c>
      <c r="O17" s="19">
        <f t="shared" si="5"/>
        <v>4.535692861427714</v>
      </c>
    </row>
    <row r="18" spans="1:15" ht="24" customHeight="1" thickBot="1" thickTop="1">
      <c r="A18" s="15" t="s">
        <v>46</v>
      </c>
      <c r="B18" s="16">
        <f>SUM(B13:B17)</f>
        <v>780314</v>
      </c>
      <c r="C18" s="16">
        <f>SUM(C13:C17)</f>
        <v>3190416</v>
      </c>
      <c r="D18" s="16">
        <f>SUM(D13:D17)</f>
        <v>3970730</v>
      </c>
      <c r="E18" s="17">
        <f>SUM(E13:E17)</f>
        <v>957.1399999999999</v>
      </c>
      <c r="F18" s="16">
        <f>SUM(F13:F17)</f>
        <v>627084</v>
      </c>
      <c r="G18" s="17">
        <f t="shared" si="0"/>
        <v>655.1643437741606</v>
      </c>
      <c r="H18" s="17">
        <f t="shared" si="1"/>
        <v>4148.536264287357</v>
      </c>
      <c r="I18" s="17">
        <f t="shared" si="2"/>
        <v>815.2558664354223</v>
      </c>
      <c r="J18" s="17">
        <f t="shared" si="3"/>
        <v>6.332054397815923</v>
      </c>
      <c r="K18" s="17">
        <f t="shared" si="4"/>
        <v>1.2443532285945742</v>
      </c>
      <c r="L18" s="16">
        <f>SUM(L13:L17)</f>
        <v>422243</v>
      </c>
      <c r="M18" s="16">
        <f>SUM(M13:M17)</f>
        <v>328566</v>
      </c>
      <c r="N18" s="17">
        <f t="shared" si="7"/>
        <v>9.403897755557818</v>
      </c>
      <c r="O18" s="17">
        <f t="shared" si="5"/>
        <v>1.8480211631690757</v>
      </c>
    </row>
    <row r="19" spans="1:15" ht="24" customHeight="1" thickBot="1" thickTop="1">
      <c r="A19" s="23" t="s">
        <v>40</v>
      </c>
      <c r="B19" s="18">
        <v>326806</v>
      </c>
      <c r="C19" s="18">
        <v>385712</v>
      </c>
      <c r="D19" s="25">
        <f t="shared" si="6"/>
        <v>712518</v>
      </c>
      <c r="E19" s="19">
        <v>583.69</v>
      </c>
      <c r="F19" s="18">
        <v>7396</v>
      </c>
      <c r="G19" s="20">
        <f t="shared" si="0"/>
        <v>12.671109664376637</v>
      </c>
      <c r="H19" s="19">
        <f t="shared" si="1"/>
        <v>1220.7130497353046</v>
      </c>
      <c r="I19" s="19">
        <f t="shared" si="2"/>
        <v>559.896520413233</v>
      </c>
      <c r="J19" s="19">
        <f t="shared" si="3"/>
        <v>96.33829096809086</v>
      </c>
      <c r="K19" s="19">
        <f t="shared" si="4"/>
        <v>44.18685776095187</v>
      </c>
      <c r="L19" s="18">
        <v>7739</v>
      </c>
      <c r="M19" s="18">
        <v>4512</v>
      </c>
      <c r="N19" s="19">
        <f t="shared" si="7"/>
        <v>92.0684843002972</v>
      </c>
      <c r="O19" s="19">
        <f t="shared" si="5"/>
        <v>42.228453288538574</v>
      </c>
    </row>
    <row r="20" spans="1:15" ht="24" customHeight="1" thickBot="1" thickTop="1">
      <c r="A20" s="15" t="s">
        <v>41</v>
      </c>
      <c r="B20" s="16">
        <f aca="true" t="shared" si="8" ref="B20:G20">B19</f>
        <v>326806</v>
      </c>
      <c r="C20" s="16">
        <f t="shared" si="8"/>
        <v>385712</v>
      </c>
      <c r="D20" s="16">
        <f t="shared" si="8"/>
        <v>712518</v>
      </c>
      <c r="E20" s="17">
        <f t="shared" si="8"/>
        <v>583.69</v>
      </c>
      <c r="F20" s="16">
        <f t="shared" si="8"/>
        <v>7396</v>
      </c>
      <c r="G20" s="17">
        <f t="shared" si="8"/>
        <v>12.671109664376637</v>
      </c>
      <c r="H20" s="17">
        <f t="shared" si="1"/>
        <v>1220.7130497353046</v>
      </c>
      <c r="I20" s="17">
        <f t="shared" si="2"/>
        <v>559.896520413233</v>
      </c>
      <c r="J20" s="17">
        <f t="shared" si="3"/>
        <v>96.33829096809086</v>
      </c>
      <c r="K20" s="17">
        <f t="shared" si="4"/>
        <v>44.18685776095187</v>
      </c>
      <c r="L20" s="16">
        <f>L19</f>
        <v>7739</v>
      </c>
      <c r="M20" s="16">
        <f>M19</f>
        <v>4512</v>
      </c>
      <c r="N20" s="17">
        <f t="shared" si="7"/>
        <v>92.0684843002972</v>
      </c>
      <c r="O20" s="17">
        <f t="shared" si="5"/>
        <v>42.228453288538574</v>
      </c>
    </row>
    <row r="21" spans="1:15" ht="24" customHeight="1" thickTop="1">
      <c r="A21" s="23" t="s">
        <v>25</v>
      </c>
      <c r="B21" s="18">
        <v>359890</v>
      </c>
      <c r="C21" s="18">
        <v>1699500</v>
      </c>
      <c r="D21" s="25">
        <f t="shared" si="6"/>
        <v>2059390</v>
      </c>
      <c r="E21" s="19">
        <v>432.12</v>
      </c>
      <c r="F21" s="18">
        <v>40768</v>
      </c>
      <c r="G21" s="20">
        <f t="shared" si="0"/>
        <v>94.34416365824308</v>
      </c>
      <c r="H21" s="19">
        <f t="shared" si="1"/>
        <v>4765.782652966768</v>
      </c>
      <c r="I21" s="19">
        <f t="shared" si="2"/>
        <v>832.8473572155882</v>
      </c>
      <c r="J21" s="19">
        <f t="shared" si="3"/>
        <v>50.51486459968603</v>
      </c>
      <c r="K21" s="19">
        <f t="shared" si="4"/>
        <v>8.827757064364206</v>
      </c>
      <c r="L21" s="18">
        <v>36859</v>
      </c>
      <c r="M21" s="18">
        <v>25069</v>
      </c>
      <c r="N21" s="19">
        <f t="shared" si="7"/>
        <v>55.872107219403674</v>
      </c>
      <c r="O21" s="19">
        <f t="shared" si="5"/>
        <v>9.7639653815893</v>
      </c>
    </row>
    <row r="22" spans="1:15" ht="24" customHeight="1" thickBot="1">
      <c r="A22" s="23" t="s">
        <v>26</v>
      </c>
      <c r="B22" s="18">
        <v>276069</v>
      </c>
      <c r="C22" s="18">
        <v>577616</v>
      </c>
      <c r="D22" s="26">
        <f t="shared" si="6"/>
        <v>853685</v>
      </c>
      <c r="E22" s="19">
        <v>299.43</v>
      </c>
      <c r="F22" s="18">
        <v>15372</v>
      </c>
      <c r="G22" s="20">
        <f t="shared" si="0"/>
        <v>51.337541328524196</v>
      </c>
      <c r="H22" s="19">
        <f t="shared" si="1"/>
        <v>2851.0336305647397</v>
      </c>
      <c r="I22" s="19">
        <f t="shared" si="2"/>
        <v>921.9817653541729</v>
      </c>
      <c r="J22" s="19">
        <f t="shared" si="3"/>
        <v>55.53506375227687</v>
      </c>
      <c r="K22" s="19">
        <f t="shared" si="4"/>
        <v>17.95921155347385</v>
      </c>
      <c r="L22" s="18">
        <v>13802</v>
      </c>
      <c r="M22" s="18">
        <v>8994</v>
      </c>
      <c r="N22" s="19">
        <f t="shared" si="7"/>
        <v>61.852267787277206</v>
      </c>
      <c r="O22" s="19">
        <f t="shared" si="5"/>
        <v>20.002101144761628</v>
      </c>
    </row>
    <row r="23" spans="1:15" ht="24" customHeight="1" thickBot="1" thickTop="1">
      <c r="A23" s="15" t="s">
        <v>27</v>
      </c>
      <c r="B23" s="16">
        <f>SUM(B21:B22)</f>
        <v>635959</v>
      </c>
      <c r="C23" s="16">
        <f>SUM(C21:C22)</f>
        <v>2277116</v>
      </c>
      <c r="D23" s="16">
        <f>SUM(D21:D22)</f>
        <v>2913075</v>
      </c>
      <c r="E23" s="17">
        <f>SUM(E21:E22)</f>
        <v>731.55</v>
      </c>
      <c r="F23" s="16">
        <f>SUM(F21:F22)</f>
        <v>56140</v>
      </c>
      <c r="G23" s="17">
        <f t="shared" si="0"/>
        <v>76.7411660173604</v>
      </c>
      <c r="H23" s="17">
        <f t="shared" si="1"/>
        <v>3982.058642608161</v>
      </c>
      <c r="I23" s="17">
        <f t="shared" si="2"/>
        <v>869.3308728043196</v>
      </c>
      <c r="J23" s="17">
        <f t="shared" si="3"/>
        <v>51.88947274670467</v>
      </c>
      <c r="K23" s="17">
        <f t="shared" si="4"/>
        <v>11.32809048806555</v>
      </c>
      <c r="L23" s="16">
        <f>SUM(L21:L22)</f>
        <v>50661</v>
      </c>
      <c r="M23" s="16">
        <f>SUM(M21:M22)</f>
        <v>34063</v>
      </c>
      <c r="N23" s="17">
        <f t="shared" si="7"/>
        <v>57.501332385858944</v>
      </c>
      <c r="O23" s="17">
        <f>B23/L23</f>
        <v>12.553226347683623</v>
      </c>
    </row>
    <row r="24" spans="1:15" ht="24" customHeight="1" thickTop="1">
      <c r="A24" s="23" t="s">
        <v>28</v>
      </c>
      <c r="B24" s="18">
        <v>107079</v>
      </c>
      <c r="C24" s="18">
        <v>443044</v>
      </c>
      <c r="D24" s="25">
        <f t="shared" si="6"/>
        <v>550123</v>
      </c>
      <c r="E24" s="19">
        <v>132.65</v>
      </c>
      <c r="F24" s="18">
        <v>31803</v>
      </c>
      <c r="G24" s="20">
        <f t="shared" si="0"/>
        <v>239.7512250282699</v>
      </c>
      <c r="H24" s="19">
        <f t="shared" si="1"/>
        <v>4147.176781002639</v>
      </c>
      <c r="I24" s="19">
        <f t="shared" si="2"/>
        <v>807.2295514511873</v>
      </c>
      <c r="J24" s="19">
        <f t="shared" si="3"/>
        <v>17.297833537716567</v>
      </c>
      <c r="K24" s="19">
        <f t="shared" si="4"/>
        <v>3.366946514479766</v>
      </c>
      <c r="L24" s="18">
        <v>23845</v>
      </c>
      <c r="M24" s="18">
        <v>16452</v>
      </c>
      <c r="N24" s="19">
        <f t="shared" si="7"/>
        <v>23.07079052212204</v>
      </c>
      <c r="O24" s="19">
        <f t="shared" si="5"/>
        <v>4.490626965820927</v>
      </c>
    </row>
    <row r="25" spans="1:15" ht="24" customHeight="1" thickBot="1">
      <c r="A25" s="23" t="s">
        <v>29</v>
      </c>
      <c r="B25" s="18">
        <v>114656</v>
      </c>
      <c r="C25" s="18">
        <v>368155</v>
      </c>
      <c r="D25" s="26">
        <f t="shared" si="6"/>
        <v>482811</v>
      </c>
      <c r="E25" s="19">
        <v>93.98</v>
      </c>
      <c r="F25" s="18">
        <v>8403</v>
      </c>
      <c r="G25" s="20">
        <f t="shared" si="0"/>
        <v>89.41264098744414</v>
      </c>
      <c r="H25" s="19">
        <f t="shared" si="1"/>
        <v>5137.380293679506</v>
      </c>
      <c r="I25" s="19">
        <f t="shared" si="2"/>
        <v>1220.0042562247286</v>
      </c>
      <c r="J25" s="19">
        <f t="shared" si="3"/>
        <v>57.45697965012496</v>
      </c>
      <c r="K25" s="19">
        <f t="shared" si="4"/>
        <v>13.644650719980959</v>
      </c>
      <c r="L25" s="18">
        <v>7316</v>
      </c>
      <c r="M25" s="18">
        <v>4597</v>
      </c>
      <c r="N25" s="19">
        <f t="shared" si="7"/>
        <v>65.99384909786768</v>
      </c>
      <c r="O25" s="19">
        <f t="shared" si="5"/>
        <v>15.671951886276654</v>
      </c>
    </row>
    <row r="26" spans="1:15" ht="24" customHeight="1" thickBot="1" thickTop="1">
      <c r="A26" s="15" t="s">
        <v>47</v>
      </c>
      <c r="B26" s="16">
        <f>SUM(B24:B25)</f>
        <v>221735</v>
      </c>
      <c r="C26" s="16">
        <f>SUM(C24:C25)</f>
        <v>811199</v>
      </c>
      <c r="D26" s="16">
        <f>SUM(D24:D25)</f>
        <v>1032934</v>
      </c>
      <c r="E26" s="17">
        <f>SUM(E24:E25)</f>
        <v>226.63</v>
      </c>
      <c r="F26" s="16">
        <f>SUM(F24:F25)</f>
        <v>40206</v>
      </c>
      <c r="G26" s="17">
        <f t="shared" si="0"/>
        <v>177.4081101354631</v>
      </c>
      <c r="H26" s="17">
        <f t="shared" si="1"/>
        <v>4557.799055729603</v>
      </c>
      <c r="I26" s="17">
        <f t="shared" si="2"/>
        <v>978.4009177955257</v>
      </c>
      <c r="J26" s="17">
        <f t="shared" si="3"/>
        <v>25.691041138138587</v>
      </c>
      <c r="K26" s="17">
        <f t="shared" si="4"/>
        <v>5.514972889618465</v>
      </c>
      <c r="L26" s="16">
        <f>SUM(L24:L25)</f>
        <v>31161</v>
      </c>
      <c r="M26" s="16">
        <f>SUM(M24:M25)</f>
        <v>21049</v>
      </c>
      <c r="N26" s="17">
        <f t="shared" si="7"/>
        <v>33.14829434228683</v>
      </c>
      <c r="O26" s="17">
        <f t="shared" si="5"/>
        <v>7.1157857578383235</v>
      </c>
    </row>
    <row r="27" spans="1:15" ht="24" customHeight="1" thickBot="1" thickTop="1">
      <c r="A27" s="12" t="s">
        <v>35</v>
      </c>
      <c r="B27" s="13">
        <v>359201</v>
      </c>
      <c r="C27" s="13">
        <v>1144132</v>
      </c>
      <c r="D27" s="25">
        <f>B27+C27</f>
        <v>1503333</v>
      </c>
      <c r="E27" s="14">
        <v>514.34</v>
      </c>
      <c r="F27" s="13">
        <v>35293</v>
      </c>
      <c r="G27" s="14">
        <f t="shared" si="0"/>
        <v>68.61803476299724</v>
      </c>
      <c r="H27" s="14">
        <f t="shared" si="1"/>
        <v>2922.8389781078663</v>
      </c>
      <c r="I27" s="14">
        <f t="shared" si="2"/>
        <v>698.372671773535</v>
      </c>
      <c r="J27" s="14">
        <f t="shared" si="3"/>
        <v>42.59578386648911</v>
      </c>
      <c r="K27" s="14">
        <f t="shared" si="4"/>
        <v>10.177683959992066</v>
      </c>
      <c r="L27" s="13">
        <v>31044</v>
      </c>
      <c r="M27" s="13">
        <v>20095</v>
      </c>
      <c r="N27" s="14">
        <f t="shared" si="7"/>
        <v>48.425879396984925</v>
      </c>
      <c r="O27" s="14">
        <f t="shared" si="5"/>
        <v>11.570706094575442</v>
      </c>
    </row>
    <row r="28" spans="1:15" ht="24" customHeight="1" thickBot="1" thickTop="1">
      <c r="A28" s="15" t="s">
        <v>34</v>
      </c>
      <c r="B28" s="16">
        <f>B27</f>
        <v>359201</v>
      </c>
      <c r="C28" s="16">
        <f>C27</f>
        <v>1144132</v>
      </c>
      <c r="D28" s="16">
        <f>D27</f>
        <v>1503333</v>
      </c>
      <c r="E28" s="17">
        <f>E27</f>
        <v>514.34</v>
      </c>
      <c r="F28" s="16">
        <f>F27</f>
        <v>35293</v>
      </c>
      <c r="G28" s="17">
        <f t="shared" si="0"/>
        <v>68.61803476299724</v>
      </c>
      <c r="H28" s="17">
        <f t="shared" si="1"/>
        <v>2922.8389781078663</v>
      </c>
      <c r="I28" s="17">
        <f t="shared" si="2"/>
        <v>698.372671773535</v>
      </c>
      <c r="J28" s="17">
        <f t="shared" si="3"/>
        <v>42.59578386648911</v>
      </c>
      <c r="K28" s="17">
        <f t="shared" si="4"/>
        <v>10.177683959992066</v>
      </c>
      <c r="L28" s="16">
        <f>L27</f>
        <v>31044</v>
      </c>
      <c r="M28" s="16">
        <f>M27</f>
        <v>20095</v>
      </c>
      <c r="N28" s="17">
        <f t="shared" si="7"/>
        <v>48.425879396984925</v>
      </c>
      <c r="O28" s="17">
        <f t="shared" si="5"/>
        <v>11.570706094575442</v>
      </c>
    </row>
    <row r="29" spans="1:15" ht="24" customHeight="1" thickTop="1">
      <c r="A29" s="23" t="s">
        <v>30</v>
      </c>
      <c r="B29" s="18">
        <v>347232</v>
      </c>
      <c r="C29" s="18">
        <v>1258136</v>
      </c>
      <c r="D29" s="25">
        <f>B29+C29</f>
        <v>1605368</v>
      </c>
      <c r="E29" s="19">
        <v>468.19</v>
      </c>
      <c r="F29" s="18">
        <v>70612</v>
      </c>
      <c r="G29" s="20">
        <f t="shared" si="0"/>
        <v>150.81911189901535</v>
      </c>
      <c r="H29" s="19">
        <f t="shared" si="1"/>
        <v>3428.881437023431</v>
      </c>
      <c r="I29" s="19">
        <f t="shared" si="2"/>
        <v>741.6476216920481</v>
      </c>
      <c r="J29" s="19">
        <f t="shared" si="3"/>
        <v>22.735059196737097</v>
      </c>
      <c r="K29" s="19">
        <f t="shared" si="4"/>
        <v>4.917464453633944</v>
      </c>
      <c r="L29" s="18">
        <v>56129</v>
      </c>
      <c r="M29" s="18">
        <v>39202</v>
      </c>
      <c r="N29" s="19">
        <f t="shared" si="7"/>
        <v>28.60140034563238</v>
      </c>
      <c r="O29" s="19">
        <f t="shared" si="5"/>
        <v>6.18632079673609</v>
      </c>
    </row>
    <row r="30" spans="1:15" ht="24" customHeight="1">
      <c r="A30" s="23" t="s">
        <v>31</v>
      </c>
      <c r="B30" s="18">
        <v>48305</v>
      </c>
      <c r="C30" s="18">
        <v>149470</v>
      </c>
      <c r="D30" s="27">
        <f>B30+C30</f>
        <v>197775</v>
      </c>
      <c r="E30" s="19">
        <v>98.45</v>
      </c>
      <c r="F30" s="18">
        <v>3696</v>
      </c>
      <c r="G30" s="20">
        <f t="shared" si="0"/>
        <v>37.54189944134078</v>
      </c>
      <c r="H30" s="19">
        <f t="shared" si="1"/>
        <v>2008.8877602844082</v>
      </c>
      <c r="I30" s="19">
        <f t="shared" si="2"/>
        <v>490.65515490096493</v>
      </c>
      <c r="J30" s="19">
        <f t="shared" si="3"/>
        <v>53.51055194805195</v>
      </c>
      <c r="K30" s="19">
        <f t="shared" si="4"/>
        <v>13.069534632034632</v>
      </c>
      <c r="L30" s="18">
        <v>3102</v>
      </c>
      <c r="M30" s="18">
        <v>2003</v>
      </c>
      <c r="N30" s="19">
        <f t="shared" si="7"/>
        <v>63.75725338491296</v>
      </c>
      <c r="O30" s="19">
        <f t="shared" si="5"/>
        <v>15.572211476466796</v>
      </c>
    </row>
    <row r="31" spans="1:15" ht="24" customHeight="1" thickBot="1">
      <c r="A31" s="23" t="s">
        <v>42</v>
      </c>
      <c r="B31" s="18">
        <v>114235</v>
      </c>
      <c r="C31" s="18">
        <v>263976</v>
      </c>
      <c r="D31" s="26">
        <f>B31+C31</f>
        <v>378211</v>
      </c>
      <c r="E31" s="19">
        <v>241.88</v>
      </c>
      <c r="F31" s="18">
        <v>9694</v>
      </c>
      <c r="G31" s="20">
        <f t="shared" si="0"/>
        <v>40.07772449148338</v>
      </c>
      <c r="H31" s="19">
        <f t="shared" si="1"/>
        <v>1563.6307259798248</v>
      </c>
      <c r="I31" s="19">
        <f t="shared" si="2"/>
        <v>472.2796427980817</v>
      </c>
      <c r="J31" s="19">
        <f t="shared" si="3"/>
        <v>39.0149577057974</v>
      </c>
      <c r="K31" s="19">
        <f t="shared" si="4"/>
        <v>11.784093253558902</v>
      </c>
      <c r="L31" s="18">
        <v>8711</v>
      </c>
      <c r="M31" s="18">
        <v>5605</v>
      </c>
      <c r="N31" s="19">
        <f t="shared" si="7"/>
        <v>43.417632877970384</v>
      </c>
      <c r="O31" s="19">
        <f t="shared" si="5"/>
        <v>13.113879003558718</v>
      </c>
    </row>
    <row r="32" spans="1:15" ht="24" customHeight="1" thickBot="1" thickTop="1">
      <c r="A32" s="15" t="s">
        <v>48</v>
      </c>
      <c r="B32" s="16">
        <f>SUM(B29:B31)</f>
        <v>509772</v>
      </c>
      <c r="C32" s="16">
        <f>SUM(C29:C31)</f>
        <v>1671582</v>
      </c>
      <c r="D32" s="16">
        <f>SUM(D29:D31)</f>
        <v>2181354</v>
      </c>
      <c r="E32" s="17">
        <f>SUM(E29:E31)</f>
        <v>808.52</v>
      </c>
      <c r="F32" s="16">
        <f>SUM(F29:F31)</f>
        <v>84002</v>
      </c>
      <c r="G32" s="17">
        <f t="shared" si="0"/>
        <v>103.89600751991293</v>
      </c>
      <c r="H32" s="17">
        <f t="shared" si="1"/>
        <v>2697.959234156236</v>
      </c>
      <c r="I32" s="17">
        <f t="shared" si="2"/>
        <v>630.5001731558898</v>
      </c>
      <c r="J32" s="17">
        <f t="shared" si="3"/>
        <v>25.967881717101974</v>
      </c>
      <c r="K32" s="17">
        <f t="shared" si="4"/>
        <v>6.068569795957239</v>
      </c>
      <c r="L32" s="16">
        <f>SUM(L29:L31)</f>
        <v>67942</v>
      </c>
      <c r="M32" s="16">
        <f>SUM(M29:M31)</f>
        <v>46810</v>
      </c>
      <c r="N32" s="17">
        <f t="shared" si="7"/>
        <v>32.10611992581908</v>
      </c>
      <c r="O32" s="17">
        <f t="shared" si="5"/>
        <v>7.503046716316859</v>
      </c>
    </row>
    <row r="33" spans="1:15" ht="24" customHeight="1" thickBot="1" thickTop="1">
      <c r="A33" s="23" t="s">
        <v>43</v>
      </c>
      <c r="B33" s="18">
        <v>184367</v>
      </c>
      <c r="C33" s="18">
        <v>527964</v>
      </c>
      <c r="D33" s="25">
        <f>B33+C33</f>
        <v>712331</v>
      </c>
      <c r="E33" s="19">
        <v>238.99</v>
      </c>
      <c r="F33" s="18">
        <v>19485</v>
      </c>
      <c r="G33" s="20">
        <f t="shared" si="0"/>
        <v>81.53060797522909</v>
      </c>
      <c r="H33" s="19">
        <f t="shared" si="1"/>
        <v>2980.589145989372</v>
      </c>
      <c r="I33" s="19">
        <f t="shared" si="2"/>
        <v>771.4423197623331</v>
      </c>
      <c r="J33" s="19">
        <f t="shared" si="3"/>
        <v>36.55791634590711</v>
      </c>
      <c r="K33" s="19">
        <f t="shared" si="4"/>
        <v>9.461996407492943</v>
      </c>
      <c r="L33" s="18">
        <v>16913</v>
      </c>
      <c r="M33" s="18">
        <v>12092</v>
      </c>
      <c r="N33" s="19">
        <f t="shared" si="7"/>
        <v>42.117365340270794</v>
      </c>
      <c r="O33" s="19">
        <f t="shared" si="5"/>
        <v>10.900904629574883</v>
      </c>
    </row>
    <row r="34" spans="1:15" ht="24" customHeight="1" thickBot="1" thickTop="1">
      <c r="A34" s="15" t="s">
        <v>51</v>
      </c>
      <c r="B34" s="16">
        <f>B33</f>
        <v>184367</v>
      </c>
      <c r="C34" s="16">
        <f>C33</f>
        <v>527964</v>
      </c>
      <c r="D34" s="16">
        <f>D33</f>
        <v>712331</v>
      </c>
      <c r="E34" s="17">
        <f>E33</f>
        <v>238.99</v>
      </c>
      <c r="F34" s="16">
        <f>F33</f>
        <v>19485</v>
      </c>
      <c r="G34" s="17">
        <f t="shared" si="0"/>
        <v>81.53060797522909</v>
      </c>
      <c r="H34" s="17">
        <f>D34/E34</f>
        <v>2980.589145989372</v>
      </c>
      <c r="I34" s="17">
        <f t="shared" si="2"/>
        <v>771.4423197623331</v>
      </c>
      <c r="J34" s="17">
        <f t="shared" si="3"/>
        <v>36.55791634590711</v>
      </c>
      <c r="K34" s="17">
        <f t="shared" si="4"/>
        <v>9.461996407492943</v>
      </c>
      <c r="L34" s="16">
        <f>L33</f>
        <v>16913</v>
      </c>
      <c r="M34" s="16">
        <f>M33</f>
        <v>12092</v>
      </c>
      <c r="N34" s="17">
        <f t="shared" si="7"/>
        <v>42.117365340270794</v>
      </c>
      <c r="O34" s="17">
        <f t="shared" si="5"/>
        <v>10.900904629574883</v>
      </c>
    </row>
    <row r="35" spans="1:15" ht="24" customHeight="1" thickBot="1" thickTop="1">
      <c r="A35" s="15" t="s">
        <v>32</v>
      </c>
      <c r="B35" s="16">
        <f>B6+B9+B12+B18+B20+B23+B26+B28+B32+B34</f>
        <v>3966395</v>
      </c>
      <c r="C35" s="16">
        <f>C6+C9+C12+C18+C20+C23+C26+C28+C32+C34</f>
        <v>14292387</v>
      </c>
      <c r="D35" s="16">
        <f>D6+D9+D12+D18+D20+D23+D26+D28+D32+D34</f>
        <v>18258782</v>
      </c>
      <c r="E35" s="17">
        <f>E6+E9+E12+E18+E20+E23+E26+E28+E32+E34</f>
        <v>5676.16</v>
      </c>
      <c r="F35" s="16">
        <f>F6+F9+F12+F18+F20+F23+F26+F28+F32+F34</f>
        <v>1330467</v>
      </c>
      <c r="G35" s="17">
        <f t="shared" si="0"/>
        <v>234.39561252677868</v>
      </c>
      <c r="H35" s="17">
        <f>D35/E35</f>
        <v>3216.7489993234863</v>
      </c>
      <c r="I35" s="17">
        <f t="shared" si="2"/>
        <v>698.781394463863</v>
      </c>
      <c r="J35" s="17">
        <f t="shared" si="3"/>
        <v>13.723588784990534</v>
      </c>
      <c r="K35" s="17">
        <f t="shared" si="4"/>
        <v>2.981205095654383</v>
      </c>
      <c r="L35" s="16">
        <f>L6+L9+L12+L18+L20+L23+L26+L28+L32+L34</f>
        <v>1005022</v>
      </c>
      <c r="M35" s="16">
        <f>M6+M9+M12+M18+M20+M23+M26+M28+M32+M34</f>
        <v>747538</v>
      </c>
      <c r="N35" s="17">
        <f t="shared" si="7"/>
        <v>18.167544591063677</v>
      </c>
      <c r="O35" s="17">
        <f t="shared" si="5"/>
        <v>3.9465752988491793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2019-06-03T11:11:26Z</cp:lastPrinted>
  <dcterms:created xsi:type="dcterms:W3CDTF">1997-07-18T04:41:28Z</dcterms:created>
  <dcterms:modified xsi:type="dcterms:W3CDTF">2021-05-19T00:43:46Z</dcterms:modified>
  <cp:category/>
  <cp:version/>
  <cp:contentType/>
  <cp:contentStatus/>
</cp:coreProperties>
</file>