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0" windowWidth="19320" windowHeight="13515" tabRatio="880" activeTab="2"/>
  </bookViews>
  <sheets>
    <sheet name="一般国道（指定区間）" sheetId="1" r:id="rId1"/>
    <sheet name="一般国道（指定区間外）" sheetId="2" r:id="rId2"/>
    <sheet name="一般国道合計" sheetId="3" r:id="rId3"/>
  </sheets>
  <definedNames/>
  <calcPr fullCalcOnLoad="1"/>
</workbook>
</file>

<file path=xl/sharedStrings.xml><?xml version="1.0" encoding="utf-8"?>
<sst xmlns="http://schemas.openxmlformats.org/spreadsheetml/2006/main" count="440" uniqueCount="94">
  <si>
    <t>　一般国道（指定区間）　　　　　</t>
  </si>
  <si>
    <t/>
  </si>
  <si>
    <t>（注）　東予建設部には国道１９６号西日本高速道路㈱管理分を含む。　　　　　　　　　　　　　　　　　　　　　　</t>
  </si>
  <si>
    <t>　　　　今治土木には国道１９６号西日本高速道路㈱管理分及び、国道３１７号本州四国連絡高速道路㈱管理分を含む。　　　　　　　　　　　　　　　　　　　　　　　　　</t>
  </si>
  <si>
    <t xml:space="preserve">                                                                                                    </t>
  </si>
  <si>
    <t>　　道路種別々　建設部・土木事務所別道路現況</t>
  </si>
  <si>
    <t>単位：m</t>
  </si>
  <si>
    <t>建　 土
　   木
設　 事
     務
部　 所
番
号</t>
  </si>
  <si>
    <t>区道
分路</t>
  </si>
  <si>
    <t>総延長</t>
  </si>
  <si>
    <t>実延長</t>
  </si>
  <si>
    <t xml:space="preserve">  　　      実　     　　延　　    　　　長　　　　　　　の　　  　　　　内　　　　　　　訳</t>
  </si>
  <si>
    <t>　　実　　　　　　　　延　　　　　　長　　　　　　の　　　　　　内　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</si>
  <si>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</si>
  <si>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</si>
  <si>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</si>
  <si>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</si>
  <si>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</si>
  <si>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</si>
  <si>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　建　設　部　名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</si>
  <si>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</si>
  <si>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</si>
  <si>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</si>
  <si>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</si>
  <si>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</si>
  <si>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</si>
  <si>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</si>
  <si>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</si>
  <si>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</si>
  <si>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</si>
  <si>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</si>
  <si>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</si>
  <si>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</si>
  <si>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</si>
  <si>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</si>
  <si>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</si>
  <si>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</si>
  <si>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</si>
  <si>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</si>
  <si>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</si>
  <si>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</si>
  <si>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</si>
  <si>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</si>
  <si>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　土木事務所名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</si>
  <si>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</si>
  <si>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</si>
  <si>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</si>
  <si>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</si>
  <si>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</si>
  <si>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</si>
  <si>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</si>
  <si>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</si>
  <si>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</si>
  <si>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</si>
  <si>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</si>
  <si>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</si>
  <si>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</si>
  <si>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</si>
  <si>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</si>
  <si>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</si>
  <si>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</si>
  <si>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</si>
  <si>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</si>
  <si>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</si>
  <si>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</si>
  <si>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</si>
  <si>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</si>
  <si>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</si>
  <si>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</si>
  <si>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</si>
  <si>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</si>
  <si>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</si>
  <si>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</si>
  <si>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</si>
  <si>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</si>
  <si>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</si>
  <si>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</si>
  <si>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四　国　中　央　土　木</t>
  </si>
  <si>
    <t>　東　予　建　設　部</t>
  </si>
  <si>
    <t>　丹　原　土　木</t>
  </si>
  <si>
    <t>　今　治　土　木</t>
  </si>
  <si>
    <t>　中　予　建　設　部</t>
  </si>
  <si>
    <t>　久　万　高　原　土　木</t>
  </si>
  <si>
    <t>　伊　予　土　木</t>
  </si>
  <si>
    <t>　大　洲　土　木</t>
  </si>
  <si>
    <t>　八　幡　浜　土　木</t>
  </si>
  <si>
    <t>　西　予　土　木</t>
  </si>
  <si>
    <t>　南　予　建　設　部</t>
  </si>
  <si>
    <t>　愛　南　土　木</t>
  </si>
  <si>
    <t>合　　　　　　　計</t>
  </si>
  <si>
    <t>　一般国道（指定区間外）　　　　</t>
  </si>
  <si>
    <t>　一　般　国　道　合　計　　　　</t>
  </si>
  <si>
    <t>Ｊ　　Ｒ</t>
  </si>
  <si>
    <t>トンネル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</si>
</sst>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  <numFmt numFmtId="182" formatCode="0.0_);[Red]\(0.0\)"/>
    <numFmt numFmtId="183" formatCode="0.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2" fillId="0" borderId="0" xfId="0" applyFont="1" applyAlignment="1">
      <alignment/>
    </xf>
    <xf numFmtId="0" fontId="19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5" xfId="0" applyFont="1" applyBorder="1" applyAlignment="1">
      <alignment/>
    </xf>
    <xf numFmtId="0" fontId="23" fillId="0" borderId="15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vertical="distributed" wrapText="1"/>
    </xf>
    <xf numFmtId="0" fontId="2" fillId="0" borderId="1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23" fillId="0" borderId="17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3" fillId="0" borderId="15" xfId="0" applyFont="1" applyBorder="1" applyAlignment="1">
      <alignment wrapText="1"/>
    </xf>
    <xf numFmtId="0" fontId="23" fillId="0" borderId="15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9" fillId="0" borderId="20" xfId="0" applyFont="1" applyBorder="1" applyAlignment="1">
      <alignment vertical="distributed" wrapText="1"/>
    </xf>
    <xf numFmtId="0" fontId="25" fillId="0" borderId="20" xfId="0" applyFont="1" applyBorder="1" applyAlignment="1">
      <alignment vertical="top" wrapText="1"/>
    </xf>
    <xf numFmtId="0" fontId="22" fillId="0" borderId="16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24" xfId="0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0" fontId="2" fillId="0" borderId="19" xfId="0" applyFont="1" applyBorder="1" applyAlignment="1">
      <alignment horizontal="justify" vertical="center"/>
    </xf>
    <xf numFmtId="176" fontId="2" fillId="0" borderId="0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26" xfId="0" applyNumberFormat="1" applyFont="1" applyFill="1" applyBorder="1" applyAlignment="1">
      <alignment horizontal="right"/>
    </xf>
    <xf numFmtId="176" fontId="2" fillId="0" borderId="15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19" xfId="0" applyNumberFormat="1" applyFont="1" applyFill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0" fontId="19" fillId="0" borderId="15" xfId="0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right"/>
    </xf>
    <xf numFmtId="176" fontId="2" fillId="0" borderId="28" xfId="0" applyNumberFormat="1" applyFont="1" applyBorder="1" applyAlignment="1">
      <alignment horizontal="right"/>
    </xf>
    <xf numFmtId="176" fontId="2" fillId="0" borderId="29" xfId="0" applyNumberFormat="1" applyFont="1" applyBorder="1" applyAlignment="1">
      <alignment horizontal="right"/>
    </xf>
    <xf numFmtId="176" fontId="2" fillId="0" borderId="30" xfId="0" applyNumberFormat="1" applyFont="1" applyBorder="1" applyAlignment="1">
      <alignment horizontal="right"/>
    </xf>
    <xf numFmtId="176" fontId="2" fillId="0" borderId="31" xfId="0" applyNumberFormat="1" applyFont="1" applyBorder="1" applyAlignment="1">
      <alignment horizontal="right"/>
    </xf>
    <xf numFmtId="176" fontId="2" fillId="0" borderId="26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/>
    </xf>
    <xf numFmtId="0" fontId="19" fillId="0" borderId="20" xfId="0" applyFont="1" applyBorder="1" applyAlignment="1">
      <alignment horizontal="justify" vertical="center"/>
    </xf>
    <xf numFmtId="176" fontId="2" fillId="0" borderId="10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33" xfId="0" applyNumberFormat="1" applyFont="1" applyBorder="1" applyAlignment="1">
      <alignment horizontal="right"/>
    </xf>
    <xf numFmtId="176" fontId="2" fillId="0" borderId="32" xfId="0" applyNumberFormat="1" applyFont="1" applyBorder="1" applyAlignment="1">
      <alignment horizontal="right"/>
    </xf>
    <xf numFmtId="176" fontId="2" fillId="0" borderId="24" xfId="0" applyNumberFormat="1" applyFont="1" applyBorder="1" applyAlignment="1">
      <alignment horizontal="right"/>
    </xf>
    <xf numFmtId="0" fontId="19" fillId="0" borderId="19" xfId="0" applyFont="1" applyBorder="1" applyAlignment="1">
      <alignment horizontal="justify" vertical="center"/>
    </xf>
    <xf numFmtId="176" fontId="2" fillId="0" borderId="34" xfId="0" applyNumberFormat="1" applyFont="1" applyBorder="1" applyAlignment="1">
      <alignment horizontal="right"/>
    </xf>
    <xf numFmtId="0" fontId="19" fillId="0" borderId="15" xfId="0" applyFont="1" applyBorder="1" applyAlignment="1">
      <alignment horizontal="justify" vertical="center"/>
    </xf>
    <xf numFmtId="0" fontId="19" fillId="0" borderId="20" xfId="0" applyFont="1" applyBorder="1" applyAlignment="1">
      <alignment/>
    </xf>
    <xf numFmtId="0" fontId="2" fillId="0" borderId="15" xfId="0" applyFont="1" applyBorder="1" applyAlignment="1">
      <alignment horizontal="justify" vertical="center"/>
    </xf>
    <xf numFmtId="0" fontId="2" fillId="0" borderId="20" xfId="0" applyFont="1" applyBorder="1" applyAlignment="1">
      <alignment horizontal="justify" vertical="center"/>
    </xf>
    <xf numFmtId="182" fontId="2" fillId="0" borderId="0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/>
    </xf>
    <xf numFmtId="176" fontId="2" fillId="0" borderId="37" xfId="0" applyNumberFormat="1" applyFont="1" applyBorder="1" applyAlignment="1">
      <alignment horizontal="right"/>
    </xf>
    <xf numFmtId="176" fontId="2" fillId="0" borderId="36" xfId="0" applyNumberFormat="1" applyFont="1" applyBorder="1" applyAlignment="1">
      <alignment horizontal="right"/>
    </xf>
    <xf numFmtId="176" fontId="2" fillId="0" borderId="38" xfId="0" applyNumberFormat="1" applyFont="1" applyBorder="1" applyAlignment="1">
      <alignment horizontal="right"/>
    </xf>
    <xf numFmtId="176" fontId="2" fillId="0" borderId="39" xfId="0" applyNumberFormat="1" applyFont="1" applyBorder="1" applyAlignment="1">
      <alignment horizontal="right"/>
    </xf>
    <xf numFmtId="176" fontId="2" fillId="0" borderId="40" xfId="0" applyNumberFormat="1" applyFont="1" applyBorder="1" applyAlignment="1">
      <alignment horizontal="right"/>
    </xf>
    <xf numFmtId="176" fontId="2" fillId="0" borderId="41" xfId="0" applyNumberFormat="1" applyFont="1" applyBorder="1" applyAlignment="1">
      <alignment horizontal="right"/>
    </xf>
    <xf numFmtId="0" fontId="19" fillId="0" borderId="0" xfId="0" applyFont="1" applyAlignment="1">
      <alignment/>
    </xf>
    <xf numFmtId="182" fontId="2" fillId="0" borderId="34" xfId="0" applyNumberFormat="1" applyFont="1" applyBorder="1" applyAlignment="1">
      <alignment horizontal="right"/>
    </xf>
    <xf numFmtId="0" fontId="24" fillId="0" borderId="4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48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49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3" fillId="0" borderId="17" xfId="0" applyFont="1" applyBorder="1" applyAlignment="1">
      <alignment vertical="center" wrapText="1"/>
    </xf>
    <xf numFmtId="0" fontId="23" fillId="0" borderId="44" xfId="0" applyFont="1" applyBorder="1" applyAlignment="1">
      <alignment vertical="center" wrapText="1"/>
    </xf>
    <xf numFmtId="0" fontId="19" fillId="0" borderId="50" xfId="0" applyFont="1" applyBorder="1" applyAlignment="1">
      <alignment horizontal="center" vertical="distributed" wrapText="1"/>
    </xf>
    <xf numFmtId="0" fontId="19" fillId="0" borderId="46" xfId="0" applyFont="1" applyBorder="1" applyAlignment="1">
      <alignment horizontal="center" vertical="distributed" wrapText="1"/>
    </xf>
    <xf numFmtId="0" fontId="19" fillId="0" borderId="47" xfId="0" applyFont="1" applyBorder="1" applyAlignment="1">
      <alignment horizontal="center" vertical="distributed" wrapText="1"/>
    </xf>
    <xf numFmtId="0" fontId="23" fillId="0" borderId="51" xfId="0" applyFont="1" applyBorder="1" applyAlignment="1">
      <alignment horizontal="center" vertical="top" wrapText="1" shrinkToFit="1"/>
    </xf>
    <xf numFmtId="0" fontId="23" fillId="0" borderId="26" xfId="0" applyFont="1" applyBorder="1" applyAlignment="1">
      <alignment horizontal="center" vertical="top" wrapText="1" shrinkToFit="1"/>
    </xf>
    <xf numFmtId="0" fontId="23" fillId="0" borderId="32" xfId="0" applyFont="1" applyBorder="1" applyAlignment="1">
      <alignment horizontal="center" vertical="top" wrapText="1" shrinkToFit="1"/>
    </xf>
    <xf numFmtId="0" fontId="19" fillId="0" borderId="50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5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/>
    </xf>
    <xf numFmtId="0" fontId="24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zoomScaleSheetLayoutView="100" zoomScalePageLayoutView="0" workbookViewId="0" topLeftCell="A22">
      <selection activeCell="O23" sqref="O23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bestFit="1" customWidth="1"/>
    <col min="11" max="11" width="9.625" style="5" customWidth="1"/>
    <col min="12" max="12" width="11.75390625" style="5" bestFit="1" customWidth="1"/>
    <col min="13" max="13" width="8.625" style="5" bestFit="1" customWidth="1"/>
    <col min="14" max="14" width="9.25390625" style="5" bestFit="1" customWidth="1"/>
    <col min="15" max="15" width="11.75390625" style="5" bestFit="1" customWidth="1"/>
    <col min="16" max="16" width="10.75390625" style="5" bestFit="1" customWidth="1"/>
    <col min="17" max="18" width="11.75390625" style="5" bestFit="1" customWidth="1"/>
    <col min="19" max="19" width="9.25390625" style="5" bestFit="1" customWidth="1"/>
    <col min="20" max="20" width="9.125" style="9" customWidth="1"/>
    <col min="21" max="21" width="9.125" style="9" bestFit="1" customWidth="1"/>
    <col min="22" max="22" width="11.00390625" style="9" bestFit="1" customWidth="1"/>
    <col min="23" max="23" width="10.003906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0</v>
      </c>
      <c r="B1" s="2"/>
      <c r="C1" s="3"/>
      <c r="D1" s="4"/>
      <c r="E1" s="4"/>
      <c r="F1" s="4"/>
      <c r="I1" s="6" t="s">
        <v>5</v>
      </c>
      <c r="J1" s="7"/>
      <c r="K1" s="3"/>
      <c r="L1" s="3"/>
      <c r="M1" s="3"/>
      <c r="N1" s="3"/>
      <c r="O1" s="3"/>
      <c r="P1" s="4"/>
      <c r="T1" s="8" t="str">
        <f>A1</f>
        <v>　一般国道（指定区間）　　　　　</v>
      </c>
      <c r="U1" s="3"/>
      <c r="V1" s="3"/>
      <c r="W1" s="3"/>
      <c r="Y1" s="6" t="s">
        <v>5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6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6</v>
      </c>
    </row>
    <row r="3" spans="1:39" ht="13.5" customHeight="1">
      <c r="A3" s="141" t="s">
        <v>7</v>
      </c>
      <c r="B3" s="14"/>
      <c r="C3" s="152" t="s">
        <v>8</v>
      </c>
      <c r="D3" s="152"/>
      <c r="E3" s="152"/>
      <c r="F3" s="152"/>
      <c r="G3" s="109" t="s">
        <v>9</v>
      </c>
      <c r="H3" s="15"/>
      <c r="I3" s="109" t="s">
        <v>10</v>
      </c>
      <c r="J3" s="127" t="s">
        <v>11</v>
      </c>
      <c r="K3" s="128"/>
      <c r="L3" s="128"/>
      <c r="M3" s="128"/>
      <c r="N3" s="128"/>
      <c r="O3" s="128"/>
      <c r="P3" s="128"/>
      <c r="Q3" s="128"/>
      <c r="R3" s="128"/>
      <c r="S3" s="129"/>
      <c r="T3" s="133" t="s">
        <v>12</v>
      </c>
      <c r="U3" s="121"/>
      <c r="V3" s="121"/>
      <c r="W3" s="121"/>
      <c r="X3" s="121"/>
      <c r="Y3" s="121"/>
      <c r="Z3" s="121"/>
      <c r="AA3" s="121"/>
      <c r="AB3" s="134"/>
      <c r="AC3" s="111" t="s">
        <v>13</v>
      </c>
      <c r="AD3" s="112"/>
      <c r="AE3" s="112"/>
      <c r="AF3" s="113"/>
      <c r="AG3" s="109" t="s">
        <v>14</v>
      </c>
      <c r="AH3" s="16"/>
      <c r="AI3" s="17"/>
      <c r="AJ3" s="120" t="s">
        <v>15</v>
      </c>
      <c r="AK3" s="121"/>
      <c r="AL3" s="121"/>
      <c r="AM3" s="18" t="s">
        <v>16</v>
      </c>
    </row>
    <row r="4" spans="1:39" ht="13.5">
      <c r="A4" s="142"/>
      <c r="B4" s="19"/>
      <c r="C4" s="153"/>
      <c r="D4" s="153"/>
      <c r="E4" s="153"/>
      <c r="F4" s="153"/>
      <c r="G4" s="108"/>
      <c r="H4" s="21" t="s">
        <v>17</v>
      </c>
      <c r="I4" s="108"/>
      <c r="J4" s="130"/>
      <c r="K4" s="131"/>
      <c r="L4" s="131"/>
      <c r="M4" s="131"/>
      <c r="N4" s="131"/>
      <c r="O4" s="131"/>
      <c r="P4" s="131"/>
      <c r="Q4" s="131"/>
      <c r="R4" s="131"/>
      <c r="S4" s="132"/>
      <c r="T4" s="135"/>
      <c r="U4" s="118"/>
      <c r="V4" s="118"/>
      <c r="W4" s="118"/>
      <c r="X4" s="118"/>
      <c r="Y4" s="118"/>
      <c r="Z4" s="118"/>
      <c r="AA4" s="118"/>
      <c r="AB4" s="119"/>
      <c r="AC4" s="114"/>
      <c r="AD4" s="115"/>
      <c r="AE4" s="115"/>
      <c r="AF4" s="106"/>
      <c r="AG4" s="110"/>
      <c r="AH4" s="122" t="s">
        <v>18</v>
      </c>
      <c r="AI4" s="123"/>
      <c r="AJ4" s="117"/>
      <c r="AK4" s="118"/>
      <c r="AL4" s="118"/>
      <c r="AM4" s="24"/>
    </row>
    <row r="5" spans="1:39" ht="13.5">
      <c r="A5" s="142"/>
      <c r="B5" s="25" t="s">
        <v>19</v>
      </c>
      <c r="C5" s="154"/>
      <c r="D5" s="154"/>
      <c r="E5" s="154"/>
      <c r="F5" s="154"/>
      <c r="G5" s="108"/>
      <c r="H5" s="26" t="s">
        <v>20</v>
      </c>
      <c r="I5" s="108"/>
      <c r="J5" s="155" t="s">
        <v>21</v>
      </c>
      <c r="K5" s="156"/>
      <c r="L5" s="144" t="s">
        <v>22</v>
      </c>
      <c r="M5" s="145"/>
      <c r="N5" s="146"/>
      <c r="O5" s="145" t="s">
        <v>23</v>
      </c>
      <c r="P5" s="145"/>
      <c r="Q5" s="145"/>
      <c r="R5" s="145"/>
      <c r="S5" s="150"/>
      <c r="T5" s="124" t="s">
        <v>24</v>
      </c>
      <c r="U5" s="125"/>
      <c r="V5" s="125"/>
      <c r="W5" s="125"/>
      <c r="X5" s="125"/>
      <c r="Y5" s="125"/>
      <c r="Z5" s="125"/>
      <c r="AA5" s="125"/>
      <c r="AB5" s="126"/>
      <c r="AC5" s="107" t="s">
        <v>92</v>
      </c>
      <c r="AD5" s="116"/>
      <c r="AE5" s="107" t="s">
        <v>25</v>
      </c>
      <c r="AF5" s="116"/>
      <c r="AG5" s="28"/>
      <c r="AH5" s="114" t="s">
        <v>26</v>
      </c>
      <c r="AI5" s="119"/>
      <c r="AJ5" s="29"/>
      <c r="AK5" s="29"/>
      <c r="AL5" s="30"/>
      <c r="AM5" s="31" t="s">
        <v>27</v>
      </c>
    </row>
    <row r="6" spans="1:39" ht="13.5" customHeight="1">
      <c r="A6" s="142"/>
      <c r="B6" s="32"/>
      <c r="C6" s="33" t="s">
        <v>28</v>
      </c>
      <c r="D6" s="33" t="s">
        <v>29</v>
      </c>
      <c r="E6" s="33" t="s">
        <v>30</v>
      </c>
      <c r="F6" s="33"/>
      <c r="G6" s="108"/>
      <c r="H6" s="26" t="s">
        <v>31</v>
      </c>
      <c r="I6" s="108"/>
      <c r="J6" s="136" t="s">
        <v>32</v>
      </c>
      <c r="K6" s="137"/>
      <c r="L6" s="34"/>
      <c r="M6" s="35" t="s">
        <v>33</v>
      </c>
      <c r="N6" s="35" t="s">
        <v>93</v>
      </c>
      <c r="O6" s="34"/>
      <c r="P6" s="148" t="s">
        <v>34</v>
      </c>
      <c r="Q6" s="125"/>
      <c r="R6" s="125"/>
      <c r="S6" s="149"/>
      <c r="T6" s="124" t="s">
        <v>35</v>
      </c>
      <c r="U6" s="125"/>
      <c r="V6" s="125"/>
      <c r="W6" s="126"/>
      <c r="X6" s="138" t="s">
        <v>36</v>
      </c>
      <c r="Y6" s="139"/>
      <c r="Z6" s="139"/>
      <c r="AA6" s="139"/>
      <c r="AB6" s="140"/>
      <c r="AC6" s="117"/>
      <c r="AD6" s="118"/>
      <c r="AE6" s="117"/>
      <c r="AF6" s="118"/>
      <c r="AG6" s="36" t="s">
        <v>37</v>
      </c>
      <c r="AH6" s="23" t="s">
        <v>38</v>
      </c>
      <c r="AI6" s="37" t="s">
        <v>39</v>
      </c>
      <c r="AJ6" s="108" t="s">
        <v>40</v>
      </c>
      <c r="AK6" s="108" t="s">
        <v>41</v>
      </c>
      <c r="AL6" s="108" t="s">
        <v>42</v>
      </c>
      <c r="AM6" s="38"/>
    </row>
    <row r="7" spans="1:39" ht="13.5" customHeight="1">
      <c r="A7" s="142"/>
      <c r="B7" s="32" t="s">
        <v>43</v>
      </c>
      <c r="C7" s="33"/>
      <c r="D7" s="33"/>
      <c r="E7" s="33"/>
      <c r="F7" s="33" t="s">
        <v>44</v>
      </c>
      <c r="G7" s="108"/>
      <c r="H7" s="39" t="s">
        <v>45</v>
      </c>
      <c r="I7" s="108"/>
      <c r="J7" s="136" t="s">
        <v>46</v>
      </c>
      <c r="K7" s="137"/>
      <c r="L7" s="20" t="s">
        <v>47</v>
      </c>
      <c r="M7" s="40" t="s">
        <v>48</v>
      </c>
      <c r="N7" s="40" t="s">
        <v>48</v>
      </c>
      <c r="O7" s="20" t="s">
        <v>49</v>
      </c>
      <c r="P7" s="151" t="s">
        <v>50</v>
      </c>
      <c r="Q7" s="147" t="s">
        <v>51</v>
      </c>
      <c r="R7" s="147"/>
      <c r="S7" s="38" t="s">
        <v>52</v>
      </c>
      <c r="T7" s="42" t="s">
        <v>53</v>
      </c>
      <c r="U7" s="43" t="s">
        <v>53</v>
      </c>
      <c r="V7" s="43" t="s">
        <v>53</v>
      </c>
      <c r="W7" s="43" t="s">
        <v>53</v>
      </c>
      <c r="X7" s="43" t="s">
        <v>53</v>
      </c>
      <c r="Y7" s="43" t="s">
        <v>53</v>
      </c>
      <c r="Z7" s="44" t="s">
        <v>53</v>
      </c>
      <c r="AA7" s="45" t="s">
        <v>54</v>
      </c>
      <c r="AB7" s="46" t="s">
        <v>55</v>
      </c>
      <c r="AC7" s="23" t="s">
        <v>56</v>
      </c>
      <c r="AD7" s="23" t="s">
        <v>57</v>
      </c>
      <c r="AE7" s="23" t="s">
        <v>56</v>
      </c>
      <c r="AF7" s="23" t="s">
        <v>57</v>
      </c>
      <c r="AG7" s="36" t="s">
        <v>58</v>
      </c>
      <c r="AH7" s="23" t="s">
        <v>59</v>
      </c>
      <c r="AI7" s="47"/>
      <c r="AJ7" s="108"/>
      <c r="AK7" s="108"/>
      <c r="AL7" s="108"/>
      <c r="AM7" s="24" t="s">
        <v>60</v>
      </c>
    </row>
    <row r="8" spans="1:39" ht="13.5" customHeight="1">
      <c r="A8" s="143"/>
      <c r="B8" s="48"/>
      <c r="C8" s="49" t="s">
        <v>59</v>
      </c>
      <c r="D8" s="49" t="s">
        <v>59</v>
      </c>
      <c r="E8" s="49" t="s">
        <v>59</v>
      </c>
      <c r="F8" s="49"/>
      <c r="G8" s="110"/>
      <c r="H8" s="50"/>
      <c r="I8" s="110"/>
      <c r="J8" s="51"/>
      <c r="K8" s="52"/>
      <c r="L8" s="53"/>
      <c r="M8" s="54" t="s">
        <v>61</v>
      </c>
      <c r="N8" s="54" t="s">
        <v>61</v>
      </c>
      <c r="O8" s="55"/>
      <c r="P8" s="110"/>
      <c r="Q8" s="56" t="s">
        <v>62</v>
      </c>
      <c r="R8" s="56" t="s">
        <v>63</v>
      </c>
      <c r="S8" s="57" t="s">
        <v>64</v>
      </c>
      <c r="T8" s="58" t="s">
        <v>65</v>
      </c>
      <c r="U8" s="41" t="s">
        <v>66</v>
      </c>
      <c r="V8" s="41" t="s">
        <v>67</v>
      </c>
      <c r="W8" s="41" t="s">
        <v>68</v>
      </c>
      <c r="X8" s="41" t="s">
        <v>67</v>
      </c>
      <c r="Y8" s="41" t="s">
        <v>69</v>
      </c>
      <c r="Z8" s="41" t="s">
        <v>70</v>
      </c>
      <c r="AA8" s="41" t="s">
        <v>71</v>
      </c>
      <c r="AB8" s="27" t="s">
        <v>72</v>
      </c>
      <c r="AC8" s="59" t="s">
        <v>73</v>
      </c>
      <c r="AD8" s="22" t="s">
        <v>74</v>
      </c>
      <c r="AE8" s="59" t="s">
        <v>73</v>
      </c>
      <c r="AF8" s="22" t="s">
        <v>74</v>
      </c>
      <c r="AG8" s="60"/>
      <c r="AH8" s="22" t="s">
        <v>75</v>
      </c>
      <c r="AI8" s="54" t="s">
        <v>76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/>
      <c r="H9" s="66"/>
      <c r="I9" s="65"/>
      <c r="J9" s="67">
        <v>45241</v>
      </c>
      <c r="K9" s="95">
        <v>100</v>
      </c>
      <c r="L9" s="67"/>
      <c r="M9" s="66">
        <v>93</v>
      </c>
      <c r="N9" s="66">
        <v>1</v>
      </c>
      <c r="O9" s="65"/>
      <c r="P9" s="67"/>
      <c r="Q9" s="66"/>
      <c r="R9" s="66"/>
      <c r="S9" s="105">
        <v>100</v>
      </c>
      <c r="T9" s="68"/>
      <c r="U9" s="69"/>
      <c r="V9" s="66"/>
      <c r="W9" s="69"/>
      <c r="X9" s="69"/>
      <c r="Y9" s="69"/>
      <c r="Z9" s="69"/>
      <c r="AA9" s="69"/>
      <c r="AB9" s="70"/>
      <c r="AC9" s="67"/>
      <c r="AD9" s="71"/>
      <c r="AE9" s="72"/>
      <c r="AF9" s="70"/>
      <c r="AG9" s="67">
        <v>58838</v>
      </c>
      <c r="AH9" s="67"/>
      <c r="AI9" s="69"/>
      <c r="AJ9" s="67"/>
      <c r="AK9" s="67"/>
      <c r="AL9" s="69"/>
      <c r="AM9" s="73"/>
    </row>
    <row r="10" spans="1:39" ht="13.5">
      <c r="A10" s="63">
        <v>1</v>
      </c>
      <c r="B10" s="74" t="s">
        <v>77</v>
      </c>
      <c r="C10" s="19"/>
      <c r="D10" s="19"/>
      <c r="E10" s="19"/>
      <c r="F10" s="19"/>
      <c r="G10" s="65">
        <v>65936</v>
      </c>
      <c r="H10" s="75"/>
      <c r="I10" s="65">
        <v>45241</v>
      </c>
      <c r="J10" s="76"/>
      <c r="K10" s="77"/>
      <c r="L10" s="67">
        <v>42831</v>
      </c>
      <c r="M10" s="78"/>
      <c r="N10" s="78"/>
      <c r="O10" s="65"/>
      <c r="P10" s="67">
        <v>467</v>
      </c>
      <c r="Q10" s="66">
        <v>44774</v>
      </c>
      <c r="R10" s="66"/>
      <c r="S10" s="79"/>
      <c r="T10" s="80"/>
      <c r="U10" s="66">
        <v>4760</v>
      </c>
      <c r="V10" s="66">
        <v>40481</v>
      </c>
      <c r="W10" s="66"/>
      <c r="X10" s="66"/>
      <c r="Y10" s="66"/>
      <c r="Z10" s="66"/>
      <c r="AA10" s="66"/>
      <c r="AB10" s="65"/>
      <c r="AC10" s="67">
        <v>2</v>
      </c>
      <c r="AD10" s="66"/>
      <c r="AE10" s="66"/>
      <c r="AF10" s="65"/>
      <c r="AG10" s="78"/>
      <c r="AH10" s="67">
        <v>15</v>
      </c>
      <c r="AI10" s="66"/>
      <c r="AJ10" s="67">
        <v>771195</v>
      </c>
      <c r="AK10" s="76">
        <v>687134</v>
      </c>
      <c r="AL10" s="78">
        <v>381066</v>
      </c>
      <c r="AM10" s="73">
        <v>2</v>
      </c>
    </row>
    <row r="11" spans="1:39" ht="13.5">
      <c r="A11" s="81"/>
      <c r="B11" s="82"/>
      <c r="C11" s="48"/>
      <c r="D11" s="48"/>
      <c r="E11" s="48"/>
      <c r="F11" s="48"/>
      <c r="G11" s="83"/>
      <c r="H11" s="84">
        <v>20695</v>
      </c>
      <c r="I11" s="83"/>
      <c r="J11" s="85"/>
      <c r="K11" s="83"/>
      <c r="L11" s="85"/>
      <c r="M11" s="84">
        <v>1943</v>
      </c>
      <c r="N11" s="84">
        <v>467</v>
      </c>
      <c r="O11" s="83"/>
      <c r="P11" s="85"/>
      <c r="Q11" s="84"/>
      <c r="R11" s="84"/>
      <c r="S11" s="86">
        <v>45241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40858</v>
      </c>
      <c r="AH11" s="85"/>
      <c r="AI11" s="84"/>
      <c r="AJ11" s="85"/>
      <c r="AK11" s="85"/>
      <c r="AL11" s="84"/>
      <c r="AM11" s="88"/>
    </row>
    <row r="12" spans="1:39" ht="13.5" customHeight="1">
      <c r="A12" s="63"/>
      <c r="B12" s="89"/>
      <c r="C12" s="19"/>
      <c r="D12" s="19"/>
      <c r="E12" s="19"/>
      <c r="F12" s="19"/>
      <c r="G12" s="65">
        <v>0</v>
      </c>
      <c r="H12" s="66">
        <v>0</v>
      </c>
      <c r="I12" s="65">
        <v>0</v>
      </c>
      <c r="J12" s="67">
        <v>72456</v>
      </c>
      <c r="K12" s="95">
        <v>100</v>
      </c>
      <c r="L12" s="67">
        <v>0</v>
      </c>
      <c r="M12" s="66">
        <v>159</v>
      </c>
      <c r="N12" s="66">
        <v>0</v>
      </c>
      <c r="O12" s="65">
        <v>0</v>
      </c>
      <c r="P12" s="67">
        <v>0</v>
      </c>
      <c r="Q12" s="66">
        <v>0</v>
      </c>
      <c r="R12" s="66">
        <v>0</v>
      </c>
      <c r="S12" s="105">
        <v>100</v>
      </c>
      <c r="T12" s="80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5">
        <v>0</v>
      </c>
      <c r="AC12" s="67">
        <v>0</v>
      </c>
      <c r="AD12" s="66">
        <v>0</v>
      </c>
      <c r="AE12" s="66">
        <v>0</v>
      </c>
      <c r="AF12" s="65">
        <v>0</v>
      </c>
      <c r="AG12" s="67">
        <v>67180</v>
      </c>
      <c r="AH12" s="67">
        <v>0</v>
      </c>
      <c r="AI12" s="66">
        <v>0</v>
      </c>
      <c r="AJ12" s="67">
        <v>0</v>
      </c>
      <c r="AK12" s="67">
        <v>0</v>
      </c>
      <c r="AL12" s="66">
        <v>0</v>
      </c>
      <c r="AM12" s="73">
        <v>0</v>
      </c>
    </row>
    <row r="13" spans="1:39" ht="13.5">
      <c r="A13" s="63">
        <v>2</v>
      </c>
      <c r="B13" s="74" t="s">
        <v>78</v>
      </c>
      <c r="C13" s="19"/>
      <c r="D13" s="19"/>
      <c r="E13" s="19"/>
      <c r="F13" s="19"/>
      <c r="G13" s="65">
        <v>89496</v>
      </c>
      <c r="H13" s="75">
        <v>0</v>
      </c>
      <c r="I13" s="65">
        <v>72456</v>
      </c>
      <c r="J13" s="76">
        <v>0</v>
      </c>
      <c r="K13" s="77">
        <v>0</v>
      </c>
      <c r="L13" s="67">
        <v>62826</v>
      </c>
      <c r="M13" s="78">
        <v>0</v>
      </c>
      <c r="N13" s="78">
        <v>0</v>
      </c>
      <c r="O13" s="65">
        <v>0</v>
      </c>
      <c r="P13" s="67">
        <v>0</v>
      </c>
      <c r="Q13" s="66">
        <v>72456</v>
      </c>
      <c r="R13" s="66">
        <v>0</v>
      </c>
      <c r="S13" s="79">
        <v>0</v>
      </c>
      <c r="T13" s="80">
        <v>0</v>
      </c>
      <c r="U13" s="66">
        <v>5656</v>
      </c>
      <c r="V13" s="66">
        <v>66800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5">
        <v>0</v>
      </c>
      <c r="AC13" s="67">
        <v>2</v>
      </c>
      <c r="AD13" s="66">
        <v>0</v>
      </c>
      <c r="AE13" s="66">
        <v>0</v>
      </c>
      <c r="AF13" s="65">
        <v>0</v>
      </c>
      <c r="AG13" s="78">
        <v>0</v>
      </c>
      <c r="AH13" s="67">
        <v>15</v>
      </c>
      <c r="AI13" s="66">
        <v>0</v>
      </c>
      <c r="AJ13" s="67">
        <v>1679216</v>
      </c>
      <c r="AK13" s="76">
        <v>1037457</v>
      </c>
      <c r="AL13" s="78">
        <v>637524</v>
      </c>
      <c r="AM13" s="73">
        <v>3</v>
      </c>
    </row>
    <row r="14" spans="1:39" ht="13.5">
      <c r="A14" s="81"/>
      <c r="B14" s="82"/>
      <c r="C14" s="48"/>
      <c r="D14" s="48"/>
      <c r="E14" s="48"/>
      <c r="F14" s="48"/>
      <c r="G14" s="83">
        <v>0</v>
      </c>
      <c r="H14" s="84">
        <v>17040</v>
      </c>
      <c r="I14" s="83">
        <v>0</v>
      </c>
      <c r="J14" s="85">
        <v>0</v>
      </c>
      <c r="K14" s="83">
        <v>0</v>
      </c>
      <c r="L14" s="85">
        <v>0</v>
      </c>
      <c r="M14" s="84">
        <v>9630</v>
      </c>
      <c r="N14" s="84">
        <v>0</v>
      </c>
      <c r="O14" s="83">
        <v>0</v>
      </c>
      <c r="P14" s="85">
        <v>0</v>
      </c>
      <c r="Q14" s="84">
        <v>0</v>
      </c>
      <c r="R14" s="84">
        <v>0</v>
      </c>
      <c r="S14" s="86">
        <v>72456</v>
      </c>
      <c r="T14" s="87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3">
        <v>0</v>
      </c>
      <c r="AC14" s="85">
        <v>0</v>
      </c>
      <c r="AD14" s="84">
        <v>0</v>
      </c>
      <c r="AE14" s="84">
        <v>0</v>
      </c>
      <c r="AF14" s="83">
        <v>0</v>
      </c>
      <c r="AG14" s="85">
        <v>49808</v>
      </c>
      <c r="AH14" s="85">
        <v>0</v>
      </c>
      <c r="AI14" s="84">
        <v>0</v>
      </c>
      <c r="AJ14" s="85">
        <v>0</v>
      </c>
      <c r="AK14" s="85">
        <v>0</v>
      </c>
      <c r="AL14" s="84">
        <v>0</v>
      </c>
      <c r="AM14" s="88">
        <v>0</v>
      </c>
    </row>
    <row r="15" spans="1:39" ht="13.5">
      <c r="A15" s="63"/>
      <c r="B15" s="89"/>
      <c r="C15" s="19"/>
      <c r="D15" s="19"/>
      <c r="E15" s="19"/>
      <c r="F15" s="19"/>
      <c r="G15" s="65"/>
      <c r="H15" s="66"/>
      <c r="I15" s="65"/>
      <c r="J15" s="67"/>
      <c r="K15" s="95"/>
      <c r="L15" s="67"/>
      <c r="M15" s="66"/>
      <c r="N15" s="66"/>
      <c r="O15" s="65"/>
      <c r="P15" s="67"/>
      <c r="Q15" s="66"/>
      <c r="R15" s="66"/>
      <c r="S15" s="105"/>
      <c r="T15" s="80"/>
      <c r="U15" s="66"/>
      <c r="V15" s="66"/>
      <c r="W15" s="66"/>
      <c r="X15" s="66"/>
      <c r="Y15" s="66"/>
      <c r="Z15" s="66"/>
      <c r="AA15" s="66"/>
      <c r="AB15" s="65"/>
      <c r="AC15" s="67"/>
      <c r="AD15" s="66"/>
      <c r="AE15" s="66"/>
      <c r="AF15" s="65"/>
      <c r="AG15" s="67"/>
      <c r="AH15" s="67"/>
      <c r="AI15" s="66"/>
      <c r="AJ15" s="67"/>
      <c r="AK15" s="67"/>
      <c r="AL15" s="66"/>
      <c r="AM15" s="73"/>
    </row>
    <row r="16" spans="1:39" ht="13.5">
      <c r="A16" s="63">
        <v>3</v>
      </c>
      <c r="B16" s="91" t="s">
        <v>79</v>
      </c>
      <c r="C16" s="19"/>
      <c r="D16" s="19"/>
      <c r="E16" s="19"/>
      <c r="F16" s="19"/>
      <c r="G16" s="65"/>
      <c r="H16" s="75"/>
      <c r="I16" s="65"/>
      <c r="J16" s="76"/>
      <c r="K16" s="77"/>
      <c r="L16" s="67"/>
      <c r="M16" s="78"/>
      <c r="N16" s="78"/>
      <c r="O16" s="65"/>
      <c r="P16" s="67"/>
      <c r="Q16" s="66"/>
      <c r="R16" s="66"/>
      <c r="S16" s="79"/>
      <c r="T16" s="80"/>
      <c r="U16" s="66"/>
      <c r="V16" s="66"/>
      <c r="W16" s="66"/>
      <c r="X16" s="66"/>
      <c r="Y16" s="66"/>
      <c r="Z16" s="66"/>
      <c r="AA16" s="66"/>
      <c r="AB16" s="65"/>
      <c r="AC16" s="67"/>
      <c r="AD16" s="66"/>
      <c r="AE16" s="66"/>
      <c r="AF16" s="65"/>
      <c r="AG16" s="78"/>
      <c r="AH16" s="67"/>
      <c r="AI16" s="66"/>
      <c r="AJ16" s="67"/>
      <c r="AK16" s="76"/>
      <c r="AL16" s="78"/>
      <c r="AM16" s="73"/>
    </row>
    <row r="17" spans="1:39" ht="13.5">
      <c r="A17" s="81"/>
      <c r="B17" s="82"/>
      <c r="C17" s="48"/>
      <c r="D17" s="48"/>
      <c r="E17" s="48"/>
      <c r="F17" s="48"/>
      <c r="G17" s="83"/>
      <c r="H17" s="84"/>
      <c r="I17" s="83"/>
      <c r="J17" s="85"/>
      <c r="K17" s="83"/>
      <c r="L17" s="85"/>
      <c r="M17" s="84"/>
      <c r="N17" s="84"/>
      <c r="O17" s="83"/>
      <c r="P17" s="85"/>
      <c r="Q17" s="84"/>
      <c r="R17" s="84"/>
      <c r="S17" s="86"/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/>
      <c r="AH17" s="85"/>
      <c r="AI17" s="84"/>
      <c r="AJ17" s="85"/>
      <c r="AK17" s="85"/>
      <c r="AL17" s="84"/>
      <c r="AM17" s="88"/>
    </row>
    <row r="18" spans="1:39" ht="13.5">
      <c r="A18" s="63"/>
      <c r="B18" s="25"/>
      <c r="C18" s="19"/>
      <c r="D18" s="19"/>
      <c r="E18" s="19"/>
      <c r="F18" s="19"/>
      <c r="G18" s="65"/>
      <c r="H18" s="66"/>
      <c r="I18" s="65"/>
      <c r="J18" s="67">
        <v>63686</v>
      </c>
      <c r="K18" s="95">
        <v>100</v>
      </c>
      <c r="L18" s="67"/>
      <c r="M18" s="66">
        <v>83</v>
      </c>
      <c r="N18" s="66">
        <v>4</v>
      </c>
      <c r="O18" s="65"/>
      <c r="P18" s="67"/>
      <c r="Q18" s="66"/>
      <c r="R18" s="66"/>
      <c r="S18" s="105">
        <v>100</v>
      </c>
      <c r="T18" s="80"/>
      <c r="U18" s="66"/>
      <c r="V18" s="66"/>
      <c r="W18" s="66"/>
      <c r="X18" s="66"/>
      <c r="Y18" s="66"/>
      <c r="Z18" s="66"/>
      <c r="AA18" s="66"/>
      <c r="AB18" s="65"/>
      <c r="AC18" s="67"/>
      <c r="AD18" s="66"/>
      <c r="AE18" s="66"/>
      <c r="AF18" s="65"/>
      <c r="AG18" s="67">
        <v>60578</v>
      </c>
      <c r="AH18" s="67">
        <v>0</v>
      </c>
      <c r="AI18" s="66">
        <v>0</v>
      </c>
      <c r="AJ18" s="67">
        <v>0</v>
      </c>
      <c r="AK18" s="67">
        <v>0</v>
      </c>
      <c r="AL18" s="66">
        <v>0</v>
      </c>
      <c r="AM18" s="73">
        <v>0</v>
      </c>
    </row>
    <row r="19" spans="1:39" ht="13.5">
      <c r="A19" s="63">
        <v>4</v>
      </c>
      <c r="B19" s="25" t="s">
        <v>80</v>
      </c>
      <c r="C19" s="19"/>
      <c r="D19" s="19"/>
      <c r="E19" s="19"/>
      <c r="F19" s="19"/>
      <c r="G19" s="65">
        <v>63686</v>
      </c>
      <c r="H19" s="75"/>
      <c r="I19" s="65">
        <v>63686</v>
      </c>
      <c r="J19" s="76"/>
      <c r="K19" s="77"/>
      <c r="L19" s="67">
        <v>45889</v>
      </c>
      <c r="M19" s="78"/>
      <c r="N19" s="78"/>
      <c r="O19" s="65"/>
      <c r="P19" s="67">
        <v>3115</v>
      </c>
      <c r="Q19" s="66">
        <v>60571</v>
      </c>
      <c r="R19" s="66"/>
      <c r="S19" s="79"/>
      <c r="T19" s="80">
        <v>236</v>
      </c>
      <c r="U19" s="66">
        <v>18117</v>
      </c>
      <c r="V19" s="66">
        <v>45333</v>
      </c>
      <c r="W19" s="66"/>
      <c r="X19" s="66"/>
      <c r="Y19" s="66"/>
      <c r="Z19" s="66"/>
      <c r="AA19" s="66"/>
      <c r="AB19" s="65"/>
      <c r="AC19" s="67">
        <v>3</v>
      </c>
      <c r="AD19" s="66"/>
      <c r="AE19" s="66"/>
      <c r="AF19" s="65"/>
      <c r="AG19" s="78">
        <v>0</v>
      </c>
      <c r="AH19" s="67">
        <v>5</v>
      </c>
      <c r="AI19" s="66">
        <v>0</v>
      </c>
      <c r="AJ19" s="67">
        <v>3039307</v>
      </c>
      <c r="AK19" s="76">
        <v>1227489</v>
      </c>
      <c r="AL19" s="78">
        <v>630990</v>
      </c>
      <c r="AM19" s="73">
        <v>2</v>
      </c>
    </row>
    <row r="20" spans="1:39" ht="13.5">
      <c r="A20" s="81"/>
      <c r="B20" s="92"/>
      <c r="C20" s="48"/>
      <c r="D20" s="48"/>
      <c r="E20" s="48"/>
      <c r="F20" s="48"/>
      <c r="G20" s="83"/>
      <c r="H20" s="84"/>
      <c r="I20" s="83"/>
      <c r="J20" s="85"/>
      <c r="K20" s="83"/>
      <c r="L20" s="85"/>
      <c r="M20" s="84">
        <v>14818</v>
      </c>
      <c r="N20" s="84">
        <v>2979</v>
      </c>
      <c r="O20" s="83"/>
      <c r="P20" s="85"/>
      <c r="Q20" s="84"/>
      <c r="R20" s="84"/>
      <c r="S20" s="86">
        <v>63686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36308</v>
      </c>
      <c r="AH20" s="85">
        <v>0</v>
      </c>
      <c r="AI20" s="84">
        <v>0</v>
      </c>
      <c r="AJ20" s="85">
        <v>0</v>
      </c>
      <c r="AK20" s="85">
        <v>0</v>
      </c>
      <c r="AL20" s="84">
        <v>0</v>
      </c>
      <c r="AM20" s="88">
        <v>0</v>
      </c>
    </row>
    <row r="21" spans="1:39" ht="13.5">
      <c r="A21" s="63"/>
      <c r="B21" s="25"/>
      <c r="C21" s="19"/>
      <c r="D21" s="19"/>
      <c r="E21" s="19"/>
      <c r="F21" s="19"/>
      <c r="G21" s="65"/>
      <c r="H21" s="66"/>
      <c r="I21" s="65"/>
      <c r="J21" s="67">
        <v>107600</v>
      </c>
      <c r="K21" s="95">
        <v>100</v>
      </c>
      <c r="L21" s="67"/>
      <c r="M21" s="66">
        <v>133</v>
      </c>
      <c r="N21" s="66">
        <v>9</v>
      </c>
      <c r="O21" s="65"/>
      <c r="P21" s="67"/>
      <c r="Q21" s="66"/>
      <c r="R21" s="66"/>
      <c r="S21" s="105">
        <v>100</v>
      </c>
      <c r="T21" s="80"/>
      <c r="U21" s="66"/>
      <c r="V21" s="66"/>
      <c r="W21" s="66"/>
      <c r="X21" s="66"/>
      <c r="Y21" s="66"/>
      <c r="Z21" s="66"/>
      <c r="AA21" s="66"/>
      <c r="AB21" s="65"/>
      <c r="AC21" s="67"/>
      <c r="AD21" s="66"/>
      <c r="AE21" s="66"/>
      <c r="AF21" s="65"/>
      <c r="AG21" s="67">
        <v>160371</v>
      </c>
      <c r="AH21" s="67"/>
      <c r="AI21" s="66"/>
      <c r="AJ21" s="67"/>
      <c r="AK21" s="67"/>
      <c r="AL21" s="66"/>
      <c r="AM21" s="73"/>
    </row>
    <row r="22" spans="1:39" ht="13.5">
      <c r="A22" s="63">
        <v>5</v>
      </c>
      <c r="B22" s="25" t="s">
        <v>81</v>
      </c>
      <c r="C22" s="19"/>
      <c r="D22" s="19"/>
      <c r="E22" s="19"/>
      <c r="F22" s="19"/>
      <c r="G22" s="65">
        <v>110670</v>
      </c>
      <c r="H22" s="75"/>
      <c r="I22" s="65">
        <v>107600</v>
      </c>
      <c r="J22" s="76"/>
      <c r="K22" s="77"/>
      <c r="L22" s="67">
        <v>96221</v>
      </c>
      <c r="M22" s="78"/>
      <c r="N22" s="78"/>
      <c r="O22" s="65"/>
      <c r="P22" s="67">
        <v>2085</v>
      </c>
      <c r="Q22" s="66">
        <v>105515</v>
      </c>
      <c r="R22" s="66"/>
      <c r="S22" s="79"/>
      <c r="T22" s="80">
        <v>3474</v>
      </c>
      <c r="U22" s="66">
        <v>51119</v>
      </c>
      <c r="V22" s="66">
        <v>53007</v>
      </c>
      <c r="W22" s="66"/>
      <c r="X22" s="66"/>
      <c r="Y22" s="66"/>
      <c r="Z22" s="66"/>
      <c r="AA22" s="66"/>
      <c r="AB22" s="65"/>
      <c r="AC22" s="67">
        <v>5</v>
      </c>
      <c r="AD22" s="66"/>
      <c r="AE22" s="66">
        <v>5</v>
      </c>
      <c r="AF22" s="65">
        <v>3</v>
      </c>
      <c r="AG22" s="78"/>
      <c r="AH22" s="67">
        <v>56</v>
      </c>
      <c r="AI22" s="66">
        <v>8</v>
      </c>
      <c r="AJ22" s="67">
        <v>3205230</v>
      </c>
      <c r="AK22" s="76">
        <v>2459378</v>
      </c>
      <c r="AL22" s="78">
        <v>1346649</v>
      </c>
      <c r="AM22" s="73">
        <v>4</v>
      </c>
    </row>
    <row r="23" spans="1:39" ht="13.5">
      <c r="A23" s="81"/>
      <c r="B23" s="92"/>
      <c r="C23" s="48"/>
      <c r="D23" s="48"/>
      <c r="E23" s="48"/>
      <c r="F23" s="48"/>
      <c r="G23" s="83"/>
      <c r="H23" s="84">
        <v>3070</v>
      </c>
      <c r="I23" s="83"/>
      <c r="J23" s="85"/>
      <c r="K23" s="83"/>
      <c r="L23" s="85"/>
      <c r="M23" s="84">
        <v>8892</v>
      </c>
      <c r="N23" s="84">
        <v>2487</v>
      </c>
      <c r="O23" s="83"/>
      <c r="P23" s="85"/>
      <c r="Q23" s="84"/>
      <c r="R23" s="84"/>
      <c r="S23" s="86">
        <v>107600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89638</v>
      </c>
      <c r="AH23" s="85"/>
      <c r="AI23" s="84"/>
      <c r="AJ23" s="85"/>
      <c r="AK23" s="85"/>
      <c r="AL23" s="84"/>
      <c r="AM23" s="88"/>
    </row>
    <row r="24" spans="1:39" ht="13.5">
      <c r="A24" s="63"/>
      <c r="B24" s="89"/>
      <c r="C24" s="19"/>
      <c r="D24" s="19"/>
      <c r="E24" s="19"/>
      <c r="F24" s="19"/>
      <c r="G24" s="65"/>
      <c r="H24" s="66"/>
      <c r="I24" s="65"/>
      <c r="J24" s="67">
        <v>35419</v>
      </c>
      <c r="K24" s="95">
        <v>100</v>
      </c>
      <c r="L24" s="67"/>
      <c r="M24" s="66">
        <v>19</v>
      </c>
      <c r="N24" s="66">
        <v>2</v>
      </c>
      <c r="O24" s="65"/>
      <c r="P24" s="67"/>
      <c r="Q24" s="66"/>
      <c r="R24" s="66"/>
      <c r="S24" s="105">
        <v>100</v>
      </c>
      <c r="T24" s="80"/>
      <c r="U24" s="66"/>
      <c r="V24" s="66"/>
      <c r="W24" s="66"/>
      <c r="X24" s="66"/>
      <c r="Y24" s="66"/>
      <c r="Z24" s="66"/>
      <c r="AA24" s="66"/>
      <c r="AB24" s="65"/>
      <c r="AC24" s="67"/>
      <c r="AD24" s="66"/>
      <c r="AE24" s="66"/>
      <c r="AF24" s="65"/>
      <c r="AG24" s="67">
        <v>20596</v>
      </c>
      <c r="AH24" s="67"/>
      <c r="AI24" s="66"/>
      <c r="AJ24" s="67"/>
      <c r="AK24" s="67"/>
      <c r="AL24" s="66"/>
      <c r="AM24" s="73"/>
    </row>
    <row r="25" spans="1:39" ht="13.5">
      <c r="A25" s="63">
        <v>6</v>
      </c>
      <c r="B25" s="91" t="s">
        <v>82</v>
      </c>
      <c r="C25" s="19"/>
      <c r="D25" s="19"/>
      <c r="E25" s="19"/>
      <c r="F25" s="19"/>
      <c r="G25" s="65">
        <v>35419</v>
      </c>
      <c r="H25" s="75"/>
      <c r="I25" s="65">
        <v>35419</v>
      </c>
      <c r="J25" s="76"/>
      <c r="K25" s="77"/>
      <c r="L25" s="67">
        <v>34301</v>
      </c>
      <c r="M25" s="78"/>
      <c r="N25" s="78"/>
      <c r="O25" s="65"/>
      <c r="P25" s="67">
        <v>378</v>
      </c>
      <c r="Q25" s="66">
        <v>35041</v>
      </c>
      <c r="R25" s="66"/>
      <c r="S25" s="79"/>
      <c r="T25" s="80"/>
      <c r="U25" s="66"/>
      <c r="V25" s="66">
        <v>35419</v>
      </c>
      <c r="W25" s="66"/>
      <c r="X25" s="66"/>
      <c r="Y25" s="66"/>
      <c r="Z25" s="66"/>
      <c r="AA25" s="66"/>
      <c r="AB25" s="65"/>
      <c r="AC25" s="67"/>
      <c r="AD25" s="66"/>
      <c r="AE25" s="66"/>
      <c r="AF25" s="65"/>
      <c r="AG25" s="78"/>
      <c r="AH25" s="67">
        <v>1</v>
      </c>
      <c r="AI25" s="66"/>
      <c r="AJ25" s="67">
        <v>832806</v>
      </c>
      <c r="AK25" s="76">
        <v>388161</v>
      </c>
      <c r="AL25" s="78">
        <v>278660</v>
      </c>
      <c r="AM25" s="73">
        <v>1</v>
      </c>
    </row>
    <row r="26" spans="1:39" ht="13.5">
      <c r="A26" s="81"/>
      <c r="B26" s="82"/>
      <c r="C26" s="48"/>
      <c r="D26" s="48"/>
      <c r="E26" s="48"/>
      <c r="F26" s="48"/>
      <c r="G26" s="83"/>
      <c r="H26" s="84"/>
      <c r="I26" s="83"/>
      <c r="J26" s="85"/>
      <c r="K26" s="83"/>
      <c r="L26" s="85"/>
      <c r="M26" s="84">
        <v>740</v>
      </c>
      <c r="N26" s="84">
        <v>378</v>
      </c>
      <c r="O26" s="83"/>
      <c r="P26" s="85"/>
      <c r="Q26" s="84"/>
      <c r="R26" s="84"/>
      <c r="S26" s="86">
        <v>35419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17500</v>
      </c>
      <c r="AH26" s="85"/>
      <c r="AI26" s="84"/>
      <c r="AJ26" s="85"/>
      <c r="AK26" s="85"/>
      <c r="AL26" s="84"/>
      <c r="AM26" s="88"/>
    </row>
    <row r="27" spans="1:39" ht="13.5">
      <c r="A27" s="63"/>
      <c r="B27" s="89"/>
      <c r="C27" s="19"/>
      <c r="D27" s="19"/>
      <c r="E27" s="19"/>
      <c r="F27" s="19"/>
      <c r="G27" s="65"/>
      <c r="H27" s="66"/>
      <c r="I27" s="65"/>
      <c r="J27" s="67"/>
      <c r="K27" s="95"/>
      <c r="L27" s="67"/>
      <c r="M27" s="66"/>
      <c r="N27" s="66"/>
      <c r="O27" s="65"/>
      <c r="P27" s="67"/>
      <c r="Q27" s="66"/>
      <c r="R27" s="66"/>
      <c r="S27" s="105"/>
      <c r="T27" s="80"/>
      <c r="U27" s="66"/>
      <c r="V27" s="66"/>
      <c r="W27" s="66"/>
      <c r="X27" s="66"/>
      <c r="Y27" s="66"/>
      <c r="Z27" s="66"/>
      <c r="AA27" s="66"/>
      <c r="AB27" s="65"/>
      <c r="AC27" s="67"/>
      <c r="AD27" s="66"/>
      <c r="AE27" s="66"/>
      <c r="AF27" s="65"/>
      <c r="AG27" s="67"/>
      <c r="AH27" s="67"/>
      <c r="AI27" s="66"/>
      <c r="AJ27" s="67"/>
      <c r="AK27" s="67"/>
      <c r="AL27" s="66"/>
      <c r="AM27" s="73"/>
    </row>
    <row r="28" spans="1:39" ht="13.5">
      <c r="A28" s="63">
        <v>7</v>
      </c>
      <c r="B28" s="91" t="s">
        <v>83</v>
      </c>
      <c r="C28" s="19"/>
      <c r="D28" s="19"/>
      <c r="E28" s="19"/>
      <c r="F28" s="19"/>
      <c r="G28" s="65"/>
      <c r="H28" s="75"/>
      <c r="I28" s="65"/>
      <c r="J28" s="76"/>
      <c r="K28" s="77"/>
      <c r="L28" s="67"/>
      <c r="M28" s="78"/>
      <c r="N28" s="78"/>
      <c r="O28" s="65"/>
      <c r="P28" s="67"/>
      <c r="Q28" s="66"/>
      <c r="R28" s="66"/>
      <c r="S28" s="79"/>
      <c r="T28" s="80"/>
      <c r="U28" s="66"/>
      <c r="V28" s="66"/>
      <c r="W28" s="66"/>
      <c r="X28" s="66"/>
      <c r="Y28" s="66"/>
      <c r="Z28" s="66"/>
      <c r="AA28" s="66"/>
      <c r="AB28" s="65"/>
      <c r="AC28" s="67"/>
      <c r="AD28" s="66"/>
      <c r="AE28" s="66"/>
      <c r="AF28" s="65"/>
      <c r="AG28" s="78"/>
      <c r="AH28" s="67"/>
      <c r="AI28" s="66"/>
      <c r="AJ28" s="67"/>
      <c r="AK28" s="76"/>
      <c r="AL28" s="78"/>
      <c r="AM28" s="73"/>
    </row>
    <row r="29" spans="1:39" ht="13.5">
      <c r="A29" s="81"/>
      <c r="B29" s="82"/>
      <c r="C29" s="48"/>
      <c r="D29" s="48"/>
      <c r="E29" s="48"/>
      <c r="F29" s="48"/>
      <c r="G29" s="83"/>
      <c r="H29" s="84"/>
      <c r="I29" s="83"/>
      <c r="J29" s="85"/>
      <c r="K29" s="83"/>
      <c r="L29" s="85"/>
      <c r="M29" s="84"/>
      <c r="N29" s="84"/>
      <c r="O29" s="83"/>
      <c r="P29" s="85"/>
      <c r="Q29" s="84"/>
      <c r="R29" s="84"/>
      <c r="S29" s="86"/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/>
      <c r="AH29" s="85"/>
      <c r="AI29" s="84"/>
      <c r="AJ29" s="85"/>
      <c r="AK29" s="85"/>
      <c r="AL29" s="84"/>
      <c r="AM29" s="88"/>
    </row>
    <row r="30" spans="1:39" ht="13.5">
      <c r="A30" s="63"/>
      <c r="B30" s="89"/>
      <c r="C30" s="19"/>
      <c r="D30" s="19"/>
      <c r="E30" s="19"/>
      <c r="F30" s="19"/>
      <c r="G30" s="65"/>
      <c r="H30" s="66"/>
      <c r="I30" s="65"/>
      <c r="J30" s="67">
        <v>37369</v>
      </c>
      <c r="K30" s="95">
        <v>100</v>
      </c>
      <c r="L30" s="67"/>
      <c r="M30" s="66">
        <v>43</v>
      </c>
      <c r="N30" s="66">
        <v>3</v>
      </c>
      <c r="O30" s="65"/>
      <c r="P30" s="67"/>
      <c r="Q30" s="66"/>
      <c r="R30" s="66"/>
      <c r="S30" s="105">
        <f>(P31+Q31+R31)/I31*100</f>
        <v>100</v>
      </c>
      <c r="T30" s="80"/>
      <c r="U30" s="66"/>
      <c r="V30" s="66"/>
      <c r="W30" s="66"/>
      <c r="X30" s="66"/>
      <c r="Y30" s="66"/>
      <c r="Z30" s="66"/>
      <c r="AA30" s="66"/>
      <c r="AB30" s="65"/>
      <c r="AC30" s="67"/>
      <c r="AD30" s="66"/>
      <c r="AE30" s="66"/>
      <c r="AF30" s="65"/>
      <c r="AG30" s="67">
        <v>41072</v>
      </c>
      <c r="AH30" s="67"/>
      <c r="AI30" s="66"/>
      <c r="AJ30" s="67"/>
      <c r="AK30" s="67"/>
      <c r="AL30" s="66"/>
      <c r="AM30" s="73"/>
    </row>
    <row r="31" spans="1:39" ht="13.5">
      <c r="A31" s="63">
        <v>8</v>
      </c>
      <c r="B31" s="91" t="s">
        <v>84</v>
      </c>
      <c r="C31" s="19"/>
      <c r="D31" s="19"/>
      <c r="E31" s="19"/>
      <c r="F31" s="19"/>
      <c r="G31" s="65">
        <v>37369</v>
      </c>
      <c r="H31" s="75"/>
      <c r="I31" s="65">
        <v>37369</v>
      </c>
      <c r="J31" s="76"/>
      <c r="K31" s="77"/>
      <c r="L31" s="67">
        <v>32963</v>
      </c>
      <c r="M31" s="78"/>
      <c r="N31" s="78"/>
      <c r="O31" s="65"/>
      <c r="P31" s="67">
        <v>666</v>
      </c>
      <c r="Q31" s="66">
        <v>36703</v>
      </c>
      <c r="R31" s="66"/>
      <c r="S31" s="79"/>
      <c r="T31" s="80"/>
      <c r="U31" s="66">
        <v>7866</v>
      </c>
      <c r="V31" s="66">
        <v>29503</v>
      </c>
      <c r="W31" s="66"/>
      <c r="X31" s="66"/>
      <c r="Y31" s="66"/>
      <c r="Z31" s="66"/>
      <c r="AA31" s="66"/>
      <c r="AB31" s="65"/>
      <c r="AC31" s="67">
        <v>2</v>
      </c>
      <c r="AD31" s="66"/>
      <c r="AE31" s="66"/>
      <c r="AF31" s="65"/>
      <c r="AG31" s="78"/>
      <c r="AH31" s="67">
        <v>2</v>
      </c>
      <c r="AI31" s="66">
        <v>1</v>
      </c>
      <c r="AJ31" s="67">
        <v>1025166</v>
      </c>
      <c r="AK31" s="76">
        <v>475034</v>
      </c>
      <c r="AL31" s="78">
        <v>341038</v>
      </c>
      <c r="AM31" s="73">
        <v>1</v>
      </c>
    </row>
    <row r="32" spans="1:39" ht="13.5">
      <c r="A32" s="81"/>
      <c r="B32" s="82"/>
      <c r="C32" s="48"/>
      <c r="D32" s="48"/>
      <c r="E32" s="48"/>
      <c r="F32" s="48"/>
      <c r="G32" s="83"/>
      <c r="H32" s="84"/>
      <c r="I32" s="83"/>
      <c r="J32" s="85"/>
      <c r="K32" s="83"/>
      <c r="L32" s="85"/>
      <c r="M32" s="84">
        <v>2623</v>
      </c>
      <c r="N32" s="84">
        <v>1783</v>
      </c>
      <c r="O32" s="83"/>
      <c r="P32" s="85"/>
      <c r="Q32" s="84"/>
      <c r="R32" s="84"/>
      <c r="S32" s="86">
        <f>P31+Q31+R31</f>
        <v>37369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28377</v>
      </c>
      <c r="AH32" s="85"/>
      <c r="AI32" s="84"/>
      <c r="AJ32" s="85"/>
      <c r="AK32" s="85"/>
      <c r="AL32" s="84"/>
      <c r="AM32" s="88"/>
    </row>
    <row r="33" spans="1:39" ht="13.5">
      <c r="A33" s="63"/>
      <c r="B33" s="25"/>
      <c r="C33" s="19"/>
      <c r="D33" s="19"/>
      <c r="E33" s="19"/>
      <c r="F33" s="19"/>
      <c r="G33" s="65"/>
      <c r="H33" s="66"/>
      <c r="I33" s="65"/>
      <c r="J33" s="67"/>
      <c r="K33" s="95"/>
      <c r="L33" s="67"/>
      <c r="M33" s="66"/>
      <c r="N33" s="66"/>
      <c r="O33" s="65"/>
      <c r="P33" s="67"/>
      <c r="Q33" s="66"/>
      <c r="R33" s="66"/>
      <c r="S33" s="105"/>
      <c r="T33" s="80"/>
      <c r="U33" s="66"/>
      <c r="V33" s="66"/>
      <c r="W33" s="66"/>
      <c r="X33" s="66"/>
      <c r="Y33" s="66"/>
      <c r="Z33" s="66"/>
      <c r="AA33" s="66"/>
      <c r="AB33" s="65"/>
      <c r="AC33" s="67"/>
      <c r="AD33" s="66"/>
      <c r="AE33" s="66"/>
      <c r="AF33" s="65"/>
      <c r="AG33" s="67"/>
      <c r="AH33" s="67"/>
      <c r="AI33" s="66"/>
      <c r="AJ33" s="67"/>
      <c r="AK33" s="67"/>
      <c r="AL33" s="66"/>
      <c r="AM33" s="73"/>
    </row>
    <row r="34" spans="1:39" ht="13.5">
      <c r="A34" s="63">
        <v>9</v>
      </c>
      <c r="B34" s="25" t="s">
        <v>85</v>
      </c>
      <c r="C34" s="19"/>
      <c r="D34" s="19"/>
      <c r="E34" s="19"/>
      <c r="F34" s="19"/>
      <c r="G34" s="65"/>
      <c r="H34" s="75"/>
      <c r="I34" s="65"/>
      <c r="J34" s="76"/>
      <c r="K34" s="77"/>
      <c r="L34" s="67"/>
      <c r="M34" s="78"/>
      <c r="N34" s="78"/>
      <c r="O34" s="65"/>
      <c r="P34" s="67"/>
      <c r="Q34" s="66"/>
      <c r="R34" s="66"/>
      <c r="S34" s="79"/>
      <c r="T34" s="80"/>
      <c r="U34" s="66"/>
      <c r="V34" s="66"/>
      <c r="W34" s="66"/>
      <c r="X34" s="66"/>
      <c r="Y34" s="66"/>
      <c r="Z34" s="66"/>
      <c r="AA34" s="66"/>
      <c r="AB34" s="65"/>
      <c r="AC34" s="67"/>
      <c r="AD34" s="66"/>
      <c r="AE34" s="66"/>
      <c r="AF34" s="65"/>
      <c r="AG34" s="78"/>
      <c r="AH34" s="67"/>
      <c r="AI34" s="66"/>
      <c r="AJ34" s="67"/>
      <c r="AK34" s="76"/>
      <c r="AL34" s="78"/>
      <c r="AM34" s="73"/>
    </row>
    <row r="35" spans="1:39" ht="13.5">
      <c r="A35" s="81"/>
      <c r="B35" s="92"/>
      <c r="C35" s="48"/>
      <c r="D35" s="48"/>
      <c r="E35" s="48"/>
      <c r="F35" s="48"/>
      <c r="G35" s="83"/>
      <c r="H35" s="84"/>
      <c r="I35" s="83"/>
      <c r="J35" s="85"/>
      <c r="K35" s="83"/>
      <c r="L35" s="85"/>
      <c r="M35" s="84"/>
      <c r="N35" s="84"/>
      <c r="O35" s="83"/>
      <c r="P35" s="85"/>
      <c r="Q35" s="84"/>
      <c r="R35" s="84"/>
      <c r="S35" s="86"/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/>
      <c r="AH35" s="85"/>
      <c r="AI35" s="84"/>
      <c r="AJ35" s="85"/>
      <c r="AK35" s="85"/>
      <c r="AL35" s="84"/>
      <c r="AM35" s="88"/>
    </row>
    <row r="36" spans="1:39" ht="13.5">
      <c r="A36" s="63"/>
      <c r="B36" s="25"/>
      <c r="C36" s="19"/>
      <c r="D36" s="19"/>
      <c r="E36" s="19"/>
      <c r="F36" s="19"/>
      <c r="G36" s="65"/>
      <c r="H36" s="66"/>
      <c r="I36" s="65"/>
      <c r="J36" s="67">
        <v>12715</v>
      </c>
      <c r="K36" s="95">
        <v>100</v>
      </c>
      <c r="L36" s="67"/>
      <c r="M36" s="66">
        <v>7</v>
      </c>
      <c r="N36" s="66"/>
      <c r="O36" s="65"/>
      <c r="P36" s="67"/>
      <c r="Q36" s="66"/>
      <c r="R36" s="66"/>
      <c r="S36" s="105">
        <f>(P37+Q37+R37)/I37*100</f>
        <v>100</v>
      </c>
      <c r="T36" s="80"/>
      <c r="U36" s="66"/>
      <c r="V36" s="66"/>
      <c r="W36" s="66"/>
      <c r="X36" s="66"/>
      <c r="Y36" s="66"/>
      <c r="Z36" s="66"/>
      <c r="AA36" s="66"/>
      <c r="AB36" s="65"/>
      <c r="AC36" s="67"/>
      <c r="AD36" s="66"/>
      <c r="AE36" s="66"/>
      <c r="AF36" s="65"/>
      <c r="AG36" s="67">
        <v>18115</v>
      </c>
      <c r="AH36" s="67"/>
      <c r="AI36" s="66"/>
      <c r="AJ36" s="67"/>
      <c r="AK36" s="67"/>
      <c r="AL36" s="66"/>
      <c r="AM36" s="73"/>
    </row>
    <row r="37" spans="1:39" ht="13.5">
      <c r="A37" s="63">
        <v>10</v>
      </c>
      <c r="B37" s="25" t="s">
        <v>86</v>
      </c>
      <c r="C37" s="19"/>
      <c r="D37" s="19"/>
      <c r="E37" s="19"/>
      <c r="F37" s="19"/>
      <c r="G37" s="65">
        <v>12715</v>
      </c>
      <c r="H37" s="75"/>
      <c r="I37" s="65">
        <v>12715</v>
      </c>
      <c r="J37" s="76"/>
      <c r="K37" s="77"/>
      <c r="L37" s="67">
        <v>12646</v>
      </c>
      <c r="M37" s="78"/>
      <c r="N37" s="78"/>
      <c r="O37" s="65"/>
      <c r="P37" s="67"/>
      <c r="Q37" s="66">
        <v>12715</v>
      </c>
      <c r="R37" s="66"/>
      <c r="S37" s="79"/>
      <c r="T37" s="80"/>
      <c r="U37" s="66"/>
      <c r="V37" s="66">
        <v>12715</v>
      </c>
      <c r="W37" s="66"/>
      <c r="X37" s="66"/>
      <c r="Y37" s="66"/>
      <c r="Z37" s="66"/>
      <c r="AA37" s="66"/>
      <c r="AB37" s="65"/>
      <c r="AC37" s="67">
        <v>1</v>
      </c>
      <c r="AD37" s="66"/>
      <c r="AE37" s="66"/>
      <c r="AF37" s="65"/>
      <c r="AG37" s="78"/>
      <c r="AH37" s="67">
        <v>3</v>
      </c>
      <c r="AI37" s="66"/>
      <c r="AJ37" s="67">
        <v>183922</v>
      </c>
      <c r="AK37" s="76">
        <v>123019</v>
      </c>
      <c r="AL37" s="78">
        <v>83982</v>
      </c>
      <c r="AM37" s="73">
        <v>1</v>
      </c>
    </row>
    <row r="38" spans="1:39" ht="13.5">
      <c r="A38" s="81"/>
      <c r="B38" s="92"/>
      <c r="C38" s="48"/>
      <c r="D38" s="48"/>
      <c r="E38" s="48"/>
      <c r="F38" s="48"/>
      <c r="G38" s="83"/>
      <c r="H38" s="84"/>
      <c r="I38" s="83"/>
      <c r="J38" s="85"/>
      <c r="K38" s="83"/>
      <c r="L38" s="85"/>
      <c r="M38" s="84">
        <v>69</v>
      </c>
      <c r="N38" s="84"/>
      <c r="O38" s="83"/>
      <c r="P38" s="85"/>
      <c r="Q38" s="84"/>
      <c r="R38" s="84"/>
      <c r="S38" s="86">
        <f>P37+Q37+R37</f>
        <v>12715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12231</v>
      </c>
      <c r="AH38" s="85"/>
      <c r="AI38" s="84"/>
      <c r="AJ38" s="85"/>
      <c r="AK38" s="85"/>
      <c r="AL38" s="84"/>
      <c r="AM38" s="88"/>
    </row>
    <row r="39" spans="1:39" ht="13.5">
      <c r="A39" s="63"/>
      <c r="B39" s="89"/>
      <c r="C39" s="19"/>
      <c r="D39" s="19"/>
      <c r="E39" s="19"/>
      <c r="F39" s="19"/>
      <c r="G39" s="65"/>
      <c r="H39" s="66"/>
      <c r="I39" s="65"/>
      <c r="J39" s="67">
        <v>57345</v>
      </c>
      <c r="K39" s="95">
        <v>100</v>
      </c>
      <c r="L39" s="67"/>
      <c r="M39" s="66">
        <v>96</v>
      </c>
      <c r="N39" s="66">
        <v>23</v>
      </c>
      <c r="O39" s="65"/>
      <c r="P39" s="67"/>
      <c r="Q39" s="66"/>
      <c r="R39" s="66"/>
      <c r="S39" s="105">
        <f>(P40+Q40+R40)/I40*100</f>
        <v>100</v>
      </c>
      <c r="T39" s="80"/>
      <c r="U39" s="66"/>
      <c r="V39" s="66"/>
      <c r="W39" s="66"/>
      <c r="X39" s="66"/>
      <c r="Y39" s="66"/>
      <c r="Z39" s="66"/>
      <c r="AA39" s="66"/>
      <c r="AB39" s="65"/>
      <c r="AC39" s="67"/>
      <c r="AD39" s="66"/>
      <c r="AE39" s="66"/>
      <c r="AF39" s="65"/>
      <c r="AG39" s="67">
        <v>58854</v>
      </c>
      <c r="AH39" s="67"/>
      <c r="AI39" s="66"/>
      <c r="AJ39" s="67"/>
      <c r="AK39" s="67"/>
      <c r="AL39" s="66"/>
      <c r="AM39" s="73"/>
    </row>
    <row r="40" spans="1:39" ht="13.5">
      <c r="A40" s="63">
        <v>11</v>
      </c>
      <c r="B40" s="91" t="s">
        <v>87</v>
      </c>
      <c r="C40" s="19"/>
      <c r="D40" s="19"/>
      <c r="E40" s="19"/>
      <c r="F40" s="19"/>
      <c r="G40" s="65">
        <v>57345</v>
      </c>
      <c r="H40" s="75"/>
      <c r="I40" s="65">
        <v>57345</v>
      </c>
      <c r="J40" s="76"/>
      <c r="K40" s="77"/>
      <c r="L40" s="67">
        <v>42640</v>
      </c>
      <c r="M40" s="78"/>
      <c r="N40" s="78"/>
      <c r="O40" s="65"/>
      <c r="P40" s="67">
        <v>10591</v>
      </c>
      <c r="Q40" s="66">
        <v>46754</v>
      </c>
      <c r="R40" s="66"/>
      <c r="S40" s="79"/>
      <c r="T40" s="80"/>
      <c r="U40" s="66">
        <v>1606</v>
      </c>
      <c r="V40" s="66">
        <v>55739</v>
      </c>
      <c r="W40" s="66"/>
      <c r="X40" s="66"/>
      <c r="Y40" s="66"/>
      <c r="Z40" s="66"/>
      <c r="AA40" s="66"/>
      <c r="AB40" s="65"/>
      <c r="AC40" s="67">
        <v>3</v>
      </c>
      <c r="AD40" s="66"/>
      <c r="AE40" s="66"/>
      <c r="AF40" s="65"/>
      <c r="AG40" s="78"/>
      <c r="AH40" s="67">
        <v>10</v>
      </c>
      <c r="AI40" s="66">
        <v>2</v>
      </c>
      <c r="AJ40" s="67">
        <v>1518982</v>
      </c>
      <c r="AK40" s="76">
        <v>648686</v>
      </c>
      <c r="AL40" s="78">
        <v>452840</v>
      </c>
      <c r="AM40" s="73">
        <v>1</v>
      </c>
    </row>
    <row r="41" spans="1:39" ht="13.5">
      <c r="A41" s="81"/>
      <c r="B41" s="82"/>
      <c r="C41" s="48"/>
      <c r="D41" s="48"/>
      <c r="E41" s="48"/>
      <c r="F41" s="48"/>
      <c r="G41" s="83"/>
      <c r="H41" s="84"/>
      <c r="I41" s="83"/>
      <c r="J41" s="85"/>
      <c r="K41" s="83"/>
      <c r="L41" s="85"/>
      <c r="M41" s="84">
        <v>3559</v>
      </c>
      <c r="N41" s="84">
        <v>11146</v>
      </c>
      <c r="O41" s="83"/>
      <c r="P41" s="85"/>
      <c r="Q41" s="84"/>
      <c r="R41" s="84"/>
      <c r="S41" s="86">
        <f>P40+Q40+R40</f>
        <v>57345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38619</v>
      </c>
      <c r="AH41" s="85"/>
      <c r="AI41" s="84"/>
      <c r="AJ41" s="85"/>
      <c r="AK41" s="85"/>
      <c r="AL41" s="84"/>
      <c r="AM41" s="88"/>
    </row>
    <row r="42" spans="1:39" ht="13.5">
      <c r="A42" s="63"/>
      <c r="B42" s="25"/>
      <c r="C42" s="19"/>
      <c r="D42" s="19"/>
      <c r="E42" s="19"/>
      <c r="F42" s="19"/>
      <c r="G42" s="65"/>
      <c r="H42" s="66">
        <v>0</v>
      </c>
      <c r="I42" s="65"/>
      <c r="J42" s="67">
        <v>29128</v>
      </c>
      <c r="K42" s="95">
        <v>100</v>
      </c>
      <c r="L42" s="67"/>
      <c r="M42" s="66">
        <v>44</v>
      </c>
      <c r="N42" s="66">
        <v>5</v>
      </c>
      <c r="O42" s="65"/>
      <c r="P42" s="67"/>
      <c r="Q42" s="66"/>
      <c r="R42" s="66"/>
      <c r="S42" s="105">
        <f>(P43+Q43+R43)/I43*100</f>
        <v>100</v>
      </c>
      <c r="T42" s="80"/>
      <c r="U42" s="66"/>
      <c r="V42" s="66"/>
      <c r="W42" s="66"/>
      <c r="X42" s="66"/>
      <c r="Y42" s="66"/>
      <c r="Z42" s="66"/>
      <c r="AA42" s="66"/>
      <c r="AB42" s="65"/>
      <c r="AC42" s="67"/>
      <c r="AD42" s="66"/>
      <c r="AE42" s="66"/>
      <c r="AF42" s="65"/>
      <c r="AG42" s="67">
        <v>39673</v>
      </c>
      <c r="AH42" s="67"/>
      <c r="AI42" s="66"/>
      <c r="AJ42" s="67"/>
      <c r="AK42" s="67"/>
      <c r="AL42" s="66"/>
      <c r="AM42" s="73"/>
    </row>
    <row r="43" spans="1:39" ht="13.5">
      <c r="A43" s="63">
        <v>12</v>
      </c>
      <c r="B43" s="25" t="s">
        <v>88</v>
      </c>
      <c r="C43" s="19"/>
      <c r="D43" s="19"/>
      <c r="E43" s="19"/>
      <c r="F43" s="19"/>
      <c r="G43" s="65">
        <v>29128</v>
      </c>
      <c r="H43" s="75">
        <v>0</v>
      </c>
      <c r="I43" s="65">
        <v>29128</v>
      </c>
      <c r="J43" s="76"/>
      <c r="K43" s="77"/>
      <c r="L43" s="67">
        <v>25577</v>
      </c>
      <c r="M43" s="78"/>
      <c r="N43" s="78"/>
      <c r="O43" s="65">
        <v>0</v>
      </c>
      <c r="P43" s="67">
        <v>2084</v>
      </c>
      <c r="Q43" s="66">
        <v>27044</v>
      </c>
      <c r="R43" s="66">
        <v>0</v>
      </c>
      <c r="S43" s="79"/>
      <c r="T43" s="80">
        <v>0</v>
      </c>
      <c r="U43" s="66">
        <v>0</v>
      </c>
      <c r="V43" s="66">
        <v>29128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5">
        <v>0</v>
      </c>
      <c r="AC43" s="67">
        <v>0</v>
      </c>
      <c r="AD43" s="66">
        <v>0</v>
      </c>
      <c r="AE43" s="66">
        <v>0</v>
      </c>
      <c r="AF43" s="65">
        <v>0</v>
      </c>
      <c r="AG43" s="78"/>
      <c r="AH43" s="67">
        <v>3</v>
      </c>
      <c r="AI43" s="66">
        <v>0</v>
      </c>
      <c r="AJ43" s="67">
        <v>808063</v>
      </c>
      <c r="AK43" s="76">
        <v>297804</v>
      </c>
      <c r="AL43" s="78">
        <v>200121</v>
      </c>
      <c r="AM43" s="73">
        <v>1</v>
      </c>
    </row>
    <row r="44" spans="1:39" ht="13.5">
      <c r="A44" s="81"/>
      <c r="B44" s="92"/>
      <c r="C44" s="48"/>
      <c r="D44" s="48"/>
      <c r="E44" s="48"/>
      <c r="F44" s="48"/>
      <c r="G44" s="83"/>
      <c r="H44" s="84">
        <v>0</v>
      </c>
      <c r="I44" s="83"/>
      <c r="J44" s="85"/>
      <c r="K44" s="83"/>
      <c r="L44" s="85"/>
      <c r="M44" s="84">
        <v>935</v>
      </c>
      <c r="N44" s="84">
        <v>2616</v>
      </c>
      <c r="O44" s="83"/>
      <c r="P44" s="85"/>
      <c r="Q44" s="84"/>
      <c r="R44" s="84"/>
      <c r="S44" s="86">
        <f>P43+Q43+R43</f>
        <v>29128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28895</v>
      </c>
      <c r="AH44" s="85"/>
      <c r="AI44" s="84"/>
      <c r="AJ44" s="85"/>
      <c r="AK44" s="85"/>
      <c r="AL44" s="84"/>
      <c r="AM44" s="88"/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8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3"/>
    </row>
    <row r="46" spans="1:39" ht="13.5">
      <c r="A46" s="63" t="s">
        <v>1</v>
      </c>
      <c r="B46" s="93"/>
      <c r="C46" s="19"/>
      <c r="D46" s="19"/>
      <c r="E46" s="19"/>
      <c r="F46" s="19"/>
      <c r="G46" s="65"/>
      <c r="H46" s="75"/>
      <c r="I46" s="65"/>
      <c r="J46" s="76"/>
      <c r="K46" s="77"/>
      <c r="L46" s="67"/>
      <c r="M46" s="78"/>
      <c r="N46" s="78"/>
      <c r="O46" s="65"/>
      <c r="P46" s="67"/>
      <c r="Q46" s="66"/>
      <c r="R46" s="66"/>
      <c r="S46" s="79"/>
      <c r="T46" s="80"/>
      <c r="U46" s="66"/>
      <c r="V46" s="66"/>
      <c r="W46" s="66"/>
      <c r="X46" s="66"/>
      <c r="Y46" s="66"/>
      <c r="Z46" s="66"/>
      <c r="AA46" s="66"/>
      <c r="AB46" s="65"/>
      <c r="AC46" s="67"/>
      <c r="AD46" s="66"/>
      <c r="AE46" s="66"/>
      <c r="AF46" s="65"/>
      <c r="AG46" s="78"/>
      <c r="AH46" s="67"/>
      <c r="AI46" s="66"/>
      <c r="AJ46" s="67"/>
      <c r="AK46" s="76"/>
      <c r="AL46" s="78"/>
      <c r="AM46" s="73"/>
    </row>
    <row r="47" spans="1:39" ht="13.5">
      <c r="A47" s="81"/>
      <c r="B47" s="94"/>
      <c r="C47" s="48"/>
      <c r="D47" s="48"/>
      <c r="E47" s="48"/>
      <c r="F47" s="48"/>
      <c r="G47" s="83"/>
      <c r="H47" s="84"/>
      <c r="I47" s="83"/>
      <c r="J47" s="85"/>
      <c r="K47" s="83"/>
      <c r="L47" s="85"/>
      <c r="M47" s="84"/>
      <c r="N47" s="84"/>
      <c r="O47" s="83"/>
      <c r="P47" s="85"/>
      <c r="Q47" s="84"/>
      <c r="R47" s="84"/>
      <c r="S47" s="86"/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/>
      <c r="AH47" s="85"/>
      <c r="AI47" s="84"/>
      <c r="AJ47" s="85"/>
      <c r="AK47" s="85"/>
      <c r="AL47" s="84"/>
      <c r="AM47" s="88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8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3"/>
    </row>
    <row r="49" spans="1:39" ht="13.5">
      <c r="A49" s="63" t="s">
        <v>1</v>
      </c>
      <c r="B49" s="19"/>
      <c r="C49" s="19"/>
      <c r="D49" s="19"/>
      <c r="E49" s="19"/>
      <c r="F49" s="19"/>
      <c r="G49" s="65"/>
      <c r="H49" s="75"/>
      <c r="I49" s="65"/>
      <c r="J49" s="76"/>
      <c r="K49" s="77"/>
      <c r="L49" s="67"/>
      <c r="M49" s="78"/>
      <c r="N49" s="78"/>
      <c r="O49" s="65"/>
      <c r="P49" s="67"/>
      <c r="Q49" s="66"/>
      <c r="R49" s="66"/>
      <c r="S49" s="79"/>
      <c r="T49" s="80"/>
      <c r="U49" s="66"/>
      <c r="V49" s="66"/>
      <c r="W49" s="66"/>
      <c r="X49" s="66"/>
      <c r="Y49" s="66"/>
      <c r="Z49" s="66"/>
      <c r="AA49" s="66"/>
      <c r="AB49" s="65"/>
      <c r="AC49" s="67"/>
      <c r="AD49" s="66"/>
      <c r="AE49" s="66"/>
      <c r="AF49" s="65"/>
      <c r="AG49" s="78"/>
      <c r="AH49" s="67"/>
      <c r="AI49" s="66"/>
      <c r="AJ49" s="67"/>
      <c r="AK49" s="76"/>
      <c r="AL49" s="78"/>
      <c r="AM49" s="73"/>
    </row>
    <row r="50" spans="1:39" ht="13.5">
      <c r="A50" s="81"/>
      <c r="B50" s="48"/>
      <c r="C50" s="48"/>
      <c r="D50" s="48"/>
      <c r="E50" s="48"/>
      <c r="F50" s="48"/>
      <c r="G50" s="83"/>
      <c r="H50" s="84"/>
      <c r="I50" s="83"/>
      <c r="J50" s="85"/>
      <c r="K50" s="83"/>
      <c r="L50" s="85"/>
      <c r="M50" s="84"/>
      <c r="N50" s="84"/>
      <c r="O50" s="83"/>
      <c r="P50" s="85"/>
      <c r="Q50" s="84"/>
      <c r="R50" s="84"/>
      <c r="S50" s="86"/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/>
      <c r="AH50" s="85"/>
      <c r="AI50" s="84"/>
      <c r="AJ50" s="85"/>
      <c r="AK50" s="85"/>
      <c r="AL50" s="84"/>
      <c r="AM50" s="88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8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3"/>
    </row>
    <row r="52" spans="1:39" ht="13.5">
      <c r="A52" s="63" t="s">
        <v>1</v>
      </c>
      <c r="B52" s="19"/>
      <c r="C52" s="19"/>
      <c r="D52" s="19"/>
      <c r="E52" s="19"/>
      <c r="F52" s="19"/>
      <c r="G52" s="65"/>
      <c r="H52" s="75"/>
      <c r="I52" s="65"/>
      <c r="J52" s="76"/>
      <c r="K52" s="77"/>
      <c r="L52" s="67"/>
      <c r="M52" s="78"/>
      <c r="N52" s="78"/>
      <c r="O52" s="65"/>
      <c r="P52" s="67"/>
      <c r="Q52" s="66"/>
      <c r="R52" s="66"/>
      <c r="S52" s="79"/>
      <c r="T52" s="80"/>
      <c r="U52" s="66"/>
      <c r="V52" s="66"/>
      <c r="W52" s="66"/>
      <c r="X52" s="66"/>
      <c r="Y52" s="66"/>
      <c r="Z52" s="66"/>
      <c r="AA52" s="66"/>
      <c r="AB52" s="65"/>
      <c r="AC52" s="67"/>
      <c r="AD52" s="66"/>
      <c r="AE52" s="66"/>
      <c r="AF52" s="65"/>
      <c r="AG52" s="78"/>
      <c r="AH52" s="67"/>
      <c r="AI52" s="66"/>
      <c r="AJ52" s="67"/>
      <c r="AK52" s="76"/>
      <c r="AL52" s="78"/>
      <c r="AM52" s="73"/>
    </row>
    <row r="53" spans="1:39" ht="13.5">
      <c r="A53" s="81"/>
      <c r="B53" s="48"/>
      <c r="C53" s="48"/>
      <c r="D53" s="48"/>
      <c r="E53" s="48"/>
      <c r="F53" s="48"/>
      <c r="G53" s="83"/>
      <c r="H53" s="84"/>
      <c r="I53" s="83"/>
      <c r="J53" s="85"/>
      <c r="K53" s="83"/>
      <c r="L53" s="85"/>
      <c r="M53" s="84"/>
      <c r="N53" s="84"/>
      <c r="O53" s="83"/>
      <c r="P53" s="85"/>
      <c r="Q53" s="84"/>
      <c r="R53" s="84"/>
      <c r="S53" s="86"/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/>
      <c r="AH53" s="85"/>
      <c r="AI53" s="84"/>
      <c r="AJ53" s="85"/>
      <c r="AK53" s="85"/>
      <c r="AL53" s="84"/>
      <c r="AM53" s="88"/>
    </row>
    <row r="54" spans="1:39" ht="13.5">
      <c r="A54" s="63"/>
      <c r="B54" s="19"/>
      <c r="C54" s="19"/>
      <c r="D54" s="19"/>
      <c r="E54" s="19"/>
      <c r="F54" s="19"/>
      <c r="G54" s="65">
        <f aca="true" t="shared" si="0" ref="G54:AM54">SUM(G9,G12,G15,G18,G21,G24,G27,G30,G33,G36,G39,G42)</f>
        <v>0</v>
      </c>
      <c r="H54" s="66">
        <f t="shared" si="0"/>
        <v>0</v>
      </c>
      <c r="I54" s="65">
        <f t="shared" si="0"/>
        <v>0</v>
      </c>
      <c r="J54" s="67">
        <f t="shared" si="0"/>
        <v>460959</v>
      </c>
      <c r="K54" s="95">
        <f>J54/I55*100</f>
        <v>100</v>
      </c>
      <c r="L54" s="67">
        <f t="shared" si="0"/>
        <v>0</v>
      </c>
      <c r="M54" s="66">
        <f>SUM(M9,M12,M15,M18,M21,M24,M27,M30,M33,M36,M39,M42)</f>
        <v>677</v>
      </c>
      <c r="N54" s="66">
        <f t="shared" si="0"/>
        <v>47</v>
      </c>
      <c r="O54" s="65">
        <f t="shared" si="0"/>
        <v>0</v>
      </c>
      <c r="P54" s="67">
        <f t="shared" si="0"/>
        <v>0</v>
      </c>
      <c r="Q54" s="66">
        <f t="shared" si="0"/>
        <v>0</v>
      </c>
      <c r="R54" s="66">
        <f t="shared" si="0"/>
        <v>0</v>
      </c>
      <c r="S54" s="105">
        <f>S56/I55*100</f>
        <v>100</v>
      </c>
      <c r="T54" s="80">
        <f t="shared" si="0"/>
        <v>0</v>
      </c>
      <c r="U54" s="66">
        <f t="shared" si="0"/>
        <v>0</v>
      </c>
      <c r="V54" s="66">
        <f t="shared" si="0"/>
        <v>0</v>
      </c>
      <c r="W54" s="66">
        <f t="shared" si="0"/>
        <v>0</v>
      </c>
      <c r="X54" s="66">
        <f t="shared" si="0"/>
        <v>0</v>
      </c>
      <c r="Y54" s="66">
        <f t="shared" si="0"/>
        <v>0</v>
      </c>
      <c r="Z54" s="66">
        <f t="shared" si="0"/>
        <v>0</v>
      </c>
      <c r="AA54" s="66">
        <f t="shared" si="0"/>
        <v>0</v>
      </c>
      <c r="AB54" s="65">
        <f t="shared" si="0"/>
        <v>0</v>
      </c>
      <c r="AC54" s="67">
        <f t="shared" si="0"/>
        <v>0</v>
      </c>
      <c r="AD54" s="66">
        <f t="shared" si="0"/>
        <v>0</v>
      </c>
      <c r="AE54" s="66">
        <f t="shared" si="0"/>
        <v>0</v>
      </c>
      <c r="AF54" s="65">
        <f t="shared" si="0"/>
        <v>0</v>
      </c>
      <c r="AG54" s="67">
        <f t="shared" si="0"/>
        <v>525277</v>
      </c>
      <c r="AH54" s="67">
        <f t="shared" si="0"/>
        <v>0</v>
      </c>
      <c r="AI54" s="66">
        <f t="shared" si="0"/>
        <v>0</v>
      </c>
      <c r="AJ54" s="67">
        <f t="shared" si="0"/>
        <v>0</v>
      </c>
      <c r="AK54" s="67">
        <f t="shared" si="0"/>
        <v>0</v>
      </c>
      <c r="AL54" s="66">
        <f t="shared" si="0"/>
        <v>0</v>
      </c>
      <c r="AM54" s="73">
        <f t="shared" si="0"/>
        <v>0</v>
      </c>
    </row>
    <row r="55" spans="1:39" ht="13.5">
      <c r="A55" s="63" t="s">
        <v>1</v>
      </c>
      <c r="B55" s="21" t="s">
        <v>89</v>
      </c>
      <c r="C55" s="19"/>
      <c r="D55" s="19"/>
      <c r="E55" s="19"/>
      <c r="F55" s="19"/>
      <c r="G55" s="65">
        <f>SUM(G10,G13,G16,G19,G22,G25,G28,G31,G34,G37,G40,G43)</f>
        <v>501764</v>
      </c>
      <c r="H55" s="75">
        <f aca="true" t="shared" si="1" ref="H55:AL55">SUM(H10,H13,H16,H19,H22,H25,H28,H31,H34,H37,H40,H43)</f>
        <v>0</v>
      </c>
      <c r="I55" s="65">
        <f t="shared" si="1"/>
        <v>460959</v>
      </c>
      <c r="J55" s="76">
        <f t="shared" si="1"/>
        <v>0</v>
      </c>
      <c r="K55" s="77">
        <f t="shared" si="1"/>
        <v>0</v>
      </c>
      <c r="L55" s="67">
        <f t="shared" si="1"/>
        <v>395894</v>
      </c>
      <c r="M55" s="78">
        <f t="shared" si="1"/>
        <v>0</v>
      </c>
      <c r="N55" s="78">
        <f t="shared" si="1"/>
        <v>0</v>
      </c>
      <c r="O55" s="65">
        <f t="shared" si="1"/>
        <v>0</v>
      </c>
      <c r="P55" s="67">
        <f t="shared" si="1"/>
        <v>19386</v>
      </c>
      <c r="Q55" s="66">
        <f t="shared" si="1"/>
        <v>441573</v>
      </c>
      <c r="R55" s="66">
        <f t="shared" si="1"/>
        <v>0</v>
      </c>
      <c r="S55" s="79">
        <f t="shared" si="1"/>
        <v>0</v>
      </c>
      <c r="T55" s="80">
        <f t="shared" si="1"/>
        <v>3710</v>
      </c>
      <c r="U55" s="66">
        <f t="shared" si="1"/>
        <v>89124</v>
      </c>
      <c r="V55" s="66">
        <f t="shared" si="1"/>
        <v>368125</v>
      </c>
      <c r="W55" s="66">
        <f t="shared" si="1"/>
        <v>0</v>
      </c>
      <c r="X55" s="66">
        <f t="shared" si="1"/>
        <v>0</v>
      </c>
      <c r="Y55" s="66">
        <f t="shared" si="1"/>
        <v>0</v>
      </c>
      <c r="Z55" s="66">
        <f t="shared" si="1"/>
        <v>0</v>
      </c>
      <c r="AA55" s="66">
        <f t="shared" si="1"/>
        <v>0</v>
      </c>
      <c r="AB55" s="65">
        <f t="shared" si="1"/>
        <v>0</v>
      </c>
      <c r="AC55" s="67">
        <f t="shared" si="1"/>
        <v>18</v>
      </c>
      <c r="AD55" s="66">
        <f t="shared" si="1"/>
        <v>0</v>
      </c>
      <c r="AE55" s="66">
        <f t="shared" si="1"/>
        <v>5</v>
      </c>
      <c r="AF55" s="65">
        <f t="shared" si="1"/>
        <v>3</v>
      </c>
      <c r="AG55" s="78">
        <f t="shared" si="1"/>
        <v>0</v>
      </c>
      <c r="AH55" s="67">
        <f t="shared" si="1"/>
        <v>110</v>
      </c>
      <c r="AI55" s="66">
        <f t="shared" si="1"/>
        <v>11</v>
      </c>
      <c r="AJ55" s="67">
        <f t="shared" si="1"/>
        <v>13063887</v>
      </c>
      <c r="AK55" s="76">
        <f t="shared" si="1"/>
        <v>7344162</v>
      </c>
      <c r="AL55" s="78">
        <f t="shared" si="1"/>
        <v>4352870</v>
      </c>
      <c r="AM55" s="73">
        <v>6</v>
      </c>
    </row>
    <row r="56" spans="1:39" ht="14.25" thickBot="1">
      <c r="A56" s="96"/>
      <c r="B56" s="97"/>
      <c r="C56" s="97"/>
      <c r="D56" s="97"/>
      <c r="E56" s="97"/>
      <c r="F56" s="97"/>
      <c r="G56" s="98">
        <f aca="true" t="shared" si="2" ref="G56:AM56">SUM(G11,G14,G17,G20,G23,G26,G29,G32,G35,G38,G41,G44)</f>
        <v>0</v>
      </c>
      <c r="H56" s="99">
        <f t="shared" si="2"/>
        <v>40805</v>
      </c>
      <c r="I56" s="98">
        <f t="shared" si="2"/>
        <v>0</v>
      </c>
      <c r="J56" s="100">
        <f t="shared" si="2"/>
        <v>0</v>
      </c>
      <c r="K56" s="98">
        <f t="shared" si="2"/>
        <v>0</v>
      </c>
      <c r="L56" s="100">
        <f t="shared" si="2"/>
        <v>0</v>
      </c>
      <c r="M56" s="99">
        <f t="shared" si="2"/>
        <v>43209</v>
      </c>
      <c r="N56" s="99">
        <f t="shared" si="2"/>
        <v>21856</v>
      </c>
      <c r="O56" s="98">
        <f t="shared" si="2"/>
        <v>0</v>
      </c>
      <c r="P56" s="100">
        <f t="shared" si="2"/>
        <v>0</v>
      </c>
      <c r="Q56" s="99">
        <f t="shared" si="2"/>
        <v>0</v>
      </c>
      <c r="R56" s="99">
        <f t="shared" si="2"/>
        <v>0</v>
      </c>
      <c r="S56" s="101">
        <f t="shared" si="2"/>
        <v>460959</v>
      </c>
      <c r="T56" s="102">
        <f t="shared" si="2"/>
        <v>0</v>
      </c>
      <c r="U56" s="99">
        <f t="shared" si="2"/>
        <v>0</v>
      </c>
      <c r="V56" s="99">
        <f t="shared" si="2"/>
        <v>0</v>
      </c>
      <c r="W56" s="99">
        <f t="shared" si="2"/>
        <v>0</v>
      </c>
      <c r="X56" s="99">
        <f t="shared" si="2"/>
        <v>0</v>
      </c>
      <c r="Y56" s="99">
        <f t="shared" si="2"/>
        <v>0</v>
      </c>
      <c r="Z56" s="99">
        <f t="shared" si="2"/>
        <v>0</v>
      </c>
      <c r="AA56" s="99">
        <f t="shared" si="2"/>
        <v>0</v>
      </c>
      <c r="AB56" s="98">
        <f t="shared" si="2"/>
        <v>0</v>
      </c>
      <c r="AC56" s="100">
        <f t="shared" si="2"/>
        <v>0</v>
      </c>
      <c r="AD56" s="99">
        <f t="shared" si="2"/>
        <v>0</v>
      </c>
      <c r="AE56" s="99">
        <f t="shared" si="2"/>
        <v>0</v>
      </c>
      <c r="AF56" s="98">
        <f t="shared" si="2"/>
        <v>0</v>
      </c>
      <c r="AG56" s="100">
        <f t="shared" si="2"/>
        <v>342234</v>
      </c>
      <c r="AH56" s="100">
        <f t="shared" si="2"/>
        <v>0</v>
      </c>
      <c r="AI56" s="99">
        <f t="shared" si="2"/>
        <v>0</v>
      </c>
      <c r="AJ56" s="100">
        <f t="shared" si="2"/>
        <v>0</v>
      </c>
      <c r="AK56" s="100">
        <f t="shared" si="2"/>
        <v>0</v>
      </c>
      <c r="AL56" s="99">
        <f t="shared" si="2"/>
        <v>0</v>
      </c>
      <c r="AM56" s="103">
        <f t="shared" si="2"/>
        <v>0</v>
      </c>
    </row>
    <row r="57" spans="2:39" ht="13.5">
      <c r="B57" s="104" t="s">
        <v>2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4" t="s">
        <v>3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4" t="s">
        <v>4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0:39" ht="13.5"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A33">
      <selection activeCell="X32" sqref="X32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bestFit="1" customWidth="1"/>
    <col min="11" max="11" width="9.625" style="5" customWidth="1"/>
    <col min="12" max="12" width="11.75390625" style="5" bestFit="1" customWidth="1"/>
    <col min="13" max="13" width="8.625" style="5" bestFit="1" customWidth="1"/>
    <col min="14" max="14" width="9.25390625" style="5" bestFit="1" customWidth="1"/>
    <col min="15" max="15" width="11.75390625" style="5" bestFit="1" customWidth="1"/>
    <col min="16" max="16" width="10.75390625" style="5" bestFit="1" customWidth="1"/>
    <col min="17" max="18" width="11.75390625" style="5" bestFit="1" customWidth="1"/>
    <col min="19" max="19" width="9.25390625" style="5" bestFit="1" customWidth="1"/>
    <col min="20" max="20" width="9.125" style="9" customWidth="1"/>
    <col min="21" max="21" width="9.125" style="9" bestFit="1" customWidth="1"/>
    <col min="22" max="22" width="11.00390625" style="9" bestFit="1" customWidth="1"/>
    <col min="23" max="23" width="10.003906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90</v>
      </c>
      <c r="B1" s="2"/>
      <c r="C1" s="3"/>
      <c r="D1" s="4"/>
      <c r="E1" s="4"/>
      <c r="F1" s="4"/>
      <c r="I1" s="6" t="s">
        <v>5</v>
      </c>
      <c r="J1" s="7"/>
      <c r="K1" s="3"/>
      <c r="L1" s="3"/>
      <c r="M1" s="3"/>
      <c r="N1" s="3"/>
      <c r="O1" s="3"/>
      <c r="P1" s="4"/>
      <c r="T1" s="8" t="str">
        <f>A1</f>
        <v>　一般国道（指定区間外）　　　　</v>
      </c>
      <c r="U1" s="3"/>
      <c r="V1" s="3"/>
      <c r="W1" s="3"/>
      <c r="Y1" s="6" t="s">
        <v>5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6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6</v>
      </c>
    </row>
    <row r="3" spans="1:39" ht="13.5" customHeight="1">
      <c r="A3" s="141" t="s">
        <v>7</v>
      </c>
      <c r="B3" s="14"/>
      <c r="C3" s="152" t="s">
        <v>8</v>
      </c>
      <c r="D3" s="152"/>
      <c r="E3" s="152"/>
      <c r="F3" s="152"/>
      <c r="G3" s="109" t="s">
        <v>9</v>
      </c>
      <c r="H3" s="15"/>
      <c r="I3" s="109" t="s">
        <v>10</v>
      </c>
      <c r="J3" s="127" t="s">
        <v>11</v>
      </c>
      <c r="K3" s="128"/>
      <c r="L3" s="128"/>
      <c r="M3" s="128"/>
      <c r="N3" s="128"/>
      <c r="O3" s="128"/>
      <c r="P3" s="128"/>
      <c r="Q3" s="128"/>
      <c r="R3" s="128"/>
      <c r="S3" s="129"/>
      <c r="T3" s="133" t="s">
        <v>12</v>
      </c>
      <c r="U3" s="121"/>
      <c r="V3" s="121"/>
      <c r="W3" s="121"/>
      <c r="X3" s="121"/>
      <c r="Y3" s="121"/>
      <c r="Z3" s="121"/>
      <c r="AA3" s="121"/>
      <c r="AB3" s="134"/>
      <c r="AC3" s="111" t="s">
        <v>13</v>
      </c>
      <c r="AD3" s="112"/>
      <c r="AE3" s="112"/>
      <c r="AF3" s="113"/>
      <c r="AG3" s="109" t="s">
        <v>14</v>
      </c>
      <c r="AH3" s="16"/>
      <c r="AI3" s="17"/>
      <c r="AJ3" s="120" t="s">
        <v>15</v>
      </c>
      <c r="AK3" s="121"/>
      <c r="AL3" s="121"/>
      <c r="AM3" s="18" t="s">
        <v>16</v>
      </c>
    </row>
    <row r="4" spans="1:39" ht="13.5">
      <c r="A4" s="142"/>
      <c r="B4" s="19"/>
      <c r="C4" s="153"/>
      <c r="D4" s="153"/>
      <c r="E4" s="153"/>
      <c r="F4" s="153"/>
      <c r="G4" s="108"/>
      <c r="H4" s="21" t="s">
        <v>17</v>
      </c>
      <c r="I4" s="108"/>
      <c r="J4" s="130"/>
      <c r="K4" s="131"/>
      <c r="L4" s="131"/>
      <c r="M4" s="131"/>
      <c r="N4" s="131"/>
      <c r="O4" s="131"/>
      <c r="P4" s="131"/>
      <c r="Q4" s="131"/>
      <c r="R4" s="131"/>
      <c r="S4" s="132"/>
      <c r="T4" s="135"/>
      <c r="U4" s="118"/>
      <c r="V4" s="118"/>
      <c r="W4" s="118"/>
      <c r="X4" s="118"/>
      <c r="Y4" s="118"/>
      <c r="Z4" s="118"/>
      <c r="AA4" s="118"/>
      <c r="AB4" s="119"/>
      <c r="AC4" s="114"/>
      <c r="AD4" s="115"/>
      <c r="AE4" s="115"/>
      <c r="AF4" s="106"/>
      <c r="AG4" s="110"/>
      <c r="AH4" s="122" t="s">
        <v>18</v>
      </c>
      <c r="AI4" s="123"/>
      <c r="AJ4" s="117"/>
      <c r="AK4" s="118"/>
      <c r="AL4" s="118"/>
      <c r="AM4" s="24"/>
    </row>
    <row r="5" spans="1:39" ht="13.5">
      <c r="A5" s="142"/>
      <c r="B5" s="25" t="s">
        <v>19</v>
      </c>
      <c r="C5" s="154"/>
      <c r="D5" s="154"/>
      <c r="E5" s="154"/>
      <c r="F5" s="154"/>
      <c r="G5" s="108"/>
      <c r="H5" s="26" t="s">
        <v>20</v>
      </c>
      <c r="I5" s="108"/>
      <c r="J5" s="155" t="s">
        <v>21</v>
      </c>
      <c r="K5" s="156"/>
      <c r="L5" s="144" t="s">
        <v>22</v>
      </c>
      <c r="M5" s="145"/>
      <c r="N5" s="146"/>
      <c r="O5" s="145" t="s">
        <v>23</v>
      </c>
      <c r="P5" s="145"/>
      <c r="Q5" s="145"/>
      <c r="R5" s="145"/>
      <c r="S5" s="150"/>
      <c r="T5" s="124" t="s">
        <v>24</v>
      </c>
      <c r="U5" s="125"/>
      <c r="V5" s="125"/>
      <c r="W5" s="125"/>
      <c r="X5" s="125"/>
      <c r="Y5" s="125"/>
      <c r="Z5" s="125"/>
      <c r="AA5" s="125"/>
      <c r="AB5" s="126"/>
      <c r="AC5" s="107" t="s">
        <v>92</v>
      </c>
      <c r="AD5" s="116"/>
      <c r="AE5" s="107" t="s">
        <v>25</v>
      </c>
      <c r="AF5" s="116"/>
      <c r="AG5" s="28"/>
      <c r="AH5" s="114" t="s">
        <v>26</v>
      </c>
      <c r="AI5" s="119"/>
      <c r="AJ5" s="29"/>
      <c r="AK5" s="29"/>
      <c r="AL5" s="30"/>
      <c r="AM5" s="31" t="s">
        <v>27</v>
      </c>
    </row>
    <row r="6" spans="1:39" ht="13.5" customHeight="1">
      <c r="A6" s="142"/>
      <c r="B6" s="32"/>
      <c r="C6" s="33" t="s">
        <v>28</v>
      </c>
      <c r="D6" s="33" t="s">
        <v>29</v>
      </c>
      <c r="E6" s="33" t="s">
        <v>30</v>
      </c>
      <c r="F6" s="33"/>
      <c r="G6" s="108"/>
      <c r="H6" s="26" t="s">
        <v>31</v>
      </c>
      <c r="I6" s="108"/>
      <c r="J6" s="136" t="s">
        <v>32</v>
      </c>
      <c r="K6" s="137"/>
      <c r="L6" s="34"/>
      <c r="M6" s="35" t="s">
        <v>33</v>
      </c>
      <c r="N6" s="35" t="s">
        <v>93</v>
      </c>
      <c r="O6" s="34"/>
      <c r="P6" s="148" t="s">
        <v>34</v>
      </c>
      <c r="Q6" s="125"/>
      <c r="R6" s="125"/>
      <c r="S6" s="149"/>
      <c r="T6" s="124" t="s">
        <v>35</v>
      </c>
      <c r="U6" s="125"/>
      <c r="V6" s="125"/>
      <c r="W6" s="126"/>
      <c r="X6" s="138" t="s">
        <v>36</v>
      </c>
      <c r="Y6" s="139"/>
      <c r="Z6" s="139"/>
      <c r="AA6" s="139"/>
      <c r="AB6" s="140"/>
      <c r="AC6" s="117"/>
      <c r="AD6" s="118"/>
      <c r="AE6" s="117"/>
      <c r="AF6" s="118"/>
      <c r="AG6" s="36" t="s">
        <v>37</v>
      </c>
      <c r="AH6" s="23" t="s">
        <v>38</v>
      </c>
      <c r="AI6" s="37" t="s">
        <v>39</v>
      </c>
      <c r="AJ6" s="108" t="s">
        <v>40</v>
      </c>
      <c r="AK6" s="108" t="s">
        <v>41</v>
      </c>
      <c r="AL6" s="108" t="s">
        <v>42</v>
      </c>
      <c r="AM6" s="38"/>
    </row>
    <row r="7" spans="1:39" ht="13.5" customHeight="1">
      <c r="A7" s="142"/>
      <c r="B7" s="32" t="s">
        <v>43</v>
      </c>
      <c r="C7" s="33"/>
      <c r="D7" s="33"/>
      <c r="E7" s="33"/>
      <c r="F7" s="33" t="s">
        <v>44</v>
      </c>
      <c r="G7" s="108"/>
      <c r="H7" s="39" t="s">
        <v>45</v>
      </c>
      <c r="I7" s="108"/>
      <c r="J7" s="136" t="s">
        <v>46</v>
      </c>
      <c r="K7" s="137"/>
      <c r="L7" s="20" t="s">
        <v>47</v>
      </c>
      <c r="M7" s="40" t="s">
        <v>48</v>
      </c>
      <c r="N7" s="40" t="s">
        <v>48</v>
      </c>
      <c r="O7" s="20" t="s">
        <v>49</v>
      </c>
      <c r="P7" s="151" t="s">
        <v>50</v>
      </c>
      <c r="Q7" s="147" t="s">
        <v>51</v>
      </c>
      <c r="R7" s="147"/>
      <c r="S7" s="38" t="s">
        <v>52</v>
      </c>
      <c r="T7" s="42" t="s">
        <v>53</v>
      </c>
      <c r="U7" s="43" t="s">
        <v>53</v>
      </c>
      <c r="V7" s="43" t="s">
        <v>53</v>
      </c>
      <c r="W7" s="43" t="s">
        <v>53</v>
      </c>
      <c r="X7" s="43" t="s">
        <v>53</v>
      </c>
      <c r="Y7" s="43" t="s">
        <v>53</v>
      </c>
      <c r="Z7" s="44" t="s">
        <v>53</v>
      </c>
      <c r="AA7" s="45" t="s">
        <v>54</v>
      </c>
      <c r="AB7" s="46" t="s">
        <v>55</v>
      </c>
      <c r="AC7" s="23" t="s">
        <v>56</v>
      </c>
      <c r="AD7" s="23" t="s">
        <v>57</v>
      </c>
      <c r="AE7" s="23" t="s">
        <v>56</v>
      </c>
      <c r="AF7" s="23" t="s">
        <v>57</v>
      </c>
      <c r="AG7" s="36" t="s">
        <v>58</v>
      </c>
      <c r="AH7" s="23" t="s">
        <v>59</v>
      </c>
      <c r="AI7" s="47"/>
      <c r="AJ7" s="108"/>
      <c r="AK7" s="108"/>
      <c r="AL7" s="108"/>
      <c r="AM7" s="24" t="s">
        <v>60</v>
      </c>
    </row>
    <row r="8" spans="1:39" ht="13.5" customHeight="1">
      <c r="A8" s="143"/>
      <c r="B8" s="48"/>
      <c r="C8" s="49" t="s">
        <v>59</v>
      </c>
      <c r="D8" s="49" t="s">
        <v>59</v>
      </c>
      <c r="E8" s="49" t="s">
        <v>59</v>
      </c>
      <c r="F8" s="49"/>
      <c r="G8" s="110"/>
      <c r="H8" s="50"/>
      <c r="I8" s="110"/>
      <c r="J8" s="51"/>
      <c r="K8" s="52"/>
      <c r="L8" s="53"/>
      <c r="M8" s="54" t="s">
        <v>61</v>
      </c>
      <c r="N8" s="54" t="s">
        <v>61</v>
      </c>
      <c r="O8" s="55"/>
      <c r="P8" s="110"/>
      <c r="Q8" s="56" t="s">
        <v>62</v>
      </c>
      <c r="R8" s="56" t="s">
        <v>63</v>
      </c>
      <c r="S8" s="57" t="s">
        <v>64</v>
      </c>
      <c r="T8" s="58" t="s">
        <v>65</v>
      </c>
      <c r="U8" s="41" t="s">
        <v>66</v>
      </c>
      <c r="V8" s="41" t="s">
        <v>67</v>
      </c>
      <c r="W8" s="41" t="s">
        <v>68</v>
      </c>
      <c r="X8" s="41" t="s">
        <v>67</v>
      </c>
      <c r="Y8" s="41" t="s">
        <v>69</v>
      </c>
      <c r="Z8" s="41" t="s">
        <v>70</v>
      </c>
      <c r="AA8" s="41" t="s">
        <v>71</v>
      </c>
      <c r="AB8" s="27" t="s">
        <v>72</v>
      </c>
      <c r="AC8" s="59" t="s">
        <v>73</v>
      </c>
      <c r="AD8" s="22" t="s">
        <v>74</v>
      </c>
      <c r="AE8" s="59" t="s">
        <v>73</v>
      </c>
      <c r="AF8" s="22" t="s">
        <v>74</v>
      </c>
      <c r="AG8" s="60"/>
      <c r="AH8" s="22" t="s">
        <v>75</v>
      </c>
      <c r="AI8" s="54" t="s">
        <v>76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/>
      <c r="H9" s="66"/>
      <c r="I9" s="65"/>
      <c r="J9" s="67">
        <v>23855</v>
      </c>
      <c r="K9" s="95">
        <v>57.8</v>
      </c>
      <c r="L9" s="67"/>
      <c r="M9" s="66">
        <v>20</v>
      </c>
      <c r="N9" s="66">
        <v>2</v>
      </c>
      <c r="O9" s="65"/>
      <c r="P9" s="67"/>
      <c r="Q9" s="66"/>
      <c r="R9" s="66"/>
      <c r="S9" s="105">
        <f>S11/I10*100</f>
        <v>100</v>
      </c>
      <c r="T9" s="68"/>
      <c r="U9" s="69"/>
      <c r="V9" s="66"/>
      <c r="W9" s="69"/>
      <c r="X9" s="69"/>
      <c r="Y9" s="69"/>
      <c r="Z9" s="69"/>
      <c r="AA9" s="69"/>
      <c r="AB9" s="70"/>
      <c r="AC9" s="67"/>
      <c r="AD9" s="71"/>
      <c r="AE9" s="72"/>
      <c r="AF9" s="70"/>
      <c r="AG9" s="67">
        <v>6241</v>
      </c>
      <c r="AH9" s="67"/>
      <c r="AI9" s="69"/>
      <c r="AJ9" s="67"/>
      <c r="AK9" s="67"/>
      <c r="AL9" s="69"/>
      <c r="AM9" s="73"/>
    </row>
    <row r="10" spans="1:39" ht="13.5">
      <c r="A10" s="63">
        <v>1</v>
      </c>
      <c r="B10" s="74" t="s">
        <v>77</v>
      </c>
      <c r="C10" s="19"/>
      <c r="D10" s="19"/>
      <c r="E10" s="19"/>
      <c r="F10" s="19"/>
      <c r="G10" s="65">
        <v>41294</v>
      </c>
      <c r="H10" s="75"/>
      <c r="I10" s="65">
        <v>41294</v>
      </c>
      <c r="J10" s="76"/>
      <c r="K10" s="77"/>
      <c r="L10" s="67">
        <v>37977</v>
      </c>
      <c r="M10" s="78"/>
      <c r="N10" s="78"/>
      <c r="O10" s="65"/>
      <c r="P10" s="67">
        <v>1876</v>
      </c>
      <c r="Q10" s="66">
        <v>11962</v>
      </c>
      <c r="R10" s="66">
        <v>27456</v>
      </c>
      <c r="S10" s="79"/>
      <c r="T10" s="80">
        <v>12</v>
      </c>
      <c r="U10" s="66">
        <v>219</v>
      </c>
      <c r="V10" s="66">
        <v>16892</v>
      </c>
      <c r="W10" s="66">
        <v>6732</v>
      </c>
      <c r="X10" s="66">
        <v>154</v>
      </c>
      <c r="Y10" s="66">
        <v>6571</v>
      </c>
      <c r="Z10" s="66">
        <v>10714</v>
      </c>
      <c r="AA10" s="66"/>
      <c r="AB10" s="65"/>
      <c r="AC10" s="67" t="s">
        <v>1</v>
      </c>
      <c r="AD10" s="66">
        <v>1</v>
      </c>
      <c r="AE10" s="66" t="s">
        <v>1</v>
      </c>
      <c r="AF10" s="65" t="s">
        <v>1</v>
      </c>
      <c r="AG10" s="78"/>
      <c r="AH10" s="67"/>
      <c r="AI10" s="66"/>
      <c r="AJ10" s="67">
        <v>546503</v>
      </c>
      <c r="AK10" s="76">
        <v>308769</v>
      </c>
      <c r="AL10" s="78">
        <v>201557</v>
      </c>
      <c r="AM10" s="73">
        <v>1</v>
      </c>
    </row>
    <row r="11" spans="1:39" ht="13.5">
      <c r="A11" s="81"/>
      <c r="B11" s="82"/>
      <c r="C11" s="48"/>
      <c r="D11" s="48"/>
      <c r="E11" s="48"/>
      <c r="F11" s="48"/>
      <c r="G11" s="83"/>
      <c r="H11" s="84"/>
      <c r="I11" s="83"/>
      <c r="J11" s="85">
        <v>17439</v>
      </c>
      <c r="K11" s="83"/>
      <c r="L11" s="85"/>
      <c r="M11" s="84">
        <v>1325</v>
      </c>
      <c r="N11" s="84">
        <v>1992</v>
      </c>
      <c r="O11" s="83"/>
      <c r="P11" s="85"/>
      <c r="Q11" s="84"/>
      <c r="R11" s="84"/>
      <c r="S11" s="86">
        <f>SUM(P10:R10)</f>
        <v>41294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4316</v>
      </c>
      <c r="AH11" s="85"/>
      <c r="AI11" s="84"/>
      <c r="AJ11" s="85"/>
      <c r="AK11" s="85"/>
      <c r="AL11" s="84"/>
      <c r="AM11" s="88"/>
    </row>
    <row r="12" spans="1:39" ht="13.5" customHeight="1">
      <c r="A12" s="63"/>
      <c r="B12" s="89"/>
      <c r="C12" s="19"/>
      <c r="D12" s="19"/>
      <c r="E12" s="19"/>
      <c r="F12" s="19"/>
      <c r="G12" s="65"/>
      <c r="H12" s="66"/>
      <c r="I12" s="65"/>
      <c r="J12" s="67">
        <v>18198</v>
      </c>
      <c r="K12" s="95">
        <v>100</v>
      </c>
      <c r="L12" s="67"/>
      <c r="M12" s="66">
        <v>12</v>
      </c>
      <c r="N12" s="66">
        <v>5</v>
      </c>
      <c r="O12" s="65"/>
      <c r="P12" s="67"/>
      <c r="Q12" s="66"/>
      <c r="R12" s="66"/>
      <c r="S12" s="105">
        <f>S14/I13*100</f>
        <v>100</v>
      </c>
      <c r="T12" s="80"/>
      <c r="U12" s="66"/>
      <c r="V12" s="66"/>
      <c r="W12" s="66"/>
      <c r="X12" s="66"/>
      <c r="Y12" s="66"/>
      <c r="Z12" s="66"/>
      <c r="AA12" s="66"/>
      <c r="AB12" s="65"/>
      <c r="AC12" s="67"/>
      <c r="AD12" s="66"/>
      <c r="AE12" s="66"/>
      <c r="AF12" s="65"/>
      <c r="AG12" s="67">
        <v>21649</v>
      </c>
      <c r="AH12" s="67"/>
      <c r="AI12" s="66"/>
      <c r="AJ12" s="67"/>
      <c r="AK12" s="67"/>
      <c r="AL12" s="66"/>
      <c r="AM12" s="73"/>
    </row>
    <row r="13" spans="1:39" ht="13.5">
      <c r="A13" s="63">
        <v>2</v>
      </c>
      <c r="B13" s="74" t="s">
        <v>78</v>
      </c>
      <c r="C13" s="19"/>
      <c r="D13" s="19"/>
      <c r="E13" s="19"/>
      <c r="F13" s="19"/>
      <c r="G13" s="65">
        <v>18198</v>
      </c>
      <c r="H13" s="75"/>
      <c r="I13" s="65">
        <v>18198</v>
      </c>
      <c r="J13" s="76"/>
      <c r="K13" s="77"/>
      <c r="L13" s="67">
        <v>13232</v>
      </c>
      <c r="M13" s="78"/>
      <c r="N13" s="78"/>
      <c r="O13" s="65"/>
      <c r="P13" s="67">
        <v>3700</v>
      </c>
      <c r="Q13" s="66">
        <v>12939</v>
      </c>
      <c r="R13" s="66">
        <v>1559</v>
      </c>
      <c r="S13" s="79"/>
      <c r="T13" s="80">
        <v>33</v>
      </c>
      <c r="U13" s="66">
        <v>194</v>
      </c>
      <c r="V13" s="66">
        <v>17971</v>
      </c>
      <c r="W13" s="66"/>
      <c r="X13" s="66"/>
      <c r="Y13" s="66"/>
      <c r="Z13" s="66"/>
      <c r="AA13" s="66"/>
      <c r="AB13" s="65"/>
      <c r="AC13" s="67" t="s">
        <v>1</v>
      </c>
      <c r="AD13" s="66" t="s">
        <v>1</v>
      </c>
      <c r="AE13" s="66" t="s">
        <v>1</v>
      </c>
      <c r="AF13" s="65" t="s">
        <v>1</v>
      </c>
      <c r="AG13" s="78"/>
      <c r="AH13" s="67"/>
      <c r="AI13" s="66"/>
      <c r="AJ13" s="67">
        <v>461482</v>
      </c>
      <c r="AK13" s="76">
        <v>230579</v>
      </c>
      <c r="AL13" s="78">
        <v>122827</v>
      </c>
      <c r="AM13" s="73">
        <v>1</v>
      </c>
    </row>
    <row r="14" spans="1:39" ht="13.5">
      <c r="A14" s="81"/>
      <c r="B14" s="82"/>
      <c r="C14" s="48"/>
      <c r="D14" s="48"/>
      <c r="E14" s="48"/>
      <c r="F14" s="48"/>
      <c r="G14" s="83"/>
      <c r="H14" s="84"/>
      <c r="I14" s="83"/>
      <c r="J14" s="85"/>
      <c r="K14" s="83"/>
      <c r="L14" s="85"/>
      <c r="M14" s="84">
        <v>820</v>
      </c>
      <c r="N14" s="84">
        <v>4146</v>
      </c>
      <c r="O14" s="83"/>
      <c r="P14" s="85"/>
      <c r="Q14" s="84"/>
      <c r="R14" s="84"/>
      <c r="S14" s="86">
        <f>SUM(P13:R13)</f>
        <v>18198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17515</v>
      </c>
      <c r="AH14" s="85"/>
      <c r="AI14" s="84"/>
      <c r="AJ14" s="85"/>
      <c r="AK14" s="85"/>
      <c r="AL14" s="84"/>
      <c r="AM14" s="88"/>
    </row>
    <row r="15" spans="1:39" ht="13.5">
      <c r="A15" s="63"/>
      <c r="B15" s="89"/>
      <c r="C15" s="19"/>
      <c r="D15" s="19"/>
      <c r="E15" s="19"/>
      <c r="F15" s="19"/>
      <c r="G15" s="65"/>
      <c r="H15" s="66"/>
      <c r="I15" s="65"/>
      <c r="J15" s="67"/>
      <c r="K15" s="95"/>
      <c r="L15" s="67"/>
      <c r="M15" s="66"/>
      <c r="N15" s="66"/>
      <c r="O15" s="65"/>
      <c r="P15" s="67"/>
      <c r="Q15" s="66"/>
      <c r="R15" s="66"/>
      <c r="S15" s="105"/>
      <c r="T15" s="80"/>
      <c r="U15" s="66"/>
      <c r="V15" s="66"/>
      <c r="W15" s="66"/>
      <c r="X15" s="66"/>
      <c r="Y15" s="66"/>
      <c r="Z15" s="66"/>
      <c r="AA15" s="66"/>
      <c r="AB15" s="65"/>
      <c r="AC15" s="67"/>
      <c r="AD15" s="66"/>
      <c r="AE15" s="66"/>
      <c r="AF15" s="65"/>
      <c r="AG15" s="67"/>
      <c r="AH15" s="67"/>
      <c r="AI15" s="66"/>
      <c r="AJ15" s="67"/>
      <c r="AK15" s="67"/>
      <c r="AL15" s="66"/>
      <c r="AM15" s="73"/>
    </row>
    <row r="16" spans="1:39" ht="13.5">
      <c r="A16" s="63">
        <v>3</v>
      </c>
      <c r="B16" s="91" t="s">
        <v>79</v>
      </c>
      <c r="C16" s="19"/>
      <c r="D16" s="19"/>
      <c r="E16" s="19"/>
      <c r="F16" s="19"/>
      <c r="G16" s="65"/>
      <c r="H16" s="75"/>
      <c r="I16" s="65"/>
      <c r="J16" s="76"/>
      <c r="K16" s="77"/>
      <c r="L16" s="67"/>
      <c r="M16" s="78"/>
      <c r="N16" s="78"/>
      <c r="O16" s="65"/>
      <c r="P16" s="67"/>
      <c r="Q16" s="66"/>
      <c r="R16" s="66"/>
      <c r="S16" s="79"/>
      <c r="T16" s="80"/>
      <c r="U16" s="66"/>
      <c r="V16" s="66"/>
      <c r="W16" s="66"/>
      <c r="X16" s="66"/>
      <c r="Y16" s="66"/>
      <c r="Z16" s="66"/>
      <c r="AA16" s="66"/>
      <c r="AB16" s="65"/>
      <c r="AC16" s="67" t="s">
        <v>1</v>
      </c>
      <c r="AD16" s="66" t="s">
        <v>1</v>
      </c>
      <c r="AE16" s="66" t="s">
        <v>1</v>
      </c>
      <c r="AF16" s="65" t="s">
        <v>1</v>
      </c>
      <c r="AG16" s="78"/>
      <c r="AH16" s="67"/>
      <c r="AI16" s="66"/>
      <c r="AJ16" s="67"/>
      <c r="AK16" s="76"/>
      <c r="AL16" s="78"/>
      <c r="AM16" s="73"/>
    </row>
    <row r="17" spans="1:39" ht="13.5">
      <c r="A17" s="81"/>
      <c r="B17" s="82"/>
      <c r="C17" s="48"/>
      <c r="D17" s="48"/>
      <c r="E17" s="48"/>
      <c r="F17" s="48"/>
      <c r="G17" s="83"/>
      <c r="H17" s="84"/>
      <c r="I17" s="83"/>
      <c r="J17" s="85"/>
      <c r="K17" s="83"/>
      <c r="L17" s="85"/>
      <c r="M17" s="84"/>
      <c r="N17" s="84"/>
      <c r="O17" s="83"/>
      <c r="P17" s="85"/>
      <c r="Q17" s="84"/>
      <c r="R17" s="84"/>
      <c r="S17" s="86"/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/>
      <c r="AH17" s="85"/>
      <c r="AI17" s="84"/>
      <c r="AJ17" s="85"/>
      <c r="AK17" s="85"/>
      <c r="AL17" s="84"/>
      <c r="AM17" s="88"/>
    </row>
    <row r="18" spans="1:39" ht="13.5">
      <c r="A18" s="63"/>
      <c r="B18" s="25"/>
      <c r="C18" s="19"/>
      <c r="D18" s="19"/>
      <c r="E18" s="19"/>
      <c r="F18" s="19"/>
      <c r="G18" s="65"/>
      <c r="H18" s="66"/>
      <c r="I18" s="65"/>
      <c r="J18" s="67">
        <v>51025</v>
      </c>
      <c r="K18" s="95">
        <v>98.5</v>
      </c>
      <c r="L18" s="67"/>
      <c r="M18" s="66">
        <v>40</v>
      </c>
      <c r="N18" s="66">
        <v>1</v>
      </c>
      <c r="O18" s="65"/>
      <c r="P18" s="67"/>
      <c r="Q18" s="66"/>
      <c r="R18" s="66"/>
      <c r="S18" s="105">
        <f>S20/I19*100</f>
        <v>100</v>
      </c>
      <c r="T18" s="80"/>
      <c r="U18" s="66"/>
      <c r="V18" s="66"/>
      <c r="W18" s="66"/>
      <c r="X18" s="66"/>
      <c r="Y18" s="66"/>
      <c r="Z18" s="66"/>
      <c r="AA18" s="66"/>
      <c r="AB18" s="65"/>
      <c r="AC18" s="67"/>
      <c r="AD18" s="66"/>
      <c r="AE18" s="66"/>
      <c r="AF18" s="65"/>
      <c r="AG18" s="67">
        <v>73140</v>
      </c>
      <c r="AH18" s="67"/>
      <c r="AI18" s="66"/>
      <c r="AJ18" s="67"/>
      <c r="AK18" s="67"/>
      <c r="AL18" s="66"/>
      <c r="AM18" s="73"/>
    </row>
    <row r="19" spans="1:39" ht="13.5">
      <c r="A19" s="63">
        <v>4</v>
      </c>
      <c r="B19" s="25" t="s">
        <v>80</v>
      </c>
      <c r="C19" s="19"/>
      <c r="D19" s="19"/>
      <c r="E19" s="19"/>
      <c r="F19" s="19"/>
      <c r="G19" s="65">
        <v>66953</v>
      </c>
      <c r="H19" s="75">
        <v>15100</v>
      </c>
      <c r="I19" s="65">
        <v>51792</v>
      </c>
      <c r="J19" s="76"/>
      <c r="K19" s="77"/>
      <c r="L19" s="67">
        <v>48538</v>
      </c>
      <c r="M19" s="78"/>
      <c r="N19" s="78"/>
      <c r="O19" s="65"/>
      <c r="P19" s="67">
        <v>2922</v>
      </c>
      <c r="Q19" s="66">
        <v>42425</v>
      </c>
      <c r="R19" s="66">
        <v>6445</v>
      </c>
      <c r="S19" s="79"/>
      <c r="T19" s="80">
        <v>156</v>
      </c>
      <c r="U19" s="66">
        <v>3199</v>
      </c>
      <c r="V19" s="66">
        <v>44783</v>
      </c>
      <c r="W19" s="66">
        <v>2887</v>
      </c>
      <c r="X19" s="66">
        <v>63</v>
      </c>
      <c r="Y19" s="66">
        <v>401</v>
      </c>
      <c r="Z19" s="66">
        <v>303</v>
      </c>
      <c r="AA19" s="66"/>
      <c r="AB19" s="65"/>
      <c r="AC19" s="67" t="s">
        <v>1</v>
      </c>
      <c r="AD19" s="66">
        <v>1</v>
      </c>
      <c r="AE19" s="66" t="s">
        <v>1</v>
      </c>
      <c r="AF19" s="65" t="s">
        <v>1</v>
      </c>
      <c r="AG19" s="78"/>
      <c r="AH19" s="67">
        <v>5</v>
      </c>
      <c r="AI19" s="66"/>
      <c r="AJ19" s="67">
        <v>957141</v>
      </c>
      <c r="AK19" s="76">
        <v>741474</v>
      </c>
      <c r="AL19" s="78">
        <v>362983</v>
      </c>
      <c r="AM19" s="73">
        <v>1</v>
      </c>
    </row>
    <row r="20" spans="1:39" ht="13.5">
      <c r="A20" s="81"/>
      <c r="B20" s="92"/>
      <c r="C20" s="48"/>
      <c r="D20" s="48"/>
      <c r="E20" s="48"/>
      <c r="F20" s="48"/>
      <c r="G20" s="83"/>
      <c r="H20" s="84">
        <v>61</v>
      </c>
      <c r="I20" s="83"/>
      <c r="J20" s="85">
        <v>767</v>
      </c>
      <c r="K20" s="83"/>
      <c r="L20" s="85"/>
      <c r="M20" s="84">
        <v>450</v>
      </c>
      <c r="N20" s="84">
        <v>2804</v>
      </c>
      <c r="O20" s="83"/>
      <c r="P20" s="85"/>
      <c r="Q20" s="84"/>
      <c r="R20" s="84"/>
      <c r="S20" s="86">
        <f>SUM(P19:R19)</f>
        <v>51792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44816</v>
      </c>
      <c r="AH20" s="85"/>
      <c r="AI20" s="84"/>
      <c r="AJ20" s="85"/>
      <c r="AK20" s="85"/>
      <c r="AL20" s="84"/>
      <c r="AM20" s="88"/>
    </row>
    <row r="21" spans="1:39" ht="13.5">
      <c r="A21" s="63"/>
      <c r="B21" s="25"/>
      <c r="C21" s="19"/>
      <c r="D21" s="19"/>
      <c r="E21" s="19"/>
      <c r="F21" s="19"/>
      <c r="G21" s="65"/>
      <c r="H21" s="66"/>
      <c r="I21" s="65"/>
      <c r="J21" s="67">
        <v>77242</v>
      </c>
      <c r="K21" s="95">
        <v>83.4</v>
      </c>
      <c r="L21" s="67"/>
      <c r="M21" s="66">
        <v>98</v>
      </c>
      <c r="N21" s="66">
        <v>8</v>
      </c>
      <c r="O21" s="65"/>
      <c r="P21" s="67"/>
      <c r="Q21" s="66"/>
      <c r="R21" s="66"/>
      <c r="S21" s="105">
        <f>S23/I22*100</f>
        <v>97.40327075547106</v>
      </c>
      <c r="T21" s="80"/>
      <c r="U21" s="66"/>
      <c r="V21" s="66"/>
      <c r="W21" s="66"/>
      <c r="X21" s="66"/>
      <c r="Y21" s="66"/>
      <c r="Z21" s="66"/>
      <c r="AA21" s="66"/>
      <c r="AB21" s="65"/>
      <c r="AC21" s="67"/>
      <c r="AD21" s="66"/>
      <c r="AE21" s="66"/>
      <c r="AF21" s="65"/>
      <c r="AG21" s="67">
        <v>55254</v>
      </c>
      <c r="AH21" s="67"/>
      <c r="AI21" s="66"/>
      <c r="AJ21" s="67"/>
      <c r="AK21" s="67"/>
      <c r="AL21" s="66"/>
      <c r="AM21" s="73"/>
    </row>
    <row r="22" spans="1:39" ht="13.5">
      <c r="A22" s="63">
        <v>5</v>
      </c>
      <c r="B22" s="25" t="s">
        <v>81</v>
      </c>
      <c r="C22" s="19"/>
      <c r="D22" s="19"/>
      <c r="E22" s="19"/>
      <c r="F22" s="19"/>
      <c r="G22" s="65">
        <v>174099</v>
      </c>
      <c r="H22" s="75">
        <v>21000</v>
      </c>
      <c r="I22" s="65">
        <v>92578</v>
      </c>
      <c r="J22" s="76"/>
      <c r="K22" s="77"/>
      <c r="L22" s="67">
        <v>88745</v>
      </c>
      <c r="M22" s="78"/>
      <c r="N22" s="78"/>
      <c r="O22" s="65">
        <v>2404</v>
      </c>
      <c r="P22" s="67">
        <v>1636</v>
      </c>
      <c r="Q22" s="66">
        <v>70349</v>
      </c>
      <c r="R22" s="66">
        <v>18189</v>
      </c>
      <c r="S22" s="79"/>
      <c r="T22" s="80">
        <v>247</v>
      </c>
      <c r="U22" s="66">
        <v>1613</v>
      </c>
      <c r="V22" s="66">
        <v>72435</v>
      </c>
      <c r="W22" s="66">
        <v>2947</v>
      </c>
      <c r="X22" s="66">
        <v>719</v>
      </c>
      <c r="Y22" s="66">
        <v>8604</v>
      </c>
      <c r="Z22" s="66">
        <v>6013</v>
      </c>
      <c r="AA22" s="66"/>
      <c r="AB22" s="65">
        <v>2341</v>
      </c>
      <c r="AC22" s="67">
        <v>1</v>
      </c>
      <c r="AD22" s="66" t="s">
        <v>1</v>
      </c>
      <c r="AE22" s="66">
        <v>1</v>
      </c>
      <c r="AF22" s="65" t="s">
        <v>1</v>
      </c>
      <c r="AG22" s="78"/>
      <c r="AH22" s="67">
        <v>1</v>
      </c>
      <c r="AI22" s="66"/>
      <c r="AJ22" s="67">
        <v>1508459</v>
      </c>
      <c r="AK22" s="76">
        <v>987262</v>
      </c>
      <c r="AL22" s="78">
        <v>605798</v>
      </c>
      <c r="AM22" s="73">
        <v>6</v>
      </c>
    </row>
    <row r="23" spans="1:39" ht="13.5">
      <c r="A23" s="81"/>
      <c r="B23" s="92"/>
      <c r="C23" s="48"/>
      <c r="D23" s="48"/>
      <c r="E23" s="48"/>
      <c r="F23" s="48"/>
      <c r="G23" s="83"/>
      <c r="H23" s="84">
        <v>60521</v>
      </c>
      <c r="I23" s="83"/>
      <c r="J23" s="85">
        <v>15336</v>
      </c>
      <c r="K23" s="83"/>
      <c r="L23" s="85"/>
      <c r="M23" s="84">
        <v>2419</v>
      </c>
      <c r="N23" s="84">
        <v>1414</v>
      </c>
      <c r="O23" s="83"/>
      <c r="P23" s="85"/>
      <c r="Q23" s="84"/>
      <c r="R23" s="84"/>
      <c r="S23" s="86">
        <f>SUM(P22:R22)</f>
        <v>90174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44263</v>
      </c>
      <c r="AH23" s="85"/>
      <c r="AI23" s="84"/>
      <c r="AJ23" s="85"/>
      <c r="AK23" s="85"/>
      <c r="AL23" s="84"/>
      <c r="AM23" s="88"/>
    </row>
    <row r="24" spans="1:39" ht="13.5">
      <c r="A24" s="63"/>
      <c r="B24" s="89"/>
      <c r="C24" s="19"/>
      <c r="D24" s="19"/>
      <c r="E24" s="19"/>
      <c r="F24" s="19"/>
      <c r="G24" s="65"/>
      <c r="H24" s="66"/>
      <c r="I24" s="65"/>
      <c r="J24" s="67">
        <v>51920</v>
      </c>
      <c r="K24" s="95">
        <v>76.6</v>
      </c>
      <c r="L24" s="67"/>
      <c r="M24" s="66">
        <v>74</v>
      </c>
      <c r="N24" s="66">
        <v>8</v>
      </c>
      <c r="O24" s="65"/>
      <c r="P24" s="67"/>
      <c r="Q24" s="66"/>
      <c r="R24" s="66"/>
      <c r="S24" s="105">
        <f>S26/I25*100</f>
        <v>100</v>
      </c>
      <c r="T24" s="80"/>
      <c r="U24" s="66"/>
      <c r="V24" s="66"/>
      <c r="W24" s="66"/>
      <c r="X24" s="66"/>
      <c r="Y24" s="66"/>
      <c r="Z24" s="66"/>
      <c r="AA24" s="66"/>
      <c r="AB24" s="65"/>
      <c r="AC24" s="67"/>
      <c r="AD24" s="66"/>
      <c r="AE24" s="66"/>
      <c r="AF24" s="65"/>
      <c r="AG24" s="67">
        <v>29327</v>
      </c>
      <c r="AH24" s="67"/>
      <c r="AI24" s="66"/>
      <c r="AJ24" s="67"/>
      <c r="AK24" s="67"/>
      <c r="AL24" s="66"/>
      <c r="AM24" s="73"/>
    </row>
    <row r="25" spans="1:39" ht="13.5">
      <c r="A25" s="63">
        <v>6</v>
      </c>
      <c r="B25" s="91" t="s">
        <v>82</v>
      </c>
      <c r="C25" s="19"/>
      <c r="D25" s="19"/>
      <c r="E25" s="19"/>
      <c r="F25" s="19"/>
      <c r="G25" s="65">
        <v>95886</v>
      </c>
      <c r="H25" s="75"/>
      <c r="I25" s="65">
        <v>67776</v>
      </c>
      <c r="J25" s="76"/>
      <c r="K25" s="77"/>
      <c r="L25" s="67">
        <v>58846</v>
      </c>
      <c r="M25" s="78"/>
      <c r="N25" s="78"/>
      <c r="O25" s="65"/>
      <c r="P25" s="67">
        <v>2348</v>
      </c>
      <c r="Q25" s="66">
        <v>37335</v>
      </c>
      <c r="R25" s="66">
        <v>28093</v>
      </c>
      <c r="S25" s="79"/>
      <c r="T25" s="80"/>
      <c r="U25" s="66">
        <v>130</v>
      </c>
      <c r="V25" s="66">
        <v>45972</v>
      </c>
      <c r="W25" s="66">
        <v>5818</v>
      </c>
      <c r="X25" s="66">
        <v>412</v>
      </c>
      <c r="Y25" s="66">
        <v>9710</v>
      </c>
      <c r="Z25" s="66">
        <v>5734</v>
      </c>
      <c r="AA25" s="66"/>
      <c r="AB25" s="65"/>
      <c r="AC25" s="67" t="s">
        <v>1</v>
      </c>
      <c r="AD25" s="66" t="s">
        <v>1</v>
      </c>
      <c r="AE25" s="66" t="s">
        <v>1</v>
      </c>
      <c r="AF25" s="65" t="s">
        <v>1</v>
      </c>
      <c r="AG25" s="78"/>
      <c r="AH25" s="67"/>
      <c r="AI25" s="66"/>
      <c r="AJ25" s="67">
        <v>1094474</v>
      </c>
      <c r="AK25" s="76">
        <v>617647</v>
      </c>
      <c r="AL25" s="78">
        <v>391587</v>
      </c>
      <c r="AM25" s="73">
        <v>3</v>
      </c>
    </row>
    <row r="26" spans="1:39" ht="13.5">
      <c r="A26" s="81"/>
      <c r="B26" s="82"/>
      <c r="C26" s="48"/>
      <c r="D26" s="48"/>
      <c r="E26" s="48"/>
      <c r="F26" s="48"/>
      <c r="G26" s="83"/>
      <c r="H26" s="84">
        <v>28110</v>
      </c>
      <c r="I26" s="83"/>
      <c r="J26" s="85">
        <v>15856</v>
      </c>
      <c r="K26" s="83"/>
      <c r="L26" s="85"/>
      <c r="M26" s="84">
        <v>3114</v>
      </c>
      <c r="N26" s="84">
        <v>5816</v>
      </c>
      <c r="O26" s="83"/>
      <c r="P26" s="85"/>
      <c r="Q26" s="84"/>
      <c r="R26" s="84"/>
      <c r="S26" s="86">
        <f>SUM(P25:R25)</f>
        <v>67776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23807</v>
      </c>
      <c r="AH26" s="85"/>
      <c r="AI26" s="84"/>
      <c r="AJ26" s="85"/>
      <c r="AK26" s="85"/>
      <c r="AL26" s="84"/>
      <c r="AM26" s="88"/>
    </row>
    <row r="27" spans="1:39" ht="13.5">
      <c r="A27" s="63"/>
      <c r="B27" s="89"/>
      <c r="C27" s="19"/>
      <c r="D27" s="19"/>
      <c r="E27" s="19"/>
      <c r="F27" s="19"/>
      <c r="G27" s="65"/>
      <c r="H27" s="66"/>
      <c r="I27" s="65"/>
      <c r="J27" s="67"/>
      <c r="K27" s="95"/>
      <c r="L27" s="67"/>
      <c r="M27" s="66"/>
      <c r="N27" s="66"/>
      <c r="O27" s="65"/>
      <c r="P27" s="67"/>
      <c r="Q27" s="66"/>
      <c r="R27" s="66"/>
      <c r="S27" s="105"/>
      <c r="T27" s="80"/>
      <c r="U27" s="66"/>
      <c r="V27" s="66"/>
      <c r="W27" s="66"/>
      <c r="X27" s="66"/>
      <c r="Y27" s="66"/>
      <c r="Z27" s="66"/>
      <c r="AA27" s="66"/>
      <c r="AB27" s="65"/>
      <c r="AC27" s="67"/>
      <c r="AD27" s="66"/>
      <c r="AE27" s="66"/>
      <c r="AF27" s="65"/>
      <c r="AG27" s="67"/>
      <c r="AH27" s="67"/>
      <c r="AI27" s="66"/>
      <c r="AJ27" s="67"/>
      <c r="AK27" s="67"/>
      <c r="AL27" s="66"/>
      <c r="AM27" s="73"/>
    </row>
    <row r="28" spans="1:39" ht="13.5">
      <c r="A28" s="63">
        <v>7</v>
      </c>
      <c r="B28" s="91" t="s">
        <v>83</v>
      </c>
      <c r="C28" s="19"/>
      <c r="D28" s="19"/>
      <c r="E28" s="19"/>
      <c r="F28" s="19"/>
      <c r="G28" s="65"/>
      <c r="H28" s="75"/>
      <c r="I28" s="65"/>
      <c r="J28" s="76"/>
      <c r="K28" s="77"/>
      <c r="L28" s="67"/>
      <c r="M28" s="78"/>
      <c r="N28" s="78"/>
      <c r="O28" s="65"/>
      <c r="P28" s="67"/>
      <c r="Q28" s="66"/>
      <c r="R28" s="66"/>
      <c r="S28" s="79"/>
      <c r="T28" s="80"/>
      <c r="U28" s="66"/>
      <c r="V28" s="66"/>
      <c r="W28" s="66"/>
      <c r="X28" s="66"/>
      <c r="Y28" s="66"/>
      <c r="Z28" s="66"/>
      <c r="AA28" s="66"/>
      <c r="AB28" s="65"/>
      <c r="AC28" s="67" t="s">
        <v>1</v>
      </c>
      <c r="AD28" s="66" t="s">
        <v>1</v>
      </c>
      <c r="AE28" s="66" t="s">
        <v>1</v>
      </c>
      <c r="AF28" s="65" t="s">
        <v>1</v>
      </c>
      <c r="AG28" s="78"/>
      <c r="AH28" s="67"/>
      <c r="AI28" s="66"/>
      <c r="AJ28" s="67"/>
      <c r="AK28" s="76"/>
      <c r="AL28" s="78"/>
      <c r="AM28" s="73"/>
    </row>
    <row r="29" spans="1:39" ht="13.5">
      <c r="A29" s="81"/>
      <c r="B29" s="82"/>
      <c r="C29" s="48"/>
      <c r="D29" s="48"/>
      <c r="E29" s="48"/>
      <c r="F29" s="48"/>
      <c r="G29" s="83"/>
      <c r="H29" s="84"/>
      <c r="I29" s="83"/>
      <c r="J29" s="85"/>
      <c r="K29" s="83"/>
      <c r="L29" s="85"/>
      <c r="M29" s="84"/>
      <c r="N29" s="84"/>
      <c r="O29" s="83"/>
      <c r="P29" s="85"/>
      <c r="Q29" s="84"/>
      <c r="R29" s="84"/>
      <c r="S29" s="86"/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/>
      <c r="AH29" s="85"/>
      <c r="AI29" s="84"/>
      <c r="AJ29" s="85"/>
      <c r="AK29" s="85"/>
      <c r="AL29" s="84"/>
      <c r="AM29" s="88"/>
    </row>
    <row r="30" spans="1:39" ht="13.5">
      <c r="A30" s="63"/>
      <c r="B30" s="89"/>
      <c r="C30" s="19"/>
      <c r="D30" s="19"/>
      <c r="E30" s="19"/>
      <c r="F30" s="19"/>
      <c r="G30" s="65"/>
      <c r="H30" s="66"/>
      <c r="I30" s="65"/>
      <c r="J30" s="67">
        <v>84318</v>
      </c>
      <c r="K30" s="95">
        <v>89.9</v>
      </c>
      <c r="L30" s="67"/>
      <c r="M30" s="66">
        <v>86</v>
      </c>
      <c r="N30" s="66">
        <v>10</v>
      </c>
      <c r="O30" s="65"/>
      <c r="P30" s="67"/>
      <c r="Q30" s="66"/>
      <c r="R30" s="66"/>
      <c r="S30" s="105">
        <f>S32/I31*100</f>
        <v>99.27513058309349</v>
      </c>
      <c r="T30" s="80"/>
      <c r="U30" s="66"/>
      <c r="V30" s="66"/>
      <c r="W30" s="66"/>
      <c r="X30" s="66"/>
      <c r="Y30" s="66"/>
      <c r="Z30" s="66"/>
      <c r="AA30" s="66"/>
      <c r="AB30" s="65"/>
      <c r="AC30" s="67"/>
      <c r="AD30" s="66"/>
      <c r="AE30" s="66"/>
      <c r="AF30" s="65"/>
      <c r="AG30" s="67">
        <v>72053</v>
      </c>
      <c r="AH30" s="67"/>
      <c r="AI30" s="66"/>
      <c r="AJ30" s="67"/>
      <c r="AK30" s="67"/>
      <c r="AL30" s="66"/>
      <c r="AM30" s="73"/>
    </row>
    <row r="31" spans="1:39" ht="13.5">
      <c r="A31" s="63">
        <v>8</v>
      </c>
      <c r="B31" s="91" t="s">
        <v>84</v>
      </c>
      <c r="C31" s="19"/>
      <c r="D31" s="19"/>
      <c r="E31" s="19"/>
      <c r="F31" s="19"/>
      <c r="G31" s="65">
        <v>133393</v>
      </c>
      <c r="H31" s="75"/>
      <c r="I31" s="65">
        <v>93810</v>
      </c>
      <c r="J31" s="76"/>
      <c r="K31" s="77"/>
      <c r="L31" s="67">
        <v>83893</v>
      </c>
      <c r="M31" s="78"/>
      <c r="N31" s="78"/>
      <c r="O31" s="65">
        <v>680</v>
      </c>
      <c r="P31" s="67">
        <v>1785</v>
      </c>
      <c r="Q31" s="66">
        <v>72160</v>
      </c>
      <c r="R31" s="66">
        <v>19185</v>
      </c>
      <c r="S31" s="79"/>
      <c r="T31" s="80">
        <v>45</v>
      </c>
      <c r="U31" s="66">
        <v>876</v>
      </c>
      <c r="V31" s="66">
        <v>78437</v>
      </c>
      <c r="W31" s="66">
        <v>4960</v>
      </c>
      <c r="X31" s="66">
        <v>230</v>
      </c>
      <c r="Y31" s="66">
        <v>6533</v>
      </c>
      <c r="Z31" s="66">
        <v>2729</v>
      </c>
      <c r="AA31" s="66"/>
      <c r="AB31" s="65"/>
      <c r="AC31" s="67" t="s">
        <v>1</v>
      </c>
      <c r="AD31" s="66" t="s">
        <v>1</v>
      </c>
      <c r="AE31" s="66" t="s">
        <v>1</v>
      </c>
      <c r="AF31" s="65" t="s">
        <v>1</v>
      </c>
      <c r="AG31" s="78"/>
      <c r="AH31" s="67">
        <v>1</v>
      </c>
      <c r="AI31" s="66"/>
      <c r="AJ31" s="67">
        <v>1730822</v>
      </c>
      <c r="AK31" s="76">
        <v>1039774</v>
      </c>
      <c r="AL31" s="78">
        <v>607413</v>
      </c>
      <c r="AM31" s="73">
        <v>5</v>
      </c>
    </row>
    <row r="32" spans="1:39" ht="13.5">
      <c r="A32" s="81"/>
      <c r="B32" s="82"/>
      <c r="C32" s="48"/>
      <c r="D32" s="48"/>
      <c r="E32" s="48"/>
      <c r="F32" s="48"/>
      <c r="G32" s="83"/>
      <c r="H32" s="84">
        <v>39583</v>
      </c>
      <c r="I32" s="83"/>
      <c r="J32" s="85">
        <v>9492</v>
      </c>
      <c r="K32" s="83"/>
      <c r="L32" s="85"/>
      <c r="M32" s="84">
        <v>3684</v>
      </c>
      <c r="N32" s="84">
        <v>6233</v>
      </c>
      <c r="O32" s="83"/>
      <c r="P32" s="85"/>
      <c r="Q32" s="84"/>
      <c r="R32" s="84"/>
      <c r="S32" s="86">
        <f>SUM(P31:R31)</f>
        <v>93130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62839</v>
      </c>
      <c r="AH32" s="85"/>
      <c r="AI32" s="84"/>
      <c r="AJ32" s="85"/>
      <c r="AK32" s="85"/>
      <c r="AL32" s="84"/>
      <c r="AM32" s="88"/>
    </row>
    <row r="33" spans="1:39" ht="13.5">
      <c r="A33" s="63"/>
      <c r="B33" s="25"/>
      <c r="C33" s="19"/>
      <c r="D33" s="19"/>
      <c r="E33" s="19"/>
      <c r="F33" s="19"/>
      <c r="G33" s="65"/>
      <c r="H33" s="66"/>
      <c r="I33" s="65"/>
      <c r="J33" s="67">
        <v>67379</v>
      </c>
      <c r="K33" s="95">
        <v>96.4</v>
      </c>
      <c r="L33" s="67"/>
      <c r="M33" s="66">
        <v>70</v>
      </c>
      <c r="N33" s="66">
        <v>24</v>
      </c>
      <c r="O33" s="65"/>
      <c r="P33" s="67"/>
      <c r="Q33" s="66"/>
      <c r="R33" s="66"/>
      <c r="S33" s="105">
        <f>S35/I34*100</f>
        <v>100</v>
      </c>
      <c r="T33" s="80"/>
      <c r="U33" s="66"/>
      <c r="V33" s="66"/>
      <c r="W33" s="66"/>
      <c r="X33" s="66"/>
      <c r="Y33" s="66"/>
      <c r="Z33" s="66"/>
      <c r="AA33" s="66"/>
      <c r="AB33" s="65"/>
      <c r="AC33" s="67"/>
      <c r="AD33" s="66"/>
      <c r="AE33" s="66"/>
      <c r="AF33" s="65"/>
      <c r="AG33" s="67">
        <v>68979</v>
      </c>
      <c r="AH33" s="67"/>
      <c r="AI33" s="66"/>
      <c r="AJ33" s="67"/>
      <c r="AK33" s="67"/>
      <c r="AL33" s="66"/>
      <c r="AM33" s="73"/>
    </row>
    <row r="34" spans="1:39" ht="13.5">
      <c r="A34" s="63">
        <v>9</v>
      </c>
      <c r="B34" s="25" t="s">
        <v>85</v>
      </c>
      <c r="C34" s="19"/>
      <c r="D34" s="19"/>
      <c r="E34" s="19"/>
      <c r="F34" s="19"/>
      <c r="G34" s="65">
        <v>97792</v>
      </c>
      <c r="H34" s="75">
        <v>15000</v>
      </c>
      <c r="I34" s="65">
        <v>69892</v>
      </c>
      <c r="J34" s="76"/>
      <c r="K34" s="77"/>
      <c r="L34" s="67">
        <v>55148</v>
      </c>
      <c r="M34" s="78"/>
      <c r="N34" s="78"/>
      <c r="O34" s="65"/>
      <c r="P34" s="67">
        <v>3991</v>
      </c>
      <c r="Q34" s="66">
        <v>58078</v>
      </c>
      <c r="R34" s="66">
        <v>7823</v>
      </c>
      <c r="S34" s="79"/>
      <c r="T34" s="80">
        <v>62</v>
      </c>
      <c r="U34" s="66">
        <v>607</v>
      </c>
      <c r="V34" s="66">
        <v>63961</v>
      </c>
      <c r="W34" s="66">
        <v>2749</v>
      </c>
      <c r="X34" s="66">
        <v>50</v>
      </c>
      <c r="Y34" s="66">
        <v>2210</v>
      </c>
      <c r="Z34" s="66">
        <v>253</v>
      </c>
      <c r="AA34" s="66"/>
      <c r="AB34" s="65"/>
      <c r="AC34" s="67">
        <v>1</v>
      </c>
      <c r="AD34" s="66" t="s">
        <v>1</v>
      </c>
      <c r="AE34" s="66" t="s">
        <v>1</v>
      </c>
      <c r="AF34" s="65" t="s">
        <v>1</v>
      </c>
      <c r="AG34" s="78"/>
      <c r="AH34" s="67">
        <v>3</v>
      </c>
      <c r="AI34" s="66"/>
      <c r="AJ34" s="67">
        <v>1310416</v>
      </c>
      <c r="AK34" s="76">
        <v>778314</v>
      </c>
      <c r="AL34" s="78">
        <v>461851</v>
      </c>
      <c r="AM34" s="73">
        <v>3</v>
      </c>
    </row>
    <row r="35" spans="1:39" ht="13.5">
      <c r="A35" s="81"/>
      <c r="B35" s="92"/>
      <c r="C35" s="48"/>
      <c r="D35" s="48"/>
      <c r="E35" s="48"/>
      <c r="F35" s="48"/>
      <c r="G35" s="83"/>
      <c r="H35" s="84">
        <v>12900</v>
      </c>
      <c r="I35" s="83"/>
      <c r="J35" s="85">
        <v>2513</v>
      </c>
      <c r="K35" s="83"/>
      <c r="L35" s="85"/>
      <c r="M35" s="84">
        <v>2857</v>
      </c>
      <c r="N35" s="84">
        <v>11887</v>
      </c>
      <c r="O35" s="83"/>
      <c r="P35" s="85"/>
      <c r="Q35" s="84"/>
      <c r="R35" s="84"/>
      <c r="S35" s="86">
        <f>SUM(P34:R34)</f>
        <v>69892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56033</v>
      </c>
      <c r="AH35" s="85"/>
      <c r="AI35" s="84"/>
      <c r="AJ35" s="85"/>
      <c r="AK35" s="85"/>
      <c r="AL35" s="84"/>
      <c r="AM35" s="88"/>
    </row>
    <row r="36" spans="1:39" ht="13.5">
      <c r="A36" s="63"/>
      <c r="B36" s="25"/>
      <c r="C36" s="19"/>
      <c r="D36" s="19"/>
      <c r="E36" s="19"/>
      <c r="F36" s="19"/>
      <c r="G36" s="65"/>
      <c r="H36" s="66"/>
      <c r="I36" s="65"/>
      <c r="J36" s="67">
        <v>75864</v>
      </c>
      <c r="K36" s="95">
        <v>81.9</v>
      </c>
      <c r="L36" s="67"/>
      <c r="M36" s="66">
        <v>59</v>
      </c>
      <c r="N36" s="66">
        <v>11</v>
      </c>
      <c r="O36" s="65"/>
      <c r="P36" s="67"/>
      <c r="Q36" s="66"/>
      <c r="R36" s="66"/>
      <c r="S36" s="105">
        <f>S38/I37*100</f>
        <v>100</v>
      </c>
      <c r="T36" s="80"/>
      <c r="U36" s="66"/>
      <c r="V36" s="66"/>
      <c r="W36" s="66"/>
      <c r="X36" s="66"/>
      <c r="Y36" s="66"/>
      <c r="Z36" s="66"/>
      <c r="AA36" s="66"/>
      <c r="AB36" s="65"/>
      <c r="AC36" s="67"/>
      <c r="AD36" s="66"/>
      <c r="AE36" s="66"/>
      <c r="AF36" s="65"/>
      <c r="AG36" s="67">
        <v>47217</v>
      </c>
      <c r="AH36" s="67"/>
      <c r="AI36" s="66"/>
      <c r="AJ36" s="67"/>
      <c r="AK36" s="67"/>
      <c r="AL36" s="66"/>
      <c r="AM36" s="73"/>
    </row>
    <row r="37" spans="1:39" ht="13.5">
      <c r="A37" s="63">
        <v>10</v>
      </c>
      <c r="B37" s="25" t="s">
        <v>86</v>
      </c>
      <c r="C37" s="19"/>
      <c r="D37" s="19"/>
      <c r="E37" s="19"/>
      <c r="F37" s="19"/>
      <c r="G37" s="65">
        <v>92635</v>
      </c>
      <c r="H37" s="75"/>
      <c r="I37" s="65">
        <v>92635</v>
      </c>
      <c r="J37" s="76"/>
      <c r="K37" s="77"/>
      <c r="L37" s="67">
        <v>84553</v>
      </c>
      <c r="M37" s="78"/>
      <c r="N37" s="78"/>
      <c r="O37" s="65"/>
      <c r="P37" s="67">
        <v>4577</v>
      </c>
      <c r="Q37" s="66">
        <v>50318</v>
      </c>
      <c r="R37" s="66">
        <v>37740</v>
      </c>
      <c r="S37" s="79"/>
      <c r="T37" s="80">
        <v>17</v>
      </c>
      <c r="U37" s="66">
        <v>464</v>
      </c>
      <c r="V37" s="66">
        <v>61642</v>
      </c>
      <c r="W37" s="66">
        <v>13741</v>
      </c>
      <c r="X37" s="66">
        <v>582</v>
      </c>
      <c r="Y37" s="66">
        <v>11525</v>
      </c>
      <c r="Z37" s="66">
        <v>4664</v>
      </c>
      <c r="AA37" s="66"/>
      <c r="AB37" s="65"/>
      <c r="AC37" s="67" t="s">
        <v>1</v>
      </c>
      <c r="AD37" s="66" t="s">
        <v>1</v>
      </c>
      <c r="AE37" s="66" t="s">
        <v>1</v>
      </c>
      <c r="AF37" s="65" t="s">
        <v>1</v>
      </c>
      <c r="AG37" s="78"/>
      <c r="AH37" s="67"/>
      <c r="AI37" s="66"/>
      <c r="AJ37" s="67">
        <v>1429189</v>
      </c>
      <c r="AK37" s="76">
        <v>878683</v>
      </c>
      <c r="AL37" s="78">
        <v>538032</v>
      </c>
      <c r="AM37" s="73">
        <v>3</v>
      </c>
    </row>
    <row r="38" spans="1:39" ht="13.5">
      <c r="A38" s="81"/>
      <c r="B38" s="92"/>
      <c r="C38" s="48"/>
      <c r="D38" s="48"/>
      <c r="E38" s="48"/>
      <c r="F38" s="48"/>
      <c r="G38" s="83"/>
      <c r="H38" s="84"/>
      <c r="I38" s="83"/>
      <c r="J38" s="85">
        <v>16771</v>
      </c>
      <c r="K38" s="83"/>
      <c r="L38" s="85"/>
      <c r="M38" s="84">
        <v>1673</v>
      </c>
      <c r="N38" s="84">
        <v>6409</v>
      </c>
      <c r="O38" s="83"/>
      <c r="P38" s="85"/>
      <c r="Q38" s="84"/>
      <c r="R38" s="84"/>
      <c r="S38" s="86">
        <f>SUM(P37:R37)</f>
        <v>92635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40689</v>
      </c>
      <c r="AH38" s="85"/>
      <c r="AI38" s="84"/>
      <c r="AJ38" s="85"/>
      <c r="AK38" s="85"/>
      <c r="AL38" s="84"/>
      <c r="AM38" s="88"/>
    </row>
    <row r="39" spans="1:39" ht="13.5">
      <c r="A39" s="63"/>
      <c r="B39" s="89"/>
      <c r="C39" s="19"/>
      <c r="D39" s="19"/>
      <c r="E39" s="19"/>
      <c r="F39" s="19"/>
      <c r="G39" s="65"/>
      <c r="H39" s="66"/>
      <c r="I39" s="65"/>
      <c r="J39" s="67">
        <v>81564</v>
      </c>
      <c r="K39" s="95">
        <v>93.9</v>
      </c>
      <c r="L39" s="67"/>
      <c r="M39" s="66">
        <v>82</v>
      </c>
      <c r="N39" s="66">
        <v>14</v>
      </c>
      <c r="O39" s="65"/>
      <c r="P39" s="67"/>
      <c r="Q39" s="66"/>
      <c r="R39" s="66"/>
      <c r="S39" s="105">
        <f>S41/I40*100</f>
        <v>99.92403664656322</v>
      </c>
      <c r="T39" s="80"/>
      <c r="U39" s="66"/>
      <c r="V39" s="66"/>
      <c r="W39" s="66"/>
      <c r="X39" s="66"/>
      <c r="Y39" s="66"/>
      <c r="Z39" s="66"/>
      <c r="AA39" s="66"/>
      <c r="AB39" s="65"/>
      <c r="AC39" s="67"/>
      <c r="AD39" s="66"/>
      <c r="AE39" s="66"/>
      <c r="AF39" s="65"/>
      <c r="AG39" s="67">
        <v>73370</v>
      </c>
      <c r="AH39" s="67"/>
      <c r="AI39" s="66"/>
      <c r="AJ39" s="67"/>
      <c r="AK39" s="67"/>
      <c r="AL39" s="66"/>
      <c r="AM39" s="73"/>
    </row>
    <row r="40" spans="1:39" ht="13.5">
      <c r="A40" s="63">
        <v>11</v>
      </c>
      <c r="B40" s="91" t="s">
        <v>87</v>
      </c>
      <c r="C40" s="19"/>
      <c r="D40" s="19"/>
      <c r="E40" s="19"/>
      <c r="F40" s="19"/>
      <c r="G40" s="65">
        <v>137345</v>
      </c>
      <c r="H40" s="75"/>
      <c r="I40" s="65">
        <v>86884</v>
      </c>
      <c r="J40" s="76"/>
      <c r="K40" s="77"/>
      <c r="L40" s="67">
        <v>78175</v>
      </c>
      <c r="M40" s="78"/>
      <c r="N40" s="78"/>
      <c r="O40" s="65">
        <v>66</v>
      </c>
      <c r="P40" s="67">
        <v>5948</v>
      </c>
      <c r="Q40" s="66">
        <v>57614</v>
      </c>
      <c r="R40" s="66">
        <v>23256</v>
      </c>
      <c r="S40" s="79"/>
      <c r="T40" s="80">
        <v>162</v>
      </c>
      <c r="U40" s="66">
        <v>2617</v>
      </c>
      <c r="V40" s="66">
        <v>71069</v>
      </c>
      <c r="W40" s="66">
        <v>7716</v>
      </c>
      <c r="X40" s="66">
        <v>93</v>
      </c>
      <c r="Y40" s="66">
        <v>3520</v>
      </c>
      <c r="Z40" s="66">
        <v>1707</v>
      </c>
      <c r="AA40" s="66"/>
      <c r="AB40" s="65"/>
      <c r="AC40" s="67">
        <v>1</v>
      </c>
      <c r="AD40" s="66">
        <v>1</v>
      </c>
      <c r="AE40" s="66" t="s">
        <v>1</v>
      </c>
      <c r="AF40" s="65" t="s">
        <v>1</v>
      </c>
      <c r="AG40" s="78"/>
      <c r="AH40" s="67"/>
      <c r="AI40" s="66"/>
      <c r="AJ40" s="67">
        <v>1375997</v>
      </c>
      <c r="AK40" s="76">
        <v>986693</v>
      </c>
      <c r="AL40" s="78">
        <v>606275</v>
      </c>
      <c r="AM40" s="73">
        <v>5</v>
      </c>
    </row>
    <row r="41" spans="1:39" ht="13.5">
      <c r="A41" s="81"/>
      <c r="B41" s="82"/>
      <c r="C41" s="48"/>
      <c r="D41" s="48"/>
      <c r="E41" s="48"/>
      <c r="F41" s="48"/>
      <c r="G41" s="83"/>
      <c r="H41" s="84">
        <v>50461</v>
      </c>
      <c r="I41" s="83"/>
      <c r="J41" s="85">
        <v>5320</v>
      </c>
      <c r="K41" s="83"/>
      <c r="L41" s="85"/>
      <c r="M41" s="84">
        <v>3467</v>
      </c>
      <c r="N41" s="84">
        <v>5242</v>
      </c>
      <c r="O41" s="83"/>
      <c r="P41" s="85"/>
      <c r="Q41" s="84"/>
      <c r="R41" s="84"/>
      <c r="S41" s="86">
        <f>SUM(P40:R40)</f>
        <v>86818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62401</v>
      </c>
      <c r="AH41" s="85"/>
      <c r="AI41" s="84"/>
      <c r="AJ41" s="85"/>
      <c r="AK41" s="85"/>
      <c r="AL41" s="84"/>
      <c r="AM41" s="88"/>
    </row>
    <row r="42" spans="1:39" ht="13.5">
      <c r="A42" s="63"/>
      <c r="B42" s="25"/>
      <c r="C42" s="19"/>
      <c r="D42" s="19"/>
      <c r="E42" s="19"/>
      <c r="F42" s="19"/>
      <c r="G42" s="65"/>
      <c r="H42" s="66"/>
      <c r="I42" s="65"/>
      <c r="J42" s="67"/>
      <c r="K42" s="95"/>
      <c r="L42" s="67"/>
      <c r="M42" s="66"/>
      <c r="N42" s="66"/>
      <c r="O42" s="65"/>
      <c r="P42" s="67"/>
      <c r="Q42" s="66"/>
      <c r="R42" s="66"/>
      <c r="S42" s="105"/>
      <c r="T42" s="80"/>
      <c r="U42" s="66"/>
      <c r="V42" s="66"/>
      <c r="W42" s="66"/>
      <c r="X42" s="66"/>
      <c r="Y42" s="66"/>
      <c r="Z42" s="66"/>
      <c r="AA42" s="66"/>
      <c r="AB42" s="65"/>
      <c r="AC42" s="67"/>
      <c r="AD42" s="66"/>
      <c r="AE42" s="66"/>
      <c r="AF42" s="65"/>
      <c r="AG42" s="67"/>
      <c r="AH42" s="67"/>
      <c r="AI42" s="66"/>
      <c r="AJ42" s="67"/>
      <c r="AK42" s="67"/>
      <c r="AL42" s="66"/>
      <c r="AM42" s="73"/>
    </row>
    <row r="43" spans="1:39" ht="13.5">
      <c r="A43" s="63">
        <v>12</v>
      </c>
      <c r="B43" s="25" t="s">
        <v>88</v>
      </c>
      <c r="C43" s="19"/>
      <c r="D43" s="19"/>
      <c r="E43" s="19"/>
      <c r="F43" s="19"/>
      <c r="G43" s="65">
        <v>29670</v>
      </c>
      <c r="H43" s="75"/>
      <c r="I43" s="65"/>
      <c r="J43" s="76"/>
      <c r="K43" s="77"/>
      <c r="L43" s="67"/>
      <c r="M43" s="78"/>
      <c r="N43" s="78"/>
      <c r="O43" s="65"/>
      <c r="P43" s="67"/>
      <c r="Q43" s="66"/>
      <c r="R43" s="66"/>
      <c r="S43" s="79"/>
      <c r="T43" s="80"/>
      <c r="U43" s="66"/>
      <c r="V43" s="66"/>
      <c r="W43" s="66"/>
      <c r="X43" s="66"/>
      <c r="Y43" s="66"/>
      <c r="Z43" s="66"/>
      <c r="AA43" s="66"/>
      <c r="AB43" s="65"/>
      <c r="AC43" s="67" t="s">
        <v>1</v>
      </c>
      <c r="AD43" s="66" t="s">
        <v>1</v>
      </c>
      <c r="AE43" s="66" t="s">
        <v>1</v>
      </c>
      <c r="AF43" s="65" t="s">
        <v>1</v>
      </c>
      <c r="AG43" s="78"/>
      <c r="AH43" s="67"/>
      <c r="AI43" s="66"/>
      <c r="AJ43" s="67"/>
      <c r="AK43" s="76"/>
      <c r="AL43" s="78"/>
      <c r="AM43" s="73">
        <v>1</v>
      </c>
    </row>
    <row r="44" spans="1:39" ht="13.5">
      <c r="A44" s="81"/>
      <c r="B44" s="92"/>
      <c r="C44" s="48"/>
      <c r="D44" s="48"/>
      <c r="E44" s="48"/>
      <c r="F44" s="48"/>
      <c r="G44" s="83"/>
      <c r="H44" s="84">
        <v>29670</v>
      </c>
      <c r="I44" s="83"/>
      <c r="J44" s="85"/>
      <c r="K44" s="83"/>
      <c r="L44" s="85"/>
      <c r="M44" s="84"/>
      <c r="N44" s="84"/>
      <c r="O44" s="83"/>
      <c r="P44" s="85"/>
      <c r="Q44" s="84"/>
      <c r="R44" s="84"/>
      <c r="S44" s="86"/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/>
      <c r="AH44" s="85"/>
      <c r="AI44" s="84"/>
      <c r="AJ44" s="85"/>
      <c r="AK44" s="85"/>
      <c r="AL44" s="84"/>
      <c r="AM44" s="88"/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8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3"/>
    </row>
    <row r="46" spans="1:39" ht="13.5">
      <c r="A46" s="63" t="s">
        <v>1</v>
      </c>
      <c r="B46" s="93"/>
      <c r="C46" s="19"/>
      <c r="D46" s="19"/>
      <c r="E46" s="19"/>
      <c r="F46" s="19"/>
      <c r="G46" s="65"/>
      <c r="H46" s="75"/>
      <c r="I46" s="65"/>
      <c r="J46" s="76"/>
      <c r="K46" s="77"/>
      <c r="L46" s="67"/>
      <c r="M46" s="78"/>
      <c r="N46" s="78"/>
      <c r="O46" s="65"/>
      <c r="P46" s="67"/>
      <c r="Q46" s="66"/>
      <c r="R46" s="66"/>
      <c r="S46" s="79"/>
      <c r="T46" s="80"/>
      <c r="U46" s="66"/>
      <c r="V46" s="66"/>
      <c r="W46" s="66"/>
      <c r="X46" s="66"/>
      <c r="Y46" s="66"/>
      <c r="Z46" s="66"/>
      <c r="AA46" s="66"/>
      <c r="AB46" s="65"/>
      <c r="AC46" s="67" t="s">
        <v>1</v>
      </c>
      <c r="AD46" s="66" t="s">
        <v>1</v>
      </c>
      <c r="AE46" s="66" t="s">
        <v>1</v>
      </c>
      <c r="AF46" s="65" t="s">
        <v>1</v>
      </c>
      <c r="AG46" s="78"/>
      <c r="AH46" s="67"/>
      <c r="AI46" s="66"/>
      <c r="AJ46" s="67"/>
      <c r="AK46" s="76"/>
      <c r="AL46" s="78"/>
      <c r="AM46" s="73"/>
    </row>
    <row r="47" spans="1:39" ht="13.5">
      <c r="A47" s="81"/>
      <c r="B47" s="94"/>
      <c r="C47" s="48"/>
      <c r="D47" s="48"/>
      <c r="E47" s="48"/>
      <c r="F47" s="48"/>
      <c r="G47" s="83"/>
      <c r="H47" s="84"/>
      <c r="I47" s="83"/>
      <c r="J47" s="85"/>
      <c r="K47" s="83"/>
      <c r="L47" s="85"/>
      <c r="M47" s="84"/>
      <c r="N47" s="84"/>
      <c r="O47" s="83"/>
      <c r="P47" s="85"/>
      <c r="Q47" s="84"/>
      <c r="R47" s="84"/>
      <c r="S47" s="86"/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/>
      <c r="AH47" s="85"/>
      <c r="AI47" s="84"/>
      <c r="AJ47" s="85"/>
      <c r="AK47" s="85"/>
      <c r="AL47" s="84"/>
      <c r="AM47" s="88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8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3"/>
    </row>
    <row r="49" spans="1:39" ht="13.5">
      <c r="A49" s="63" t="s">
        <v>1</v>
      </c>
      <c r="B49" s="19"/>
      <c r="C49" s="19"/>
      <c r="D49" s="19"/>
      <c r="E49" s="19"/>
      <c r="F49" s="19"/>
      <c r="G49" s="65"/>
      <c r="H49" s="75"/>
      <c r="I49" s="65"/>
      <c r="J49" s="76"/>
      <c r="K49" s="77"/>
      <c r="L49" s="67"/>
      <c r="M49" s="78"/>
      <c r="N49" s="78"/>
      <c r="O49" s="65"/>
      <c r="P49" s="67"/>
      <c r="Q49" s="66"/>
      <c r="R49" s="66"/>
      <c r="S49" s="79"/>
      <c r="T49" s="80"/>
      <c r="U49" s="66"/>
      <c r="V49" s="66"/>
      <c r="W49" s="66"/>
      <c r="X49" s="66"/>
      <c r="Y49" s="66"/>
      <c r="Z49" s="66"/>
      <c r="AA49" s="66"/>
      <c r="AB49" s="65"/>
      <c r="AC49" s="67" t="s">
        <v>1</v>
      </c>
      <c r="AD49" s="66" t="s">
        <v>1</v>
      </c>
      <c r="AE49" s="66" t="s">
        <v>1</v>
      </c>
      <c r="AF49" s="65" t="s">
        <v>1</v>
      </c>
      <c r="AG49" s="78"/>
      <c r="AH49" s="67"/>
      <c r="AI49" s="66"/>
      <c r="AJ49" s="67"/>
      <c r="AK49" s="76"/>
      <c r="AL49" s="78"/>
      <c r="AM49" s="73"/>
    </row>
    <row r="50" spans="1:39" ht="13.5">
      <c r="A50" s="81"/>
      <c r="B50" s="48"/>
      <c r="C50" s="48"/>
      <c r="D50" s="48"/>
      <c r="E50" s="48"/>
      <c r="F50" s="48"/>
      <c r="G50" s="83"/>
      <c r="H50" s="84"/>
      <c r="I50" s="83"/>
      <c r="J50" s="85"/>
      <c r="K50" s="83"/>
      <c r="L50" s="85"/>
      <c r="M50" s="84"/>
      <c r="N50" s="84"/>
      <c r="O50" s="83"/>
      <c r="P50" s="85"/>
      <c r="Q50" s="84"/>
      <c r="R50" s="84"/>
      <c r="S50" s="86"/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/>
      <c r="AH50" s="85"/>
      <c r="AI50" s="84"/>
      <c r="AJ50" s="85"/>
      <c r="AK50" s="85"/>
      <c r="AL50" s="84"/>
      <c r="AM50" s="88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8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3"/>
    </row>
    <row r="52" spans="1:39" ht="13.5">
      <c r="A52" s="63" t="s">
        <v>1</v>
      </c>
      <c r="B52" s="19"/>
      <c r="C52" s="19"/>
      <c r="D52" s="19"/>
      <c r="E52" s="19"/>
      <c r="F52" s="19"/>
      <c r="G52" s="65"/>
      <c r="H52" s="75"/>
      <c r="I52" s="65"/>
      <c r="J52" s="76"/>
      <c r="K52" s="77"/>
      <c r="L52" s="67"/>
      <c r="M52" s="78"/>
      <c r="N52" s="78"/>
      <c r="O52" s="65"/>
      <c r="P52" s="67"/>
      <c r="Q52" s="66"/>
      <c r="R52" s="66"/>
      <c r="S52" s="79"/>
      <c r="T52" s="80"/>
      <c r="U52" s="66"/>
      <c r="V52" s="66"/>
      <c r="W52" s="66"/>
      <c r="X52" s="66"/>
      <c r="Y52" s="66"/>
      <c r="Z52" s="66"/>
      <c r="AA52" s="66"/>
      <c r="AB52" s="65"/>
      <c r="AC52" s="67" t="s">
        <v>1</v>
      </c>
      <c r="AD52" s="66" t="s">
        <v>1</v>
      </c>
      <c r="AE52" s="66" t="s">
        <v>1</v>
      </c>
      <c r="AF52" s="65" t="s">
        <v>1</v>
      </c>
      <c r="AG52" s="78"/>
      <c r="AH52" s="67"/>
      <c r="AI52" s="66"/>
      <c r="AJ52" s="67"/>
      <c r="AK52" s="76"/>
      <c r="AL52" s="78"/>
      <c r="AM52" s="73"/>
    </row>
    <row r="53" spans="1:39" ht="13.5">
      <c r="A53" s="81"/>
      <c r="B53" s="48"/>
      <c r="C53" s="48"/>
      <c r="D53" s="48"/>
      <c r="E53" s="48"/>
      <c r="F53" s="48"/>
      <c r="G53" s="83"/>
      <c r="H53" s="84"/>
      <c r="I53" s="83"/>
      <c r="J53" s="85"/>
      <c r="K53" s="83"/>
      <c r="L53" s="85"/>
      <c r="M53" s="84"/>
      <c r="N53" s="84"/>
      <c r="O53" s="83"/>
      <c r="P53" s="85"/>
      <c r="Q53" s="84"/>
      <c r="R53" s="84"/>
      <c r="S53" s="86"/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/>
      <c r="AH53" s="85"/>
      <c r="AI53" s="84"/>
      <c r="AJ53" s="85"/>
      <c r="AK53" s="85"/>
      <c r="AL53" s="84"/>
      <c r="AM53" s="88"/>
    </row>
    <row r="54" spans="1:39" ht="13.5">
      <c r="A54" s="63"/>
      <c r="B54" s="19"/>
      <c r="C54" s="19"/>
      <c r="D54" s="19"/>
      <c r="E54" s="19"/>
      <c r="F54" s="19"/>
      <c r="G54" s="65">
        <f aca="true" t="shared" si="0" ref="G54:AM55">SUM(G9,G12,G15,G18,G21,G24,G27,G30,G33,G36,G39,G42)</f>
        <v>0</v>
      </c>
      <c r="H54" s="66">
        <f t="shared" si="0"/>
        <v>0</v>
      </c>
      <c r="I54" s="65">
        <f t="shared" si="0"/>
        <v>0</v>
      </c>
      <c r="J54" s="67">
        <f t="shared" si="0"/>
        <v>531365</v>
      </c>
      <c r="K54" s="95">
        <f>J54/I55*100</f>
        <v>86.42062651762437</v>
      </c>
      <c r="L54" s="67">
        <f t="shared" si="0"/>
        <v>0</v>
      </c>
      <c r="M54" s="66">
        <f t="shared" si="0"/>
        <v>541</v>
      </c>
      <c r="N54" s="66">
        <f t="shared" si="0"/>
        <v>83</v>
      </c>
      <c r="O54" s="65">
        <f t="shared" si="0"/>
        <v>0</v>
      </c>
      <c r="P54" s="67">
        <f t="shared" si="0"/>
        <v>0</v>
      </c>
      <c r="Q54" s="66">
        <f t="shared" si="0"/>
        <v>0</v>
      </c>
      <c r="R54" s="66">
        <f t="shared" si="0"/>
        <v>0</v>
      </c>
      <c r="S54" s="105">
        <f>S56/I55*100</f>
        <v>99.48768742101848</v>
      </c>
      <c r="T54" s="80">
        <f t="shared" si="0"/>
        <v>0</v>
      </c>
      <c r="U54" s="66">
        <f t="shared" si="0"/>
        <v>0</v>
      </c>
      <c r="V54" s="66">
        <f t="shared" si="0"/>
        <v>0</v>
      </c>
      <c r="W54" s="66">
        <f t="shared" si="0"/>
        <v>0</v>
      </c>
      <c r="X54" s="66">
        <f t="shared" si="0"/>
        <v>0</v>
      </c>
      <c r="Y54" s="66">
        <f t="shared" si="0"/>
        <v>0</v>
      </c>
      <c r="Z54" s="66">
        <f t="shared" si="0"/>
        <v>0</v>
      </c>
      <c r="AA54" s="66">
        <f t="shared" si="0"/>
        <v>0</v>
      </c>
      <c r="AB54" s="65">
        <f t="shared" si="0"/>
        <v>0</v>
      </c>
      <c r="AC54" s="67"/>
      <c r="AD54" s="66"/>
      <c r="AE54" s="66"/>
      <c r="AF54" s="65"/>
      <c r="AG54" s="67">
        <f t="shared" si="0"/>
        <v>447230</v>
      </c>
      <c r="AH54" s="67">
        <f t="shared" si="0"/>
        <v>0</v>
      </c>
      <c r="AI54" s="66">
        <f t="shared" si="0"/>
        <v>0</v>
      </c>
      <c r="AJ54" s="67">
        <f t="shared" si="0"/>
        <v>0</v>
      </c>
      <c r="AK54" s="67">
        <f t="shared" si="0"/>
        <v>0</v>
      </c>
      <c r="AL54" s="66">
        <f t="shared" si="0"/>
        <v>0</v>
      </c>
      <c r="AM54" s="73">
        <f t="shared" si="0"/>
        <v>0</v>
      </c>
    </row>
    <row r="55" spans="1:39" ht="13.5">
      <c r="A55" s="63" t="s">
        <v>1</v>
      </c>
      <c r="B55" s="21" t="s">
        <v>89</v>
      </c>
      <c r="C55" s="19"/>
      <c r="D55" s="19"/>
      <c r="E55" s="19"/>
      <c r="F55" s="19"/>
      <c r="G55" s="65">
        <f>SUM(G10,G13,G16,G19,G22,G25,G28,G31,G34,G37,G40,G43)</f>
        <v>887265</v>
      </c>
      <c r="H55" s="75">
        <f t="shared" si="0"/>
        <v>51100</v>
      </c>
      <c r="I55" s="65">
        <f>SUM(I10,I13,I16,I19,I22,I25,I28,I31,I34,I37,I40,I43)</f>
        <v>614859</v>
      </c>
      <c r="J55" s="76">
        <f t="shared" si="0"/>
        <v>0</v>
      </c>
      <c r="K55" s="77">
        <f t="shared" si="0"/>
        <v>0</v>
      </c>
      <c r="L55" s="67">
        <f t="shared" si="0"/>
        <v>549107</v>
      </c>
      <c r="M55" s="78">
        <f t="shared" si="0"/>
        <v>0</v>
      </c>
      <c r="N55" s="78">
        <f t="shared" si="0"/>
        <v>0</v>
      </c>
      <c r="O55" s="65">
        <f t="shared" si="0"/>
        <v>3150</v>
      </c>
      <c r="P55" s="67">
        <f t="shared" si="0"/>
        <v>28783</v>
      </c>
      <c r="Q55" s="66">
        <f t="shared" si="0"/>
        <v>413180</v>
      </c>
      <c r="R55" s="66">
        <f t="shared" si="0"/>
        <v>169746</v>
      </c>
      <c r="S55" s="79">
        <f t="shared" si="0"/>
        <v>0</v>
      </c>
      <c r="T55" s="80">
        <f t="shared" si="0"/>
        <v>734</v>
      </c>
      <c r="U55" s="66">
        <f t="shared" si="0"/>
        <v>9919</v>
      </c>
      <c r="V55" s="66">
        <f t="shared" si="0"/>
        <v>473162</v>
      </c>
      <c r="W55" s="66">
        <f t="shared" si="0"/>
        <v>47550</v>
      </c>
      <c r="X55" s="66">
        <f t="shared" si="0"/>
        <v>2303</v>
      </c>
      <c r="Y55" s="66">
        <f t="shared" si="0"/>
        <v>49074</v>
      </c>
      <c r="Z55" s="66">
        <f t="shared" si="0"/>
        <v>32117</v>
      </c>
      <c r="AA55" s="66">
        <f t="shared" si="0"/>
        <v>0</v>
      </c>
      <c r="AB55" s="65">
        <f t="shared" si="0"/>
        <v>2341</v>
      </c>
      <c r="AC55" s="67">
        <v>3</v>
      </c>
      <c r="AD55" s="66">
        <v>3</v>
      </c>
      <c r="AE55" s="66">
        <v>1</v>
      </c>
      <c r="AF55" s="65" t="s">
        <v>1</v>
      </c>
      <c r="AG55" s="78">
        <f t="shared" si="0"/>
        <v>0</v>
      </c>
      <c r="AH55" s="67">
        <f t="shared" si="0"/>
        <v>10</v>
      </c>
      <c r="AI55" s="66">
        <f t="shared" si="0"/>
        <v>0</v>
      </c>
      <c r="AJ55" s="67">
        <f t="shared" si="0"/>
        <v>10414483</v>
      </c>
      <c r="AK55" s="76">
        <f t="shared" si="0"/>
        <v>6569195</v>
      </c>
      <c r="AL55" s="78">
        <f t="shared" si="0"/>
        <v>3898323</v>
      </c>
      <c r="AM55" s="73">
        <v>13</v>
      </c>
    </row>
    <row r="56" spans="1:39" ht="14.25" thickBot="1">
      <c r="A56" s="96"/>
      <c r="B56" s="97"/>
      <c r="C56" s="97"/>
      <c r="D56" s="97"/>
      <c r="E56" s="97"/>
      <c r="F56" s="97"/>
      <c r="G56" s="98">
        <f aca="true" t="shared" si="1" ref="G56:AM56">SUM(G11,G14,G17,G20,G23,G26,G29,G32,G35,G38,G41,G44)</f>
        <v>0</v>
      </c>
      <c r="H56" s="99">
        <f t="shared" si="1"/>
        <v>221306</v>
      </c>
      <c r="I56" s="98">
        <f t="shared" si="1"/>
        <v>0</v>
      </c>
      <c r="J56" s="100">
        <f t="shared" si="1"/>
        <v>83494</v>
      </c>
      <c r="K56" s="98">
        <f t="shared" si="1"/>
        <v>0</v>
      </c>
      <c r="L56" s="100">
        <f t="shared" si="1"/>
        <v>0</v>
      </c>
      <c r="M56" s="99">
        <f t="shared" si="1"/>
        <v>19809</v>
      </c>
      <c r="N56" s="99">
        <f t="shared" si="1"/>
        <v>45943</v>
      </c>
      <c r="O56" s="98">
        <f t="shared" si="1"/>
        <v>0</v>
      </c>
      <c r="P56" s="100">
        <f t="shared" si="1"/>
        <v>0</v>
      </c>
      <c r="Q56" s="99">
        <f t="shared" si="1"/>
        <v>0</v>
      </c>
      <c r="R56" s="99">
        <f t="shared" si="1"/>
        <v>0</v>
      </c>
      <c r="S56" s="101">
        <f t="shared" si="1"/>
        <v>611709</v>
      </c>
      <c r="T56" s="102">
        <f t="shared" si="1"/>
        <v>0</v>
      </c>
      <c r="U56" s="99">
        <f t="shared" si="1"/>
        <v>0</v>
      </c>
      <c r="V56" s="99">
        <f t="shared" si="1"/>
        <v>0</v>
      </c>
      <c r="W56" s="99">
        <f t="shared" si="1"/>
        <v>0</v>
      </c>
      <c r="X56" s="99">
        <f t="shared" si="1"/>
        <v>0</v>
      </c>
      <c r="Y56" s="99">
        <f t="shared" si="1"/>
        <v>0</v>
      </c>
      <c r="Z56" s="99">
        <f t="shared" si="1"/>
        <v>0</v>
      </c>
      <c r="AA56" s="99">
        <f t="shared" si="1"/>
        <v>0</v>
      </c>
      <c r="AB56" s="98">
        <f t="shared" si="1"/>
        <v>0</v>
      </c>
      <c r="AC56" s="100"/>
      <c r="AD56" s="99"/>
      <c r="AE56" s="99"/>
      <c r="AF56" s="98"/>
      <c r="AG56" s="100">
        <f t="shared" si="1"/>
        <v>356679</v>
      </c>
      <c r="AH56" s="100">
        <f t="shared" si="1"/>
        <v>0</v>
      </c>
      <c r="AI56" s="99">
        <f t="shared" si="1"/>
        <v>0</v>
      </c>
      <c r="AJ56" s="100">
        <f t="shared" si="1"/>
        <v>0</v>
      </c>
      <c r="AK56" s="100">
        <f t="shared" si="1"/>
        <v>0</v>
      </c>
      <c r="AL56" s="99">
        <f t="shared" si="1"/>
        <v>0</v>
      </c>
      <c r="AM56" s="103">
        <f t="shared" si="1"/>
        <v>0</v>
      </c>
    </row>
    <row r="57" spans="2:39" ht="13.5">
      <c r="B57" s="104" t="s">
        <v>4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4" t="s">
        <v>4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4" t="s">
        <v>4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0:39" ht="13.5"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60"/>
  <sheetViews>
    <sheetView tabSelected="1" view="pageBreakPreview" zoomScaleSheetLayoutView="100" zoomScalePageLayoutView="0" workbookViewId="0" topLeftCell="A1">
      <selection activeCell="X32" sqref="X32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bestFit="1" customWidth="1"/>
    <col min="11" max="11" width="9.625" style="5" customWidth="1"/>
    <col min="12" max="12" width="11.75390625" style="5" bestFit="1" customWidth="1"/>
    <col min="13" max="13" width="8.625" style="5" bestFit="1" customWidth="1"/>
    <col min="14" max="14" width="9.25390625" style="5" bestFit="1" customWidth="1"/>
    <col min="15" max="15" width="11.75390625" style="5" bestFit="1" customWidth="1"/>
    <col min="16" max="16" width="10.75390625" style="5" bestFit="1" customWidth="1"/>
    <col min="17" max="18" width="11.75390625" style="5" bestFit="1" customWidth="1"/>
    <col min="19" max="19" width="9.25390625" style="5" bestFit="1" customWidth="1"/>
    <col min="20" max="20" width="9.125" style="9" customWidth="1"/>
    <col min="21" max="21" width="9.125" style="9" bestFit="1" customWidth="1"/>
    <col min="22" max="22" width="11.00390625" style="9" bestFit="1" customWidth="1"/>
    <col min="23" max="23" width="10.003906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91</v>
      </c>
      <c r="B1" s="2"/>
      <c r="C1" s="3"/>
      <c r="D1" s="4"/>
      <c r="E1" s="4"/>
      <c r="F1" s="4"/>
      <c r="I1" s="6" t="s">
        <v>5</v>
      </c>
      <c r="J1" s="7"/>
      <c r="K1" s="3"/>
      <c r="L1" s="3"/>
      <c r="M1" s="3"/>
      <c r="N1" s="3"/>
      <c r="O1" s="3"/>
      <c r="P1" s="4"/>
      <c r="T1" s="8" t="str">
        <f>A1</f>
        <v>　一　般　国　道　合　計　　　　</v>
      </c>
      <c r="U1" s="3"/>
      <c r="V1" s="3"/>
      <c r="W1" s="3"/>
      <c r="Y1" s="6" t="s">
        <v>5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6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6</v>
      </c>
    </row>
    <row r="3" spans="1:39" ht="13.5" customHeight="1">
      <c r="A3" s="141" t="s">
        <v>7</v>
      </c>
      <c r="B3" s="14"/>
      <c r="C3" s="152" t="s">
        <v>8</v>
      </c>
      <c r="D3" s="152"/>
      <c r="E3" s="152"/>
      <c r="F3" s="152"/>
      <c r="G3" s="109" t="s">
        <v>9</v>
      </c>
      <c r="H3" s="15"/>
      <c r="I3" s="109" t="s">
        <v>10</v>
      </c>
      <c r="J3" s="127" t="s">
        <v>11</v>
      </c>
      <c r="K3" s="128"/>
      <c r="L3" s="128"/>
      <c r="M3" s="128"/>
      <c r="N3" s="128"/>
      <c r="O3" s="128"/>
      <c r="P3" s="128"/>
      <c r="Q3" s="128"/>
      <c r="R3" s="128"/>
      <c r="S3" s="129"/>
      <c r="T3" s="133" t="s">
        <v>12</v>
      </c>
      <c r="U3" s="121"/>
      <c r="V3" s="121"/>
      <c r="W3" s="121"/>
      <c r="X3" s="121"/>
      <c r="Y3" s="121"/>
      <c r="Z3" s="121"/>
      <c r="AA3" s="121"/>
      <c r="AB3" s="134"/>
      <c r="AC3" s="111" t="s">
        <v>13</v>
      </c>
      <c r="AD3" s="112"/>
      <c r="AE3" s="112"/>
      <c r="AF3" s="113"/>
      <c r="AG3" s="109" t="s">
        <v>14</v>
      </c>
      <c r="AH3" s="16"/>
      <c r="AI3" s="17"/>
      <c r="AJ3" s="120" t="s">
        <v>15</v>
      </c>
      <c r="AK3" s="121"/>
      <c r="AL3" s="121"/>
      <c r="AM3" s="18" t="s">
        <v>16</v>
      </c>
    </row>
    <row r="4" spans="1:39" ht="13.5">
      <c r="A4" s="142"/>
      <c r="B4" s="19"/>
      <c r="C4" s="153"/>
      <c r="D4" s="153"/>
      <c r="E4" s="153"/>
      <c r="F4" s="153"/>
      <c r="G4" s="108"/>
      <c r="H4" s="21" t="s">
        <v>17</v>
      </c>
      <c r="I4" s="108"/>
      <c r="J4" s="130"/>
      <c r="K4" s="131"/>
      <c r="L4" s="131"/>
      <c r="M4" s="131"/>
      <c r="N4" s="131"/>
      <c r="O4" s="131"/>
      <c r="P4" s="131"/>
      <c r="Q4" s="131"/>
      <c r="R4" s="131"/>
      <c r="S4" s="132"/>
      <c r="T4" s="135"/>
      <c r="U4" s="118"/>
      <c r="V4" s="118"/>
      <c r="W4" s="118"/>
      <c r="X4" s="118"/>
      <c r="Y4" s="118"/>
      <c r="Z4" s="118"/>
      <c r="AA4" s="118"/>
      <c r="AB4" s="119"/>
      <c r="AC4" s="114"/>
      <c r="AD4" s="115"/>
      <c r="AE4" s="115"/>
      <c r="AF4" s="106"/>
      <c r="AG4" s="110"/>
      <c r="AH4" s="122" t="s">
        <v>18</v>
      </c>
      <c r="AI4" s="123"/>
      <c r="AJ4" s="117"/>
      <c r="AK4" s="118"/>
      <c r="AL4" s="118"/>
      <c r="AM4" s="24"/>
    </row>
    <row r="5" spans="1:39" ht="13.5">
      <c r="A5" s="142"/>
      <c r="B5" s="25" t="s">
        <v>19</v>
      </c>
      <c r="C5" s="154"/>
      <c r="D5" s="154"/>
      <c r="E5" s="154"/>
      <c r="F5" s="154"/>
      <c r="G5" s="108"/>
      <c r="H5" s="26" t="s">
        <v>20</v>
      </c>
      <c r="I5" s="108"/>
      <c r="J5" s="155" t="s">
        <v>21</v>
      </c>
      <c r="K5" s="156"/>
      <c r="L5" s="144" t="s">
        <v>22</v>
      </c>
      <c r="M5" s="145"/>
      <c r="N5" s="146"/>
      <c r="O5" s="145" t="s">
        <v>23</v>
      </c>
      <c r="P5" s="145"/>
      <c r="Q5" s="145"/>
      <c r="R5" s="145"/>
      <c r="S5" s="150"/>
      <c r="T5" s="124" t="s">
        <v>24</v>
      </c>
      <c r="U5" s="125"/>
      <c r="V5" s="125"/>
      <c r="W5" s="125"/>
      <c r="X5" s="125"/>
      <c r="Y5" s="125"/>
      <c r="Z5" s="125"/>
      <c r="AA5" s="125"/>
      <c r="AB5" s="126"/>
      <c r="AC5" s="107" t="s">
        <v>92</v>
      </c>
      <c r="AD5" s="116"/>
      <c r="AE5" s="107" t="s">
        <v>25</v>
      </c>
      <c r="AF5" s="116"/>
      <c r="AG5" s="28"/>
      <c r="AH5" s="114" t="s">
        <v>26</v>
      </c>
      <c r="AI5" s="119"/>
      <c r="AJ5" s="29"/>
      <c r="AK5" s="29"/>
      <c r="AL5" s="30"/>
      <c r="AM5" s="31" t="s">
        <v>27</v>
      </c>
    </row>
    <row r="6" spans="1:39" ht="13.5" customHeight="1">
      <c r="A6" s="142"/>
      <c r="B6" s="32"/>
      <c r="C6" s="33" t="s">
        <v>28</v>
      </c>
      <c r="D6" s="33" t="s">
        <v>29</v>
      </c>
      <c r="E6" s="33" t="s">
        <v>30</v>
      </c>
      <c r="F6" s="33"/>
      <c r="G6" s="108"/>
      <c r="H6" s="26" t="s">
        <v>31</v>
      </c>
      <c r="I6" s="108"/>
      <c r="J6" s="136" t="s">
        <v>32</v>
      </c>
      <c r="K6" s="137"/>
      <c r="L6" s="34"/>
      <c r="M6" s="35" t="s">
        <v>33</v>
      </c>
      <c r="N6" s="35" t="s">
        <v>93</v>
      </c>
      <c r="O6" s="34"/>
      <c r="P6" s="148" t="s">
        <v>34</v>
      </c>
      <c r="Q6" s="125"/>
      <c r="R6" s="125"/>
      <c r="S6" s="149"/>
      <c r="T6" s="124" t="s">
        <v>35</v>
      </c>
      <c r="U6" s="125"/>
      <c r="V6" s="125"/>
      <c r="W6" s="126"/>
      <c r="X6" s="138" t="s">
        <v>36</v>
      </c>
      <c r="Y6" s="139"/>
      <c r="Z6" s="139"/>
      <c r="AA6" s="139"/>
      <c r="AB6" s="140"/>
      <c r="AC6" s="117"/>
      <c r="AD6" s="118"/>
      <c r="AE6" s="117"/>
      <c r="AF6" s="118"/>
      <c r="AG6" s="36" t="s">
        <v>37</v>
      </c>
      <c r="AH6" s="23" t="s">
        <v>38</v>
      </c>
      <c r="AI6" s="37" t="s">
        <v>39</v>
      </c>
      <c r="AJ6" s="108" t="s">
        <v>40</v>
      </c>
      <c r="AK6" s="108" t="s">
        <v>41</v>
      </c>
      <c r="AL6" s="108" t="s">
        <v>42</v>
      </c>
      <c r="AM6" s="38"/>
    </row>
    <row r="7" spans="1:39" ht="13.5" customHeight="1">
      <c r="A7" s="142"/>
      <c r="B7" s="32" t="s">
        <v>43</v>
      </c>
      <c r="C7" s="33"/>
      <c r="D7" s="33"/>
      <c r="E7" s="33"/>
      <c r="F7" s="33" t="s">
        <v>44</v>
      </c>
      <c r="G7" s="108"/>
      <c r="H7" s="39" t="s">
        <v>45</v>
      </c>
      <c r="I7" s="108"/>
      <c r="J7" s="136" t="s">
        <v>46</v>
      </c>
      <c r="K7" s="137"/>
      <c r="L7" s="20" t="s">
        <v>47</v>
      </c>
      <c r="M7" s="40" t="s">
        <v>48</v>
      </c>
      <c r="N7" s="40" t="s">
        <v>48</v>
      </c>
      <c r="O7" s="20" t="s">
        <v>49</v>
      </c>
      <c r="P7" s="151" t="s">
        <v>50</v>
      </c>
      <c r="Q7" s="147" t="s">
        <v>51</v>
      </c>
      <c r="R7" s="147"/>
      <c r="S7" s="38" t="s">
        <v>52</v>
      </c>
      <c r="T7" s="42" t="s">
        <v>53</v>
      </c>
      <c r="U7" s="43" t="s">
        <v>53</v>
      </c>
      <c r="V7" s="43" t="s">
        <v>53</v>
      </c>
      <c r="W7" s="43" t="s">
        <v>53</v>
      </c>
      <c r="X7" s="43" t="s">
        <v>53</v>
      </c>
      <c r="Y7" s="43" t="s">
        <v>53</v>
      </c>
      <c r="Z7" s="44" t="s">
        <v>53</v>
      </c>
      <c r="AA7" s="45" t="s">
        <v>54</v>
      </c>
      <c r="AB7" s="46" t="s">
        <v>55</v>
      </c>
      <c r="AC7" s="23" t="s">
        <v>56</v>
      </c>
      <c r="AD7" s="23" t="s">
        <v>57</v>
      </c>
      <c r="AE7" s="23" t="s">
        <v>56</v>
      </c>
      <c r="AF7" s="23" t="s">
        <v>57</v>
      </c>
      <c r="AG7" s="36" t="s">
        <v>58</v>
      </c>
      <c r="AH7" s="23" t="s">
        <v>59</v>
      </c>
      <c r="AI7" s="47"/>
      <c r="AJ7" s="108"/>
      <c r="AK7" s="108"/>
      <c r="AL7" s="108"/>
      <c r="AM7" s="24" t="s">
        <v>60</v>
      </c>
    </row>
    <row r="8" spans="1:39" ht="13.5" customHeight="1">
      <c r="A8" s="143"/>
      <c r="B8" s="48"/>
      <c r="C8" s="49" t="s">
        <v>59</v>
      </c>
      <c r="D8" s="49" t="s">
        <v>59</v>
      </c>
      <c r="E8" s="49" t="s">
        <v>59</v>
      </c>
      <c r="F8" s="49"/>
      <c r="G8" s="110"/>
      <c r="H8" s="50"/>
      <c r="I8" s="110"/>
      <c r="J8" s="51"/>
      <c r="K8" s="52"/>
      <c r="L8" s="53"/>
      <c r="M8" s="54" t="s">
        <v>61</v>
      </c>
      <c r="N8" s="54" t="s">
        <v>61</v>
      </c>
      <c r="O8" s="55"/>
      <c r="P8" s="110"/>
      <c r="Q8" s="56" t="s">
        <v>62</v>
      </c>
      <c r="R8" s="56" t="s">
        <v>63</v>
      </c>
      <c r="S8" s="57" t="s">
        <v>64</v>
      </c>
      <c r="T8" s="58" t="s">
        <v>65</v>
      </c>
      <c r="U8" s="41" t="s">
        <v>66</v>
      </c>
      <c r="V8" s="41" t="s">
        <v>67</v>
      </c>
      <c r="W8" s="41" t="s">
        <v>68</v>
      </c>
      <c r="X8" s="41" t="s">
        <v>67</v>
      </c>
      <c r="Y8" s="41" t="s">
        <v>69</v>
      </c>
      <c r="Z8" s="41" t="s">
        <v>70</v>
      </c>
      <c r="AA8" s="41" t="s">
        <v>71</v>
      </c>
      <c r="AB8" s="27" t="s">
        <v>72</v>
      </c>
      <c r="AC8" s="59" t="s">
        <v>73</v>
      </c>
      <c r="AD8" s="22" t="s">
        <v>74</v>
      </c>
      <c r="AE8" s="59" t="s">
        <v>73</v>
      </c>
      <c r="AF8" s="22" t="s">
        <v>74</v>
      </c>
      <c r="AG8" s="60"/>
      <c r="AH8" s="22" t="s">
        <v>75</v>
      </c>
      <c r="AI8" s="54" t="s">
        <v>76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>
        <f>SUM('一般国道（指定区間）'!G9,'一般国道（指定区間外）'!G9)</f>
        <v>0</v>
      </c>
      <c r="H9" s="66">
        <f>SUM('一般国道（指定区間）'!H9,'一般国道（指定区間外）'!H9)</f>
        <v>0</v>
      </c>
      <c r="I9" s="65">
        <f>SUM('一般国道（指定区間）'!I9,'一般国道（指定区間外）'!I9)</f>
        <v>0</v>
      </c>
      <c r="J9" s="67">
        <f>SUM('一般国道（指定区間）'!J9,'一般国道（指定区間外）'!J9)</f>
        <v>69096</v>
      </c>
      <c r="K9" s="95">
        <f>J9/I10*100</f>
        <v>79.84746056508926</v>
      </c>
      <c r="L9" s="67">
        <f>SUM('一般国道（指定区間）'!L9,'一般国道（指定区間外）'!L9)</f>
        <v>0</v>
      </c>
      <c r="M9" s="66">
        <f>SUM('一般国道（指定区間）'!M9,'一般国道（指定区間外）'!M9)</f>
        <v>113</v>
      </c>
      <c r="N9" s="66">
        <f>SUM('一般国道（指定区間）'!N9,'一般国道（指定区間外）'!N9)</f>
        <v>3</v>
      </c>
      <c r="O9" s="65">
        <f>SUM('一般国道（指定区間）'!O9,'一般国道（指定区間外）'!O9)</f>
        <v>0</v>
      </c>
      <c r="P9" s="67">
        <f>SUM('一般国道（指定区間）'!P9,'一般国道（指定区間外）'!P9)</f>
        <v>0</v>
      </c>
      <c r="Q9" s="66">
        <f>SUM('一般国道（指定区間）'!Q9,'一般国道（指定区間外）'!Q9)</f>
        <v>0</v>
      </c>
      <c r="R9" s="66">
        <f>SUM('一般国道（指定区間）'!R9,'一般国道（指定区間外）'!R9)</f>
        <v>0</v>
      </c>
      <c r="S9" s="105">
        <f>S11/I10*100</f>
        <v>100</v>
      </c>
      <c r="T9" s="68">
        <f>SUM('一般国道（指定区間）'!T9,'一般国道（指定区間外）'!T9)</f>
        <v>0</v>
      </c>
      <c r="U9" s="69">
        <f>SUM('一般国道（指定区間）'!U9,'一般国道（指定区間外）'!U9)</f>
        <v>0</v>
      </c>
      <c r="V9" s="66">
        <f>SUM('一般国道（指定区間）'!V9,'一般国道（指定区間外）'!V9)</f>
        <v>0</v>
      </c>
      <c r="W9" s="69">
        <f>SUM('一般国道（指定区間）'!W9,'一般国道（指定区間外）'!W9)</f>
        <v>0</v>
      </c>
      <c r="X9" s="69">
        <f>SUM('一般国道（指定区間）'!X9,'一般国道（指定区間外）'!X9)</f>
        <v>0</v>
      </c>
      <c r="Y9" s="69">
        <f>SUM('一般国道（指定区間）'!Y9,'一般国道（指定区間外）'!Y9)</f>
        <v>0</v>
      </c>
      <c r="Z9" s="69">
        <f>SUM('一般国道（指定区間）'!Z9,'一般国道（指定区間外）'!Z9)</f>
        <v>0</v>
      </c>
      <c r="AA9" s="69">
        <f>SUM('一般国道（指定区間）'!AA9,'一般国道（指定区間外）'!AA9)</f>
        <v>0</v>
      </c>
      <c r="AB9" s="70">
        <f>SUM('一般国道（指定区間）'!AB9,'一般国道（指定区間外）'!AB9)</f>
        <v>0</v>
      </c>
      <c r="AC9" s="67"/>
      <c r="AD9" s="71"/>
      <c r="AE9" s="72"/>
      <c r="AF9" s="70"/>
      <c r="AG9" s="67">
        <f>SUM('一般国道（指定区間）'!AG9,'一般国道（指定区間外）'!AG9)</f>
        <v>65079</v>
      </c>
      <c r="AH9" s="67">
        <f>SUM('一般国道（指定区間）'!AH9,'一般国道（指定区間外）'!AH9)</f>
        <v>0</v>
      </c>
      <c r="AI9" s="69">
        <f>SUM('一般国道（指定区間）'!AI9,'一般国道（指定区間外）'!AI9)</f>
        <v>0</v>
      </c>
      <c r="AJ9" s="67">
        <f>SUM('一般国道（指定区間）'!AJ9,'一般国道（指定区間外）'!AJ9)</f>
        <v>0</v>
      </c>
      <c r="AK9" s="67">
        <f>SUM('一般国道（指定区間）'!AK9,'一般国道（指定区間外）'!AK9)</f>
        <v>0</v>
      </c>
      <c r="AL9" s="69">
        <f>SUM('一般国道（指定区間）'!AL9,'一般国道（指定区間外）'!AL9)</f>
        <v>0</v>
      </c>
      <c r="AM9" s="73">
        <f>SUM('一般国道（指定区間）'!AM9,'一般国道（指定区間外）'!AM9)</f>
        <v>0</v>
      </c>
    </row>
    <row r="10" spans="1:39" ht="13.5">
      <c r="A10" s="63">
        <v>1</v>
      </c>
      <c r="B10" s="74" t="s">
        <v>77</v>
      </c>
      <c r="C10" s="19"/>
      <c r="D10" s="19"/>
      <c r="E10" s="19"/>
      <c r="F10" s="19"/>
      <c r="G10" s="65">
        <f>SUM('一般国道（指定区間）'!G10,'一般国道（指定区間外）'!G10)</f>
        <v>107230</v>
      </c>
      <c r="H10" s="75">
        <f>SUM('一般国道（指定区間）'!H10,'一般国道（指定区間外）'!H10)</f>
        <v>0</v>
      </c>
      <c r="I10" s="65">
        <f>SUM('一般国道（指定区間）'!I10,'一般国道（指定区間外）'!I10)</f>
        <v>86535</v>
      </c>
      <c r="J10" s="76">
        <f>SUM('一般国道（指定区間）'!J10,'一般国道（指定区間外）'!J10)</f>
        <v>0</v>
      </c>
      <c r="K10" s="77"/>
      <c r="L10" s="67">
        <f>SUM('一般国道（指定区間）'!L10,'一般国道（指定区間外）'!L10)</f>
        <v>80808</v>
      </c>
      <c r="M10" s="78">
        <f>SUM('一般国道（指定区間）'!M10,'一般国道（指定区間外）'!M10)</f>
        <v>0</v>
      </c>
      <c r="N10" s="78">
        <f>SUM('一般国道（指定区間）'!N10,'一般国道（指定区間外）'!N10)</f>
        <v>0</v>
      </c>
      <c r="O10" s="65">
        <f>SUM('一般国道（指定区間）'!O10,'一般国道（指定区間外）'!O10)</f>
        <v>0</v>
      </c>
      <c r="P10" s="67">
        <f>SUM('一般国道（指定区間）'!P10,'一般国道（指定区間外）'!P10)</f>
        <v>2343</v>
      </c>
      <c r="Q10" s="66">
        <f>SUM('一般国道（指定区間）'!Q10,'一般国道（指定区間外）'!Q10)</f>
        <v>56736</v>
      </c>
      <c r="R10" s="66">
        <f>SUM('一般国道（指定区間）'!R10,'一般国道（指定区間外）'!R10)</f>
        <v>27456</v>
      </c>
      <c r="S10" s="79"/>
      <c r="T10" s="80">
        <f>SUM('一般国道（指定区間）'!T10,'一般国道（指定区間外）'!T10)</f>
        <v>12</v>
      </c>
      <c r="U10" s="66">
        <f>SUM('一般国道（指定区間）'!U10,'一般国道（指定区間外）'!U10)</f>
        <v>4979</v>
      </c>
      <c r="V10" s="66">
        <f>SUM('一般国道（指定区間）'!V10,'一般国道（指定区間外）'!V10)</f>
        <v>57373</v>
      </c>
      <c r="W10" s="66">
        <f>SUM('一般国道（指定区間）'!W10,'一般国道（指定区間外）'!W10)</f>
        <v>6732</v>
      </c>
      <c r="X10" s="66">
        <f>SUM('一般国道（指定区間）'!X10,'一般国道（指定区間外）'!X10)</f>
        <v>154</v>
      </c>
      <c r="Y10" s="66">
        <f>SUM('一般国道（指定区間）'!Y10,'一般国道（指定区間外）'!Y10)</f>
        <v>6571</v>
      </c>
      <c r="Z10" s="66">
        <f>SUM('一般国道（指定区間）'!Z10,'一般国道（指定区間外）'!Z10)</f>
        <v>10714</v>
      </c>
      <c r="AA10" s="66">
        <f>SUM('一般国道（指定区間）'!AA10,'一般国道（指定区間外）'!AA10)</f>
        <v>0</v>
      </c>
      <c r="AB10" s="65">
        <f>SUM('一般国道（指定区間）'!AB10,'一般国道（指定区間外）'!AB10)</f>
        <v>0</v>
      </c>
      <c r="AC10" s="67">
        <v>2</v>
      </c>
      <c r="AD10" s="66">
        <v>1</v>
      </c>
      <c r="AE10" s="66" t="s">
        <v>1</v>
      </c>
      <c r="AF10" s="65" t="s">
        <v>1</v>
      </c>
      <c r="AG10" s="78">
        <f>SUM('一般国道（指定区間）'!AG10,'一般国道（指定区間外）'!AG10)</f>
        <v>0</v>
      </c>
      <c r="AH10" s="67">
        <f>SUM('一般国道（指定区間）'!AH10,'一般国道（指定区間外）'!AH10)</f>
        <v>15</v>
      </c>
      <c r="AI10" s="66">
        <f>SUM('一般国道（指定区間）'!AI10,'一般国道（指定区間外）'!AI10)</f>
        <v>0</v>
      </c>
      <c r="AJ10" s="67">
        <f>SUM('一般国道（指定区間）'!AJ10,'一般国道（指定区間外）'!AJ10)</f>
        <v>1317698</v>
      </c>
      <c r="AK10" s="76">
        <f>SUM('一般国道（指定区間）'!AK10,'一般国道（指定区間外）'!AK10)</f>
        <v>995903</v>
      </c>
      <c r="AL10" s="78">
        <f>SUM('一般国道（指定区間）'!AL10,'一般国道（指定区間外）'!AL10)</f>
        <v>582623</v>
      </c>
      <c r="AM10" s="73">
        <v>3</v>
      </c>
    </row>
    <row r="11" spans="1:39" ht="13.5">
      <c r="A11" s="81"/>
      <c r="B11" s="82"/>
      <c r="C11" s="48"/>
      <c r="D11" s="48"/>
      <c r="E11" s="48"/>
      <c r="F11" s="48"/>
      <c r="G11" s="83">
        <f>SUM('一般国道（指定区間）'!G11,'一般国道（指定区間外）'!G11)</f>
        <v>0</v>
      </c>
      <c r="H11" s="84">
        <f>SUM('一般国道（指定区間）'!H11,'一般国道（指定区間外）'!H11)</f>
        <v>20695</v>
      </c>
      <c r="I11" s="83">
        <f>SUM('一般国道（指定区間）'!I11,'一般国道（指定区間外）'!I11)</f>
        <v>0</v>
      </c>
      <c r="J11" s="85">
        <f>SUM('一般国道（指定区間）'!J11,'一般国道（指定区間外）'!J11)</f>
        <v>17439</v>
      </c>
      <c r="K11" s="83"/>
      <c r="L11" s="85">
        <f>SUM('一般国道（指定区間）'!L11,'一般国道（指定区間外）'!L11)</f>
        <v>0</v>
      </c>
      <c r="M11" s="84">
        <f>SUM('一般国道（指定区間）'!M11,'一般国道（指定区間外）'!M11)</f>
        <v>3268</v>
      </c>
      <c r="N11" s="84">
        <f>SUM('一般国道（指定区間）'!N11,'一般国道（指定区間外）'!N11)</f>
        <v>2459</v>
      </c>
      <c r="O11" s="83">
        <f>SUM('一般国道（指定区間）'!O11,'一般国道（指定区間外）'!O11)</f>
        <v>0</v>
      </c>
      <c r="P11" s="85">
        <f>SUM('一般国道（指定区間）'!P11,'一般国道（指定区間外）'!P11)</f>
        <v>0</v>
      </c>
      <c r="Q11" s="84">
        <f>SUM('一般国道（指定区間）'!Q11,'一般国道（指定区間外）'!Q11)</f>
        <v>0</v>
      </c>
      <c r="R11" s="84">
        <f>SUM('一般国道（指定区間）'!R11,'一般国道（指定区間外）'!R11)</f>
        <v>0</v>
      </c>
      <c r="S11" s="86">
        <f>SUM('一般国道（指定区間）'!S11,'一般国道（指定区間外）'!S11)</f>
        <v>86535</v>
      </c>
      <c r="T11" s="87">
        <f>SUM('一般国道（指定区間）'!T11,'一般国道（指定区間外）'!T11)</f>
        <v>0</v>
      </c>
      <c r="U11" s="84">
        <f>SUM('一般国道（指定区間）'!U11,'一般国道（指定区間外）'!U11)</f>
        <v>0</v>
      </c>
      <c r="V11" s="84">
        <f>SUM('一般国道（指定区間）'!V11,'一般国道（指定区間外）'!V11)</f>
        <v>0</v>
      </c>
      <c r="W11" s="84">
        <f>SUM('一般国道（指定区間）'!W11,'一般国道（指定区間外）'!W11)</f>
        <v>0</v>
      </c>
      <c r="X11" s="84">
        <f>SUM('一般国道（指定区間）'!X11,'一般国道（指定区間外）'!X11)</f>
        <v>0</v>
      </c>
      <c r="Y11" s="84">
        <f>SUM('一般国道（指定区間）'!Y11,'一般国道（指定区間外）'!Y11)</f>
        <v>0</v>
      </c>
      <c r="Z11" s="84">
        <f>SUM('一般国道（指定区間）'!Z11,'一般国道（指定区間外）'!Z11)</f>
        <v>0</v>
      </c>
      <c r="AA11" s="84">
        <f>SUM('一般国道（指定区間）'!AA11,'一般国道（指定区間外）'!AA11)</f>
        <v>0</v>
      </c>
      <c r="AB11" s="83">
        <f>SUM('一般国道（指定区間）'!AB11,'一般国道（指定区間外）'!AB11)</f>
        <v>0</v>
      </c>
      <c r="AC11" s="85"/>
      <c r="AD11" s="84"/>
      <c r="AE11" s="84"/>
      <c r="AF11" s="83"/>
      <c r="AG11" s="85">
        <f>SUM('一般国道（指定区間）'!AG11,'一般国道（指定区間外）'!AG11)</f>
        <v>45174</v>
      </c>
      <c r="AH11" s="85">
        <f>SUM('一般国道（指定区間）'!AH11,'一般国道（指定区間外）'!AH11)</f>
        <v>0</v>
      </c>
      <c r="AI11" s="84">
        <f>SUM('一般国道（指定区間）'!AI11,'一般国道（指定区間外）'!AI11)</f>
        <v>0</v>
      </c>
      <c r="AJ11" s="85">
        <f>SUM('一般国道（指定区間）'!AJ11,'一般国道（指定区間外）'!AJ11)</f>
        <v>0</v>
      </c>
      <c r="AK11" s="85">
        <f>SUM('一般国道（指定区間）'!AK11,'一般国道（指定区間外）'!AK11)</f>
        <v>0</v>
      </c>
      <c r="AL11" s="84">
        <f>SUM('一般国道（指定区間）'!AL11,'一般国道（指定区間外）'!AL11)</f>
        <v>0</v>
      </c>
      <c r="AM11" s="88">
        <f>SUM('一般国道（指定区間）'!AM11,'一般国道（指定区間外）'!AM11)</f>
        <v>0</v>
      </c>
    </row>
    <row r="12" spans="1:39" ht="13.5" customHeight="1">
      <c r="A12" s="63"/>
      <c r="B12" s="89"/>
      <c r="C12" s="19"/>
      <c r="D12" s="19"/>
      <c r="E12" s="19"/>
      <c r="F12" s="19"/>
      <c r="G12" s="65">
        <f>SUM('一般国道（指定区間）'!G12,'一般国道（指定区間外）'!G12)</f>
        <v>0</v>
      </c>
      <c r="H12" s="66">
        <f>SUM('一般国道（指定区間）'!H12,'一般国道（指定区間外）'!H12)</f>
        <v>0</v>
      </c>
      <c r="I12" s="65">
        <f>SUM('一般国道（指定区間）'!I12,'一般国道（指定区間外）'!I12)</f>
        <v>0</v>
      </c>
      <c r="J12" s="67">
        <f>SUM('一般国道（指定区間）'!J12,'一般国道（指定区間外）'!J12)</f>
        <v>90654</v>
      </c>
      <c r="K12" s="95">
        <f>J12/I13*100</f>
        <v>100</v>
      </c>
      <c r="L12" s="67">
        <f>SUM('一般国道（指定区間）'!L12,'一般国道（指定区間外）'!L12)</f>
        <v>0</v>
      </c>
      <c r="M12" s="66">
        <f>SUM('一般国道（指定区間）'!M12,'一般国道（指定区間外）'!M12)</f>
        <v>171</v>
      </c>
      <c r="N12" s="66">
        <f>SUM('一般国道（指定区間）'!N12,'一般国道（指定区間外）'!N12)</f>
        <v>5</v>
      </c>
      <c r="O12" s="65">
        <f>SUM('一般国道（指定区間）'!O12,'一般国道（指定区間外）'!O12)</f>
        <v>0</v>
      </c>
      <c r="P12" s="67">
        <f>SUM('一般国道（指定区間）'!P12,'一般国道（指定区間外）'!P12)</f>
        <v>0</v>
      </c>
      <c r="Q12" s="66">
        <f>SUM('一般国道（指定区間）'!Q12,'一般国道（指定区間外）'!Q12)</f>
        <v>0</v>
      </c>
      <c r="R12" s="66">
        <f>SUM('一般国道（指定区間）'!R12,'一般国道（指定区間外）'!R12)</f>
        <v>0</v>
      </c>
      <c r="S12" s="105">
        <f>S14/I13*100</f>
        <v>100</v>
      </c>
      <c r="T12" s="80">
        <f>SUM('一般国道（指定区間）'!T12,'一般国道（指定区間外）'!T12)</f>
        <v>0</v>
      </c>
      <c r="U12" s="66">
        <f>SUM('一般国道（指定区間）'!U12,'一般国道（指定区間外）'!U12)</f>
        <v>0</v>
      </c>
      <c r="V12" s="66">
        <f>SUM('一般国道（指定区間）'!V12,'一般国道（指定区間外）'!V12)</f>
        <v>0</v>
      </c>
      <c r="W12" s="66">
        <f>SUM('一般国道（指定区間）'!W12,'一般国道（指定区間外）'!W12)</f>
        <v>0</v>
      </c>
      <c r="X12" s="66">
        <f>SUM('一般国道（指定区間）'!X12,'一般国道（指定区間外）'!X12)</f>
        <v>0</v>
      </c>
      <c r="Y12" s="66">
        <f>SUM('一般国道（指定区間）'!Y12,'一般国道（指定区間外）'!Y12)</f>
        <v>0</v>
      </c>
      <c r="Z12" s="66">
        <f>SUM('一般国道（指定区間）'!Z12,'一般国道（指定区間外）'!Z12)</f>
        <v>0</v>
      </c>
      <c r="AA12" s="66">
        <f>SUM('一般国道（指定区間）'!AA12,'一般国道（指定区間外）'!AA12)</f>
        <v>0</v>
      </c>
      <c r="AB12" s="65">
        <f>SUM('一般国道（指定区間）'!AB12,'一般国道（指定区間外）'!AB12)</f>
        <v>0</v>
      </c>
      <c r="AC12" s="67"/>
      <c r="AD12" s="66"/>
      <c r="AE12" s="66"/>
      <c r="AF12" s="65"/>
      <c r="AG12" s="67">
        <f>SUM('一般国道（指定区間）'!AG12,'一般国道（指定区間外）'!AG12)</f>
        <v>88829</v>
      </c>
      <c r="AH12" s="67">
        <f>SUM('一般国道（指定区間）'!AH12,'一般国道（指定区間外）'!AH12)</f>
        <v>0</v>
      </c>
      <c r="AI12" s="66">
        <f>SUM('一般国道（指定区間）'!AI12,'一般国道（指定区間外）'!AI12)</f>
        <v>0</v>
      </c>
      <c r="AJ12" s="67">
        <f>SUM('一般国道（指定区間）'!AJ12,'一般国道（指定区間外）'!AJ12)</f>
        <v>0</v>
      </c>
      <c r="AK12" s="67">
        <f>SUM('一般国道（指定区間）'!AK12,'一般国道（指定区間外）'!AK12)</f>
        <v>0</v>
      </c>
      <c r="AL12" s="66">
        <f>SUM('一般国道（指定区間）'!AL12,'一般国道（指定区間外）'!AL12)</f>
        <v>0</v>
      </c>
      <c r="AM12" s="73">
        <f>SUM('一般国道（指定区間）'!AM12,'一般国道（指定区間外）'!AM12)</f>
        <v>0</v>
      </c>
    </row>
    <row r="13" spans="1:39" ht="13.5">
      <c r="A13" s="63">
        <v>2</v>
      </c>
      <c r="B13" s="74" t="s">
        <v>78</v>
      </c>
      <c r="C13" s="19"/>
      <c r="D13" s="19"/>
      <c r="E13" s="19"/>
      <c r="F13" s="19"/>
      <c r="G13" s="65">
        <f>SUM('一般国道（指定区間）'!G13,'一般国道（指定区間外）'!G13)</f>
        <v>107694</v>
      </c>
      <c r="H13" s="75">
        <f>SUM('一般国道（指定区間）'!H13,'一般国道（指定区間外）'!H13)</f>
        <v>0</v>
      </c>
      <c r="I13" s="65">
        <f>SUM('一般国道（指定区間）'!I13,'一般国道（指定区間外）'!I13)</f>
        <v>90654</v>
      </c>
      <c r="J13" s="76">
        <f>SUM('一般国道（指定区間）'!J13,'一般国道（指定区間外）'!J13)</f>
        <v>0</v>
      </c>
      <c r="K13" s="77">
        <f>SUM('一般国道（指定区間）'!K13,'一般国道（指定区間外）'!K13)</f>
        <v>0</v>
      </c>
      <c r="L13" s="67">
        <f>SUM('一般国道（指定区間）'!L13,'一般国道（指定区間外）'!L13)</f>
        <v>76058</v>
      </c>
      <c r="M13" s="78">
        <f>SUM('一般国道（指定区間）'!M13,'一般国道（指定区間外）'!M13)</f>
        <v>0</v>
      </c>
      <c r="N13" s="78">
        <f>SUM('一般国道（指定区間）'!N13,'一般国道（指定区間外）'!N13)</f>
        <v>0</v>
      </c>
      <c r="O13" s="65">
        <f>SUM('一般国道（指定区間）'!O13,'一般国道（指定区間外）'!O13)</f>
        <v>0</v>
      </c>
      <c r="P13" s="67">
        <f>SUM('一般国道（指定区間）'!P13,'一般国道（指定区間外）'!P13)</f>
        <v>3700</v>
      </c>
      <c r="Q13" s="66">
        <f>SUM('一般国道（指定区間）'!Q13,'一般国道（指定区間外）'!Q13)</f>
        <v>85395</v>
      </c>
      <c r="R13" s="66">
        <f>SUM('一般国道（指定区間）'!R13,'一般国道（指定区間外）'!R13)</f>
        <v>1559</v>
      </c>
      <c r="S13" s="79">
        <f>SUM('一般国道（指定区間）'!S13,'一般国道（指定区間外）'!S13)</f>
        <v>0</v>
      </c>
      <c r="T13" s="80">
        <f>SUM('一般国道（指定区間）'!T13,'一般国道（指定区間外）'!T13)</f>
        <v>33</v>
      </c>
      <c r="U13" s="66">
        <f>SUM('一般国道（指定区間）'!U13,'一般国道（指定区間外）'!U13)</f>
        <v>5850</v>
      </c>
      <c r="V13" s="66">
        <f>SUM('一般国道（指定区間）'!V13,'一般国道（指定区間外）'!V13)</f>
        <v>84771</v>
      </c>
      <c r="W13" s="66">
        <f>SUM('一般国道（指定区間）'!W13,'一般国道（指定区間外）'!W13)</f>
        <v>0</v>
      </c>
      <c r="X13" s="66">
        <f>SUM('一般国道（指定区間）'!X13,'一般国道（指定区間外）'!X13)</f>
        <v>0</v>
      </c>
      <c r="Y13" s="66">
        <f>SUM('一般国道（指定区間）'!Y13,'一般国道（指定区間外）'!Y13)</f>
        <v>0</v>
      </c>
      <c r="Z13" s="66">
        <f>SUM('一般国道（指定区間）'!Z13,'一般国道（指定区間外）'!Z13)</f>
        <v>0</v>
      </c>
      <c r="AA13" s="66">
        <f>SUM('一般国道（指定区間）'!AA13,'一般国道（指定区間外）'!AA13)</f>
        <v>0</v>
      </c>
      <c r="AB13" s="65">
        <f>SUM('一般国道（指定区間）'!AB13,'一般国道（指定区間外）'!AB13)</f>
        <v>0</v>
      </c>
      <c r="AC13" s="67">
        <v>2</v>
      </c>
      <c r="AD13" s="66" t="s">
        <v>1</v>
      </c>
      <c r="AE13" s="66" t="s">
        <v>1</v>
      </c>
      <c r="AF13" s="65" t="s">
        <v>1</v>
      </c>
      <c r="AG13" s="78">
        <f>SUM('一般国道（指定区間）'!AG13,'一般国道（指定区間外）'!AG13)</f>
        <v>0</v>
      </c>
      <c r="AH13" s="67">
        <f>SUM('一般国道（指定区間）'!AH13,'一般国道（指定区間外）'!AH13)</f>
        <v>15</v>
      </c>
      <c r="AI13" s="66">
        <f>SUM('一般国道（指定区間）'!AI13,'一般国道（指定区間外）'!AI13)</f>
        <v>0</v>
      </c>
      <c r="AJ13" s="67">
        <f>SUM('一般国道（指定区間）'!AJ13,'一般国道（指定区間外）'!AJ13)</f>
        <v>2140698</v>
      </c>
      <c r="AK13" s="76">
        <f>SUM('一般国道（指定区間）'!AK13,'一般国道（指定区間外）'!AK13)</f>
        <v>1268036</v>
      </c>
      <c r="AL13" s="78">
        <f>SUM('一般国道（指定区間）'!AL13,'一般国道（指定区間外）'!AL13)</f>
        <v>760351</v>
      </c>
      <c r="AM13" s="73">
        <v>4</v>
      </c>
    </row>
    <row r="14" spans="1:39" ht="13.5">
      <c r="A14" s="81"/>
      <c r="B14" s="82"/>
      <c r="C14" s="48"/>
      <c r="D14" s="48"/>
      <c r="E14" s="48"/>
      <c r="F14" s="48"/>
      <c r="G14" s="83">
        <f>SUM('一般国道（指定区間）'!G14,'一般国道（指定区間外）'!G14)</f>
        <v>0</v>
      </c>
      <c r="H14" s="84">
        <f>SUM('一般国道（指定区間）'!H14,'一般国道（指定区間外）'!H14)</f>
        <v>17040</v>
      </c>
      <c r="I14" s="83">
        <f>SUM('一般国道（指定区間）'!I14,'一般国道（指定区間外）'!I14)</f>
        <v>0</v>
      </c>
      <c r="J14" s="85">
        <f>SUM('一般国道（指定区間）'!J14,'一般国道（指定区間外）'!J14)</f>
        <v>0</v>
      </c>
      <c r="K14" s="83">
        <f>SUM('一般国道（指定区間）'!K14,'一般国道（指定区間外）'!K14)</f>
        <v>0</v>
      </c>
      <c r="L14" s="85">
        <f>SUM('一般国道（指定区間）'!L14,'一般国道（指定区間外）'!L14)</f>
        <v>0</v>
      </c>
      <c r="M14" s="84">
        <f>SUM('一般国道（指定区間）'!M14,'一般国道（指定区間外）'!M14)</f>
        <v>10450</v>
      </c>
      <c r="N14" s="84">
        <f>SUM('一般国道（指定区間）'!N14,'一般国道（指定区間外）'!N14)</f>
        <v>4146</v>
      </c>
      <c r="O14" s="83">
        <f>SUM('一般国道（指定区間）'!O14,'一般国道（指定区間外）'!O14)</f>
        <v>0</v>
      </c>
      <c r="P14" s="85">
        <f>SUM('一般国道（指定区間）'!P14,'一般国道（指定区間外）'!P14)</f>
        <v>0</v>
      </c>
      <c r="Q14" s="84">
        <f>SUM('一般国道（指定区間）'!Q14,'一般国道（指定区間外）'!Q14)</f>
        <v>0</v>
      </c>
      <c r="R14" s="84">
        <f>SUM('一般国道（指定区間）'!R14,'一般国道（指定区間外）'!R14)</f>
        <v>0</v>
      </c>
      <c r="S14" s="86">
        <f>SUM('一般国道（指定区間）'!S14,'一般国道（指定区間外）'!S14)</f>
        <v>90654</v>
      </c>
      <c r="T14" s="87">
        <f>SUM('一般国道（指定区間）'!T14,'一般国道（指定区間外）'!T14)</f>
        <v>0</v>
      </c>
      <c r="U14" s="84">
        <f>SUM('一般国道（指定区間）'!U14,'一般国道（指定区間外）'!U14)</f>
        <v>0</v>
      </c>
      <c r="V14" s="84">
        <f>SUM('一般国道（指定区間）'!V14,'一般国道（指定区間外）'!V14)</f>
        <v>0</v>
      </c>
      <c r="W14" s="84">
        <f>SUM('一般国道（指定区間）'!W14,'一般国道（指定区間外）'!W14)</f>
        <v>0</v>
      </c>
      <c r="X14" s="84">
        <f>SUM('一般国道（指定区間）'!X14,'一般国道（指定区間外）'!X14)</f>
        <v>0</v>
      </c>
      <c r="Y14" s="84">
        <f>SUM('一般国道（指定区間）'!Y14,'一般国道（指定区間外）'!Y14)</f>
        <v>0</v>
      </c>
      <c r="Z14" s="84">
        <f>SUM('一般国道（指定区間）'!Z14,'一般国道（指定区間外）'!Z14)</f>
        <v>0</v>
      </c>
      <c r="AA14" s="84">
        <f>SUM('一般国道（指定区間）'!AA14,'一般国道（指定区間外）'!AA14)</f>
        <v>0</v>
      </c>
      <c r="AB14" s="83">
        <f>SUM('一般国道（指定区間）'!AB14,'一般国道（指定区間外）'!AB14)</f>
        <v>0</v>
      </c>
      <c r="AC14" s="85"/>
      <c r="AD14" s="84"/>
      <c r="AE14" s="84"/>
      <c r="AF14" s="83"/>
      <c r="AG14" s="85">
        <f>SUM('一般国道（指定区間）'!AG14,'一般国道（指定区間外）'!AG14)</f>
        <v>67323</v>
      </c>
      <c r="AH14" s="85">
        <f>SUM('一般国道（指定区間）'!AH14,'一般国道（指定区間外）'!AH14)</f>
        <v>0</v>
      </c>
      <c r="AI14" s="84">
        <f>SUM('一般国道（指定区間）'!AI14,'一般国道（指定区間外）'!AI14)</f>
        <v>0</v>
      </c>
      <c r="AJ14" s="85">
        <f>SUM('一般国道（指定区間）'!AJ14,'一般国道（指定区間外）'!AJ14)</f>
        <v>0</v>
      </c>
      <c r="AK14" s="85">
        <f>SUM('一般国道（指定区間）'!AK14,'一般国道（指定区間外）'!AK14)</f>
        <v>0</v>
      </c>
      <c r="AL14" s="84">
        <f>SUM('一般国道（指定区間）'!AL14,'一般国道（指定区間外）'!AL14)</f>
        <v>0</v>
      </c>
      <c r="AM14" s="88">
        <f>SUM('一般国道（指定区間）'!AM14,'一般国道（指定区間外）'!AM14)</f>
        <v>0</v>
      </c>
    </row>
    <row r="15" spans="1:39" ht="13.5">
      <c r="A15" s="63"/>
      <c r="B15" s="89"/>
      <c r="C15" s="19"/>
      <c r="D15" s="19"/>
      <c r="E15" s="19"/>
      <c r="F15" s="19"/>
      <c r="G15" s="65">
        <f>SUM('一般国道（指定区間）'!G15,'一般国道（指定区間外）'!G15)</f>
        <v>0</v>
      </c>
      <c r="H15" s="66">
        <f>SUM('一般国道（指定区間）'!H15,'一般国道（指定区間外）'!H15)</f>
        <v>0</v>
      </c>
      <c r="I15" s="65">
        <f>SUM('一般国道（指定区間）'!I15,'一般国道（指定区間外）'!I15)</f>
        <v>0</v>
      </c>
      <c r="J15" s="67">
        <f>SUM('一般国道（指定区間）'!J15,'一般国道（指定区間外）'!J15)</f>
        <v>0</v>
      </c>
      <c r="K15" s="95"/>
      <c r="L15" s="67">
        <f>SUM('一般国道（指定区間）'!L15,'一般国道（指定区間外）'!L15)</f>
        <v>0</v>
      </c>
      <c r="M15" s="66">
        <f>SUM('一般国道（指定区間）'!M15,'一般国道（指定区間外）'!M15)</f>
        <v>0</v>
      </c>
      <c r="N15" s="66">
        <f>SUM('一般国道（指定区間）'!N15,'一般国道（指定区間外）'!N15)</f>
        <v>0</v>
      </c>
      <c r="O15" s="65">
        <f>SUM('一般国道（指定区間）'!O15,'一般国道（指定区間外）'!O15)</f>
        <v>0</v>
      </c>
      <c r="P15" s="67">
        <f>SUM('一般国道（指定区間）'!P15,'一般国道（指定区間外）'!P15)</f>
        <v>0</v>
      </c>
      <c r="Q15" s="66">
        <f>SUM('一般国道（指定区間）'!Q15,'一般国道（指定区間外）'!Q15)</f>
        <v>0</v>
      </c>
      <c r="R15" s="66">
        <f>SUM('一般国道（指定区間）'!R15,'一般国道（指定区間外）'!R15)</f>
        <v>0</v>
      </c>
      <c r="S15" s="105"/>
      <c r="T15" s="80">
        <f>SUM('一般国道（指定区間）'!T15,'一般国道（指定区間外）'!T15)</f>
        <v>0</v>
      </c>
      <c r="U15" s="66">
        <f>SUM('一般国道（指定区間）'!U15,'一般国道（指定区間外）'!U15)</f>
        <v>0</v>
      </c>
      <c r="V15" s="66">
        <f>SUM('一般国道（指定区間）'!V15,'一般国道（指定区間外）'!V15)</f>
        <v>0</v>
      </c>
      <c r="W15" s="66">
        <f>SUM('一般国道（指定区間）'!W15,'一般国道（指定区間外）'!W15)</f>
        <v>0</v>
      </c>
      <c r="X15" s="66">
        <f>SUM('一般国道（指定区間）'!X15,'一般国道（指定区間外）'!X15)</f>
        <v>0</v>
      </c>
      <c r="Y15" s="66">
        <f>SUM('一般国道（指定区間）'!Y15,'一般国道（指定区間外）'!Y15)</f>
        <v>0</v>
      </c>
      <c r="Z15" s="66">
        <f>SUM('一般国道（指定区間）'!Z15,'一般国道（指定区間外）'!Z15)</f>
        <v>0</v>
      </c>
      <c r="AA15" s="66">
        <f>SUM('一般国道（指定区間）'!AA15,'一般国道（指定区間外）'!AA15)</f>
        <v>0</v>
      </c>
      <c r="AB15" s="65">
        <f>SUM('一般国道（指定区間）'!AB15,'一般国道（指定区間外）'!AB15)</f>
        <v>0</v>
      </c>
      <c r="AC15" s="67"/>
      <c r="AD15" s="66"/>
      <c r="AE15" s="66"/>
      <c r="AF15" s="65"/>
      <c r="AG15" s="67">
        <f>SUM('一般国道（指定区間）'!AG15,'一般国道（指定区間外）'!AG15)</f>
        <v>0</v>
      </c>
      <c r="AH15" s="67">
        <f>SUM('一般国道（指定区間）'!AH15,'一般国道（指定区間外）'!AH15)</f>
        <v>0</v>
      </c>
      <c r="AI15" s="66">
        <f>SUM('一般国道（指定区間）'!AI15,'一般国道（指定区間外）'!AI15)</f>
        <v>0</v>
      </c>
      <c r="AJ15" s="67">
        <f>SUM('一般国道（指定区間）'!AJ15,'一般国道（指定区間外）'!AJ15)</f>
        <v>0</v>
      </c>
      <c r="AK15" s="67">
        <f>SUM('一般国道（指定区間）'!AK15,'一般国道（指定区間外）'!AK15)</f>
        <v>0</v>
      </c>
      <c r="AL15" s="66">
        <f>SUM('一般国道（指定区間）'!AL15,'一般国道（指定区間外）'!AL15)</f>
        <v>0</v>
      </c>
      <c r="AM15" s="73">
        <f>SUM('一般国道（指定区間）'!AM15,'一般国道（指定区間外）'!AM15)</f>
        <v>0</v>
      </c>
    </row>
    <row r="16" spans="1:39" ht="13.5">
      <c r="A16" s="63">
        <v>3</v>
      </c>
      <c r="B16" s="91" t="s">
        <v>79</v>
      </c>
      <c r="C16" s="19"/>
      <c r="D16" s="19"/>
      <c r="E16" s="19"/>
      <c r="F16" s="19"/>
      <c r="G16" s="65">
        <f>SUM('一般国道（指定区間）'!G16,'一般国道（指定区間外）'!G16)</f>
        <v>0</v>
      </c>
      <c r="H16" s="75">
        <f>SUM('一般国道（指定区間）'!H16,'一般国道（指定区間外）'!H16)</f>
        <v>0</v>
      </c>
      <c r="I16" s="65">
        <f>SUM('一般国道（指定区間）'!I16,'一般国道（指定区間外）'!I16)</f>
        <v>0</v>
      </c>
      <c r="J16" s="76">
        <f>SUM('一般国道（指定区間）'!J16,'一般国道（指定区間外）'!J16)</f>
        <v>0</v>
      </c>
      <c r="K16" s="77"/>
      <c r="L16" s="67">
        <f>SUM('一般国道（指定区間）'!L16,'一般国道（指定区間外）'!L16)</f>
        <v>0</v>
      </c>
      <c r="M16" s="78">
        <f>SUM('一般国道（指定区間）'!M16,'一般国道（指定区間外）'!M16)</f>
        <v>0</v>
      </c>
      <c r="N16" s="78">
        <f>SUM('一般国道（指定区間）'!N16,'一般国道（指定区間外）'!N16)</f>
        <v>0</v>
      </c>
      <c r="O16" s="65">
        <f>SUM('一般国道（指定区間）'!O16,'一般国道（指定区間外）'!O16)</f>
        <v>0</v>
      </c>
      <c r="P16" s="67">
        <f>SUM('一般国道（指定区間）'!P16,'一般国道（指定区間外）'!P16)</f>
        <v>0</v>
      </c>
      <c r="Q16" s="66">
        <f>SUM('一般国道（指定区間）'!Q16,'一般国道（指定区間外）'!Q16)</f>
        <v>0</v>
      </c>
      <c r="R16" s="66">
        <f>SUM('一般国道（指定区間）'!R16,'一般国道（指定区間外）'!R16)</f>
        <v>0</v>
      </c>
      <c r="S16" s="79"/>
      <c r="T16" s="80">
        <f>SUM('一般国道（指定区間）'!T16,'一般国道（指定区間外）'!T16)</f>
        <v>0</v>
      </c>
      <c r="U16" s="66">
        <f>SUM('一般国道（指定区間）'!U16,'一般国道（指定区間外）'!U16)</f>
        <v>0</v>
      </c>
      <c r="V16" s="66">
        <f>SUM('一般国道（指定区間）'!V16,'一般国道（指定区間外）'!V16)</f>
        <v>0</v>
      </c>
      <c r="W16" s="66">
        <f>SUM('一般国道（指定区間）'!W16,'一般国道（指定区間外）'!W16)</f>
        <v>0</v>
      </c>
      <c r="X16" s="66">
        <f>SUM('一般国道（指定区間）'!X16,'一般国道（指定区間外）'!X16)</f>
        <v>0</v>
      </c>
      <c r="Y16" s="66">
        <f>SUM('一般国道（指定区間）'!Y16,'一般国道（指定区間外）'!Y16)</f>
        <v>0</v>
      </c>
      <c r="Z16" s="66">
        <f>SUM('一般国道（指定区間）'!Z16,'一般国道（指定区間外）'!Z16)</f>
        <v>0</v>
      </c>
      <c r="AA16" s="66">
        <f>SUM('一般国道（指定区間）'!AA16,'一般国道（指定区間外）'!AA16)</f>
        <v>0</v>
      </c>
      <c r="AB16" s="65">
        <f>SUM('一般国道（指定区間）'!AB16,'一般国道（指定区間外）'!AB16)</f>
        <v>0</v>
      </c>
      <c r="AC16" s="67" t="s">
        <v>1</v>
      </c>
      <c r="AD16" s="66" t="s">
        <v>1</v>
      </c>
      <c r="AE16" s="66" t="s">
        <v>1</v>
      </c>
      <c r="AF16" s="65" t="s">
        <v>1</v>
      </c>
      <c r="AG16" s="78">
        <f>SUM('一般国道（指定区間）'!AG16,'一般国道（指定区間外）'!AG16)</f>
        <v>0</v>
      </c>
      <c r="AH16" s="67">
        <f>SUM('一般国道（指定区間）'!AH16,'一般国道（指定区間外）'!AH16)</f>
        <v>0</v>
      </c>
      <c r="AI16" s="66">
        <f>SUM('一般国道（指定区間）'!AI16,'一般国道（指定区間外）'!AI16)</f>
        <v>0</v>
      </c>
      <c r="AJ16" s="67">
        <f>SUM('一般国道（指定区間）'!AJ16,'一般国道（指定区間外）'!AJ16)</f>
        <v>0</v>
      </c>
      <c r="AK16" s="76">
        <f>SUM('一般国道（指定区間）'!AK16,'一般国道（指定区間外）'!AK16)</f>
        <v>0</v>
      </c>
      <c r="AL16" s="78">
        <f>SUM('一般国道（指定区間）'!AL16,'一般国道（指定区間外）'!AL16)</f>
        <v>0</v>
      </c>
      <c r="AM16" s="73">
        <f>SUM('一般国道（指定区間）'!AM16,'一般国道（指定区間外）'!AM16)</f>
        <v>0</v>
      </c>
    </row>
    <row r="17" spans="1:39" ht="13.5">
      <c r="A17" s="81"/>
      <c r="B17" s="82"/>
      <c r="C17" s="48"/>
      <c r="D17" s="48"/>
      <c r="E17" s="48"/>
      <c r="F17" s="48"/>
      <c r="G17" s="83">
        <f>SUM('一般国道（指定区間）'!G17,'一般国道（指定区間外）'!G17)</f>
        <v>0</v>
      </c>
      <c r="H17" s="84">
        <f>SUM('一般国道（指定区間）'!H17,'一般国道（指定区間外）'!H17)</f>
        <v>0</v>
      </c>
      <c r="I17" s="83">
        <f>SUM('一般国道（指定区間）'!I17,'一般国道（指定区間外）'!I17)</f>
        <v>0</v>
      </c>
      <c r="J17" s="85">
        <f>SUM('一般国道（指定区間）'!J17,'一般国道（指定区間外）'!J17)</f>
        <v>0</v>
      </c>
      <c r="K17" s="83"/>
      <c r="L17" s="85">
        <f>SUM('一般国道（指定区間）'!L17,'一般国道（指定区間外）'!L17)</f>
        <v>0</v>
      </c>
      <c r="M17" s="84">
        <f>SUM('一般国道（指定区間）'!M17,'一般国道（指定区間外）'!M17)</f>
        <v>0</v>
      </c>
      <c r="N17" s="84">
        <f>SUM('一般国道（指定区間）'!N17,'一般国道（指定区間外）'!N17)</f>
        <v>0</v>
      </c>
      <c r="O17" s="83">
        <f>SUM('一般国道（指定区間）'!O17,'一般国道（指定区間外）'!O17)</f>
        <v>0</v>
      </c>
      <c r="P17" s="85">
        <f>SUM('一般国道（指定区間）'!P17,'一般国道（指定区間外）'!P17)</f>
        <v>0</v>
      </c>
      <c r="Q17" s="84">
        <f>SUM('一般国道（指定区間）'!Q17,'一般国道（指定区間外）'!Q17)</f>
        <v>0</v>
      </c>
      <c r="R17" s="84">
        <f>SUM('一般国道（指定区間）'!R17,'一般国道（指定区間外）'!R17)</f>
        <v>0</v>
      </c>
      <c r="S17" s="86">
        <f>SUM('一般国道（指定区間）'!S17,'一般国道（指定区間外）'!S17)</f>
        <v>0</v>
      </c>
      <c r="T17" s="87">
        <f>SUM('一般国道（指定区間）'!T17,'一般国道（指定区間外）'!T17)</f>
        <v>0</v>
      </c>
      <c r="U17" s="84">
        <f>SUM('一般国道（指定区間）'!U17,'一般国道（指定区間外）'!U17)</f>
        <v>0</v>
      </c>
      <c r="V17" s="84">
        <f>SUM('一般国道（指定区間）'!V17,'一般国道（指定区間外）'!V17)</f>
        <v>0</v>
      </c>
      <c r="W17" s="84">
        <f>SUM('一般国道（指定区間）'!W17,'一般国道（指定区間外）'!W17)</f>
        <v>0</v>
      </c>
      <c r="X17" s="84">
        <f>SUM('一般国道（指定区間）'!X17,'一般国道（指定区間外）'!X17)</f>
        <v>0</v>
      </c>
      <c r="Y17" s="84">
        <f>SUM('一般国道（指定区間）'!Y17,'一般国道（指定区間外）'!Y17)</f>
        <v>0</v>
      </c>
      <c r="Z17" s="84">
        <f>SUM('一般国道（指定区間）'!Z17,'一般国道（指定区間外）'!Z17)</f>
        <v>0</v>
      </c>
      <c r="AA17" s="84">
        <f>SUM('一般国道（指定区間）'!AA17,'一般国道（指定区間外）'!AA17)</f>
        <v>0</v>
      </c>
      <c r="AB17" s="83">
        <f>SUM('一般国道（指定区間）'!AB17,'一般国道（指定区間外）'!AB17)</f>
        <v>0</v>
      </c>
      <c r="AC17" s="85"/>
      <c r="AD17" s="84"/>
      <c r="AE17" s="84"/>
      <c r="AF17" s="83"/>
      <c r="AG17" s="85">
        <f>SUM('一般国道（指定区間）'!AG17,'一般国道（指定区間外）'!AG17)</f>
        <v>0</v>
      </c>
      <c r="AH17" s="85">
        <f>SUM('一般国道（指定区間）'!AH17,'一般国道（指定区間外）'!AH17)</f>
        <v>0</v>
      </c>
      <c r="AI17" s="84">
        <f>SUM('一般国道（指定区間）'!AI17,'一般国道（指定区間外）'!AI17)</f>
        <v>0</v>
      </c>
      <c r="AJ17" s="85">
        <f>SUM('一般国道（指定区間）'!AJ17,'一般国道（指定区間外）'!AJ17)</f>
        <v>0</v>
      </c>
      <c r="AK17" s="85">
        <f>SUM('一般国道（指定区間）'!AK17,'一般国道（指定区間外）'!AK17)</f>
        <v>0</v>
      </c>
      <c r="AL17" s="84">
        <f>SUM('一般国道（指定区間）'!AL17,'一般国道（指定区間外）'!AL17)</f>
        <v>0</v>
      </c>
      <c r="AM17" s="88">
        <f>SUM('一般国道（指定区間）'!AM17,'一般国道（指定区間外）'!AM17)</f>
        <v>0</v>
      </c>
    </row>
    <row r="18" spans="1:39" ht="13.5">
      <c r="A18" s="63"/>
      <c r="B18" s="25"/>
      <c r="C18" s="19"/>
      <c r="D18" s="19"/>
      <c r="E18" s="19"/>
      <c r="F18" s="19"/>
      <c r="G18" s="65">
        <f>SUM('一般国道（指定区間）'!G18,'一般国道（指定区間外）'!G18)</f>
        <v>0</v>
      </c>
      <c r="H18" s="66">
        <f>SUM('一般国道（指定区間）'!H18,'一般国道（指定区間外）'!H18)</f>
        <v>0</v>
      </c>
      <c r="I18" s="65">
        <f>SUM('一般国道（指定区間）'!I18,'一般国道（指定区間外）'!I18)</f>
        <v>0</v>
      </c>
      <c r="J18" s="67">
        <f>SUM('一般国道（指定区間）'!J18,'一般国道（指定区間外）'!J18)</f>
        <v>114711</v>
      </c>
      <c r="K18" s="95">
        <f>J18/I19*100</f>
        <v>99.3358042224493</v>
      </c>
      <c r="L18" s="67">
        <f>SUM('一般国道（指定区間）'!L18,'一般国道（指定区間外）'!L18)</f>
        <v>0</v>
      </c>
      <c r="M18" s="66">
        <f>SUM('一般国道（指定区間）'!M18,'一般国道（指定区間外）'!M18)</f>
        <v>123</v>
      </c>
      <c r="N18" s="66">
        <f>SUM('一般国道（指定区間）'!N18,'一般国道（指定区間外）'!N18)</f>
        <v>5</v>
      </c>
      <c r="O18" s="65">
        <f>SUM('一般国道（指定区間）'!O18,'一般国道（指定区間外）'!O18)</f>
        <v>0</v>
      </c>
      <c r="P18" s="67">
        <f>SUM('一般国道（指定区間）'!P18,'一般国道（指定区間外）'!P18)</f>
        <v>0</v>
      </c>
      <c r="Q18" s="66">
        <f>SUM('一般国道（指定区間）'!Q18,'一般国道（指定区間外）'!Q18)</f>
        <v>0</v>
      </c>
      <c r="R18" s="66">
        <f>SUM('一般国道（指定区間）'!R18,'一般国道（指定区間外）'!R18)</f>
        <v>0</v>
      </c>
      <c r="S18" s="105">
        <f>S20/I19*100</f>
        <v>100</v>
      </c>
      <c r="T18" s="80">
        <f>SUM('一般国道（指定区間）'!T18,'一般国道（指定区間外）'!T18)</f>
        <v>0</v>
      </c>
      <c r="U18" s="66">
        <f>SUM('一般国道（指定区間）'!U18,'一般国道（指定区間外）'!U18)</f>
        <v>0</v>
      </c>
      <c r="V18" s="66">
        <f>SUM('一般国道（指定区間）'!V18,'一般国道（指定区間外）'!V18)</f>
        <v>0</v>
      </c>
      <c r="W18" s="66">
        <f>SUM('一般国道（指定区間）'!W18,'一般国道（指定区間外）'!W18)</f>
        <v>0</v>
      </c>
      <c r="X18" s="66">
        <f>SUM('一般国道（指定区間）'!X18,'一般国道（指定区間外）'!X18)</f>
        <v>0</v>
      </c>
      <c r="Y18" s="66">
        <f>SUM('一般国道（指定区間）'!Y18,'一般国道（指定区間外）'!Y18)</f>
        <v>0</v>
      </c>
      <c r="Z18" s="66">
        <f>SUM('一般国道（指定区間）'!Z18,'一般国道（指定区間外）'!Z18)</f>
        <v>0</v>
      </c>
      <c r="AA18" s="66">
        <f>SUM('一般国道（指定区間）'!AA18,'一般国道（指定区間外）'!AA18)</f>
        <v>0</v>
      </c>
      <c r="AB18" s="65">
        <f>SUM('一般国道（指定区間）'!AB18,'一般国道（指定区間外）'!AB18)</f>
        <v>0</v>
      </c>
      <c r="AC18" s="67"/>
      <c r="AD18" s="66"/>
      <c r="AE18" s="66"/>
      <c r="AF18" s="65"/>
      <c r="AG18" s="67">
        <f>SUM('一般国道（指定区間）'!AG18,'一般国道（指定区間外）'!AG18)</f>
        <v>133718</v>
      </c>
      <c r="AH18" s="67">
        <f>SUM('一般国道（指定区間）'!AH18,'一般国道（指定区間外）'!AH18)</f>
        <v>0</v>
      </c>
      <c r="AI18" s="66">
        <f>SUM('一般国道（指定区間）'!AI18,'一般国道（指定区間外）'!AI18)</f>
        <v>0</v>
      </c>
      <c r="AJ18" s="67">
        <f>SUM('一般国道（指定区間）'!AJ18,'一般国道（指定区間外）'!AJ18)</f>
        <v>0</v>
      </c>
      <c r="AK18" s="67">
        <f>SUM('一般国道（指定区間）'!AK18,'一般国道（指定区間外）'!AK18)</f>
        <v>0</v>
      </c>
      <c r="AL18" s="66">
        <f>SUM('一般国道（指定区間）'!AL18,'一般国道（指定区間外）'!AL18)</f>
        <v>0</v>
      </c>
      <c r="AM18" s="73">
        <f>SUM('一般国道（指定区間）'!AM18,'一般国道（指定区間外）'!AM18)</f>
        <v>0</v>
      </c>
    </row>
    <row r="19" spans="1:39" ht="13.5">
      <c r="A19" s="63">
        <v>4</v>
      </c>
      <c r="B19" s="25" t="s">
        <v>80</v>
      </c>
      <c r="C19" s="19"/>
      <c r="D19" s="19"/>
      <c r="E19" s="19"/>
      <c r="F19" s="19"/>
      <c r="G19" s="65">
        <f>SUM('一般国道（指定区間）'!G19,'一般国道（指定区間外）'!G19)</f>
        <v>130639</v>
      </c>
      <c r="H19" s="75">
        <f>SUM('一般国道（指定区間）'!H19,'一般国道（指定区間外）'!H19)</f>
        <v>15100</v>
      </c>
      <c r="I19" s="65">
        <f>SUM('一般国道（指定区間）'!I19,'一般国道（指定区間外）'!I19)</f>
        <v>115478</v>
      </c>
      <c r="J19" s="76">
        <f>SUM('一般国道（指定区間）'!J19,'一般国道（指定区間外）'!J19)</f>
        <v>0</v>
      </c>
      <c r="K19" s="77">
        <f>SUM('一般国道（指定区間）'!K19,'一般国道（指定区間外）'!K19)</f>
        <v>0</v>
      </c>
      <c r="L19" s="67">
        <f>SUM('一般国道（指定区間）'!L19,'一般国道（指定区間外）'!L19)</f>
        <v>94427</v>
      </c>
      <c r="M19" s="78">
        <f>SUM('一般国道（指定区間）'!M19,'一般国道（指定区間外）'!M19)</f>
        <v>0</v>
      </c>
      <c r="N19" s="78">
        <f>SUM('一般国道（指定区間）'!N19,'一般国道（指定区間外）'!N19)</f>
        <v>0</v>
      </c>
      <c r="O19" s="65">
        <f>SUM('一般国道（指定区間）'!O19,'一般国道（指定区間外）'!O19)</f>
        <v>0</v>
      </c>
      <c r="P19" s="67">
        <f>SUM('一般国道（指定区間）'!P19,'一般国道（指定区間外）'!P19)</f>
        <v>6037</v>
      </c>
      <c r="Q19" s="66">
        <f>SUM('一般国道（指定区間）'!Q19,'一般国道（指定区間外）'!Q19)</f>
        <v>102996</v>
      </c>
      <c r="R19" s="66">
        <f>SUM('一般国道（指定区間）'!R19,'一般国道（指定区間外）'!R19)</f>
        <v>6445</v>
      </c>
      <c r="S19" s="79">
        <f>SUM('一般国道（指定区間）'!S19,'一般国道（指定区間外）'!S19)</f>
        <v>0</v>
      </c>
      <c r="T19" s="80">
        <f>SUM('一般国道（指定区間）'!T19,'一般国道（指定区間外）'!T19)</f>
        <v>392</v>
      </c>
      <c r="U19" s="66">
        <f>SUM('一般国道（指定区間）'!U19,'一般国道（指定区間外）'!U19)</f>
        <v>21316</v>
      </c>
      <c r="V19" s="66">
        <f>SUM('一般国道（指定区間）'!V19,'一般国道（指定区間外）'!V19)</f>
        <v>90116</v>
      </c>
      <c r="W19" s="66">
        <f>SUM('一般国道（指定区間）'!W19,'一般国道（指定区間外）'!W19)</f>
        <v>2887</v>
      </c>
      <c r="X19" s="66">
        <f>SUM('一般国道（指定区間）'!X19,'一般国道（指定区間外）'!X19)</f>
        <v>63</v>
      </c>
      <c r="Y19" s="66">
        <f>SUM('一般国道（指定区間）'!Y19,'一般国道（指定区間外）'!Y19)</f>
        <v>401</v>
      </c>
      <c r="Z19" s="66">
        <f>SUM('一般国道（指定区間）'!Z19,'一般国道（指定区間外）'!Z19)</f>
        <v>303</v>
      </c>
      <c r="AA19" s="66">
        <f>SUM('一般国道（指定区間）'!AA19,'一般国道（指定区間外）'!AA19)</f>
        <v>0</v>
      </c>
      <c r="AB19" s="65">
        <f>SUM('一般国道（指定区間）'!AB19,'一般国道（指定区間外）'!AB19)</f>
        <v>0</v>
      </c>
      <c r="AC19" s="67">
        <v>3</v>
      </c>
      <c r="AD19" s="66">
        <v>1</v>
      </c>
      <c r="AE19" s="66" t="s">
        <v>1</v>
      </c>
      <c r="AF19" s="65" t="s">
        <v>1</v>
      </c>
      <c r="AG19" s="78">
        <f>SUM('一般国道（指定区間）'!AG19,'一般国道（指定区間外）'!AG19)</f>
        <v>0</v>
      </c>
      <c r="AH19" s="67">
        <f>SUM('一般国道（指定区間）'!AH19,'一般国道（指定区間外）'!AH19)</f>
        <v>10</v>
      </c>
      <c r="AI19" s="66">
        <f>SUM('一般国道（指定区間）'!AI19,'一般国道（指定区間外）'!AI19)</f>
        <v>0</v>
      </c>
      <c r="AJ19" s="67">
        <f>SUM('一般国道（指定区間）'!AJ19,'一般国道（指定区間外）'!AJ19)</f>
        <v>3996448</v>
      </c>
      <c r="AK19" s="76">
        <f>SUM('一般国道（指定区間）'!AK19,'一般国道（指定区間外）'!AK19)</f>
        <v>1968963</v>
      </c>
      <c r="AL19" s="78">
        <f>SUM('一般国道（指定区間）'!AL19,'一般国道（指定区間外）'!AL19)</f>
        <v>993973</v>
      </c>
      <c r="AM19" s="73">
        <v>2</v>
      </c>
    </row>
    <row r="20" spans="1:39" ht="13.5">
      <c r="A20" s="81"/>
      <c r="B20" s="92"/>
      <c r="C20" s="48"/>
      <c r="D20" s="48"/>
      <c r="E20" s="48"/>
      <c r="F20" s="48"/>
      <c r="G20" s="83">
        <f>SUM('一般国道（指定区間）'!G20,'一般国道（指定区間外）'!G20)</f>
        <v>0</v>
      </c>
      <c r="H20" s="84">
        <f>SUM('一般国道（指定区間）'!H20,'一般国道（指定区間外）'!H20)</f>
        <v>61</v>
      </c>
      <c r="I20" s="83">
        <f>SUM('一般国道（指定区間）'!I20,'一般国道（指定区間外）'!I20)</f>
        <v>0</v>
      </c>
      <c r="J20" s="85">
        <f>SUM('一般国道（指定区間）'!J20,'一般国道（指定区間外）'!J20)</f>
        <v>767</v>
      </c>
      <c r="K20" s="83">
        <f>SUM('一般国道（指定区間）'!K20,'一般国道（指定区間外）'!K20)</f>
        <v>0</v>
      </c>
      <c r="L20" s="85">
        <f>SUM('一般国道（指定区間）'!L20,'一般国道（指定区間外）'!L20)</f>
        <v>0</v>
      </c>
      <c r="M20" s="84">
        <f>SUM('一般国道（指定区間）'!M20,'一般国道（指定区間外）'!M20)</f>
        <v>15268</v>
      </c>
      <c r="N20" s="84">
        <f>SUM('一般国道（指定区間）'!N20,'一般国道（指定区間外）'!N20)</f>
        <v>5783</v>
      </c>
      <c r="O20" s="83">
        <f>SUM('一般国道（指定区間）'!O20,'一般国道（指定区間外）'!O20)</f>
        <v>0</v>
      </c>
      <c r="P20" s="85">
        <f>SUM('一般国道（指定区間）'!P20,'一般国道（指定区間外）'!P20)</f>
        <v>0</v>
      </c>
      <c r="Q20" s="84">
        <f>SUM('一般国道（指定区間）'!Q20,'一般国道（指定区間外）'!Q20)</f>
        <v>0</v>
      </c>
      <c r="R20" s="84">
        <f>SUM('一般国道（指定区間）'!R20,'一般国道（指定区間外）'!R20)</f>
        <v>0</v>
      </c>
      <c r="S20" s="86">
        <f>SUM('一般国道（指定区間）'!S20,'一般国道（指定区間外）'!S20)</f>
        <v>115478</v>
      </c>
      <c r="T20" s="87">
        <f>SUM('一般国道（指定区間）'!T20,'一般国道（指定区間外）'!T20)</f>
        <v>0</v>
      </c>
      <c r="U20" s="84">
        <f>SUM('一般国道（指定区間）'!U20,'一般国道（指定区間外）'!U20)</f>
        <v>0</v>
      </c>
      <c r="V20" s="84">
        <f>SUM('一般国道（指定区間）'!V20,'一般国道（指定区間外）'!V20)</f>
        <v>0</v>
      </c>
      <c r="W20" s="84">
        <f>SUM('一般国道（指定区間）'!W20,'一般国道（指定区間外）'!W20)</f>
        <v>0</v>
      </c>
      <c r="X20" s="84">
        <f>SUM('一般国道（指定区間）'!X20,'一般国道（指定区間外）'!X20)</f>
        <v>0</v>
      </c>
      <c r="Y20" s="84">
        <f>SUM('一般国道（指定区間）'!Y20,'一般国道（指定区間外）'!Y20)</f>
        <v>0</v>
      </c>
      <c r="Z20" s="84">
        <f>SUM('一般国道（指定区間）'!Z20,'一般国道（指定区間外）'!Z20)</f>
        <v>0</v>
      </c>
      <c r="AA20" s="84">
        <f>SUM('一般国道（指定区間）'!AA20,'一般国道（指定区間外）'!AA20)</f>
        <v>0</v>
      </c>
      <c r="AB20" s="83">
        <f>SUM('一般国道（指定区間）'!AB20,'一般国道（指定区間外）'!AB20)</f>
        <v>0</v>
      </c>
      <c r="AC20" s="85"/>
      <c r="AD20" s="84"/>
      <c r="AE20" s="84"/>
      <c r="AF20" s="83"/>
      <c r="AG20" s="85">
        <f>SUM('一般国道（指定区間）'!AG20,'一般国道（指定区間外）'!AG20)</f>
        <v>81124</v>
      </c>
      <c r="AH20" s="85">
        <f>SUM('一般国道（指定区間）'!AH20,'一般国道（指定区間外）'!AH20)</f>
        <v>0</v>
      </c>
      <c r="AI20" s="84">
        <f>SUM('一般国道（指定区間）'!AI20,'一般国道（指定区間外）'!AI20)</f>
        <v>0</v>
      </c>
      <c r="AJ20" s="85">
        <f>SUM('一般国道（指定区間）'!AJ20,'一般国道（指定区間外）'!AJ20)</f>
        <v>0</v>
      </c>
      <c r="AK20" s="85">
        <f>SUM('一般国道（指定区間）'!AK20,'一般国道（指定区間外）'!AK20)</f>
        <v>0</v>
      </c>
      <c r="AL20" s="84">
        <f>SUM('一般国道（指定区間）'!AL20,'一般国道（指定区間外）'!AL20)</f>
        <v>0</v>
      </c>
      <c r="AM20" s="88">
        <f>SUM('一般国道（指定区間）'!AM20,'一般国道（指定区間外）'!AM20)</f>
        <v>0</v>
      </c>
    </row>
    <row r="21" spans="1:39" ht="13.5">
      <c r="A21" s="63"/>
      <c r="B21" s="25"/>
      <c r="C21" s="19"/>
      <c r="D21" s="19"/>
      <c r="E21" s="19"/>
      <c r="F21" s="19"/>
      <c r="G21" s="65">
        <f>SUM('一般国道（指定区間）'!G21,'一般国道（指定区間外）'!G21)</f>
        <v>0</v>
      </c>
      <c r="H21" s="66">
        <f>SUM('一般国道（指定区間）'!H21,'一般国道（指定区間外）'!H21)</f>
        <v>0</v>
      </c>
      <c r="I21" s="65">
        <f>SUM('一般国道（指定区間）'!I21,'一般国道（指定区間外）'!I21)</f>
        <v>0</v>
      </c>
      <c r="J21" s="67">
        <f>SUM('一般国道（指定区間）'!J21,'一般国道（指定区間外）'!J21)</f>
        <v>184842</v>
      </c>
      <c r="K21" s="95">
        <f>J21/I22*100</f>
        <v>92.33881845157809</v>
      </c>
      <c r="L21" s="67">
        <f>SUM('一般国道（指定区間）'!L21,'一般国道（指定区間外）'!L21)</f>
        <v>0</v>
      </c>
      <c r="M21" s="66">
        <f>SUM('一般国道（指定区間）'!M21,'一般国道（指定区間外）'!M21)</f>
        <v>231</v>
      </c>
      <c r="N21" s="66">
        <f>SUM('一般国道（指定区間）'!N21,'一般国道（指定区間外）'!N21)</f>
        <v>17</v>
      </c>
      <c r="O21" s="65">
        <f>SUM('一般国道（指定区間）'!O21,'一般国道（指定区間外）'!O21)</f>
        <v>0</v>
      </c>
      <c r="P21" s="67">
        <f>SUM('一般国道（指定区間）'!P21,'一般国道（指定区間外）'!P21)</f>
        <v>0</v>
      </c>
      <c r="Q21" s="66">
        <f>SUM('一般国道（指定区間）'!Q21,'一般国道（指定区間外）'!Q21)</f>
        <v>0</v>
      </c>
      <c r="R21" s="66">
        <f>SUM('一般国道（指定区間）'!R21,'一般国道（指定区間外）'!R21)</f>
        <v>0</v>
      </c>
      <c r="S21" s="105">
        <f>S23/I22*100</f>
        <v>98.79906882874242</v>
      </c>
      <c r="T21" s="80">
        <f>SUM('一般国道（指定区間）'!T21,'一般国道（指定区間外）'!T21)</f>
        <v>0</v>
      </c>
      <c r="U21" s="66">
        <f>SUM('一般国道（指定区間）'!U21,'一般国道（指定区間外）'!U21)</f>
        <v>0</v>
      </c>
      <c r="V21" s="66">
        <f>SUM('一般国道（指定区間）'!V21,'一般国道（指定区間外）'!V21)</f>
        <v>0</v>
      </c>
      <c r="W21" s="66">
        <f>SUM('一般国道（指定区間）'!W21,'一般国道（指定区間外）'!W21)</f>
        <v>0</v>
      </c>
      <c r="X21" s="66">
        <f>SUM('一般国道（指定区間）'!X21,'一般国道（指定区間外）'!X21)</f>
        <v>0</v>
      </c>
      <c r="Y21" s="66">
        <f>SUM('一般国道（指定区間）'!Y21,'一般国道（指定区間外）'!Y21)</f>
        <v>0</v>
      </c>
      <c r="Z21" s="66">
        <f>SUM('一般国道（指定区間）'!Z21,'一般国道（指定区間外）'!Z21)</f>
        <v>0</v>
      </c>
      <c r="AA21" s="66">
        <f>SUM('一般国道（指定区間）'!AA21,'一般国道（指定区間外）'!AA21)</f>
        <v>0</v>
      </c>
      <c r="AB21" s="65">
        <f>SUM('一般国道（指定区間）'!AB21,'一般国道（指定区間外）'!AB21)</f>
        <v>0</v>
      </c>
      <c r="AC21" s="67"/>
      <c r="AD21" s="66"/>
      <c r="AE21" s="66"/>
      <c r="AF21" s="65"/>
      <c r="AG21" s="67">
        <f>SUM('一般国道（指定区間）'!AG21,'一般国道（指定区間外）'!AG21)</f>
        <v>215625</v>
      </c>
      <c r="AH21" s="67">
        <f>SUM('一般国道（指定区間）'!AH21,'一般国道（指定区間外）'!AH21)</f>
        <v>0</v>
      </c>
      <c r="AI21" s="66">
        <f>SUM('一般国道（指定区間）'!AI21,'一般国道（指定区間外）'!AI21)</f>
        <v>0</v>
      </c>
      <c r="AJ21" s="67">
        <f>SUM('一般国道（指定区間）'!AJ21,'一般国道（指定区間外）'!AJ21)</f>
        <v>0</v>
      </c>
      <c r="AK21" s="67">
        <f>SUM('一般国道（指定区間）'!AK21,'一般国道（指定区間外）'!AK21)</f>
        <v>0</v>
      </c>
      <c r="AL21" s="66">
        <f>SUM('一般国道（指定区間）'!AL21,'一般国道（指定区間外）'!AL21)</f>
        <v>0</v>
      </c>
      <c r="AM21" s="73">
        <f>SUM('一般国道（指定区間）'!AM21,'一般国道（指定区間外）'!AM21)</f>
        <v>0</v>
      </c>
    </row>
    <row r="22" spans="1:39" ht="13.5">
      <c r="A22" s="63">
        <v>5</v>
      </c>
      <c r="B22" s="25" t="s">
        <v>81</v>
      </c>
      <c r="C22" s="19"/>
      <c r="D22" s="19"/>
      <c r="E22" s="19"/>
      <c r="F22" s="19"/>
      <c r="G22" s="65">
        <f>SUM('一般国道（指定区間）'!G22,'一般国道（指定区間外）'!G22)</f>
        <v>284769</v>
      </c>
      <c r="H22" s="75">
        <f>SUM('一般国道（指定区間）'!H22,'一般国道（指定区間外）'!H22)</f>
        <v>21000</v>
      </c>
      <c r="I22" s="65">
        <f>SUM('一般国道（指定区間）'!I22,'一般国道（指定区間外）'!I22)</f>
        <v>200178</v>
      </c>
      <c r="J22" s="76">
        <f>SUM('一般国道（指定区間）'!J22,'一般国道（指定区間外）'!J22)</f>
        <v>0</v>
      </c>
      <c r="K22" s="77"/>
      <c r="L22" s="67">
        <f>SUM('一般国道（指定区間）'!L22,'一般国道（指定区間外）'!L22)</f>
        <v>184966</v>
      </c>
      <c r="M22" s="78">
        <f>SUM('一般国道（指定区間）'!M22,'一般国道（指定区間外）'!M22)</f>
        <v>0</v>
      </c>
      <c r="N22" s="78">
        <f>SUM('一般国道（指定区間）'!N22,'一般国道（指定区間外）'!N22)</f>
        <v>0</v>
      </c>
      <c r="O22" s="65">
        <f>SUM('一般国道（指定区間）'!O22,'一般国道（指定区間外）'!O22)</f>
        <v>2404</v>
      </c>
      <c r="P22" s="67">
        <f>SUM('一般国道（指定区間）'!P22,'一般国道（指定区間外）'!P22)</f>
        <v>3721</v>
      </c>
      <c r="Q22" s="66">
        <f>SUM('一般国道（指定区間）'!Q22,'一般国道（指定区間外）'!Q22)</f>
        <v>175864</v>
      </c>
      <c r="R22" s="66">
        <f>SUM('一般国道（指定区間）'!R22,'一般国道（指定区間外）'!R22)</f>
        <v>18189</v>
      </c>
      <c r="S22" s="79"/>
      <c r="T22" s="80">
        <f>SUM('一般国道（指定区間）'!T22,'一般国道（指定区間外）'!T22)</f>
        <v>3721</v>
      </c>
      <c r="U22" s="66">
        <f>SUM('一般国道（指定区間）'!U22,'一般国道（指定区間外）'!U22)</f>
        <v>52732</v>
      </c>
      <c r="V22" s="66">
        <f>SUM('一般国道（指定区間）'!V22,'一般国道（指定区間外）'!V22)</f>
        <v>125442</v>
      </c>
      <c r="W22" s="66">
        <f>SUM('一般国道（指定区間）'!W22,'一般国道（指定区間外）'!W22)</f>
        <v>2947</v>
      </c>
      <c r="X22" s="66">
        <f>SUM('一般国道（指定区間）'!X22,'一般国道（指定区間外）'!X22)</f>
        <v>719</v>
      </c>
      <c r="Y22" s="66">
        <f>SUM('一般国道（指定区間）'!Y22,'一般国道（指定区間外）'!Y22)</f>
        <v>8604</v>
      </c>
      <c r="Z22" s="66">
        <f>SUM('一般国道（指定区間）'!Z22,'一般国道（指定区間外）'!Z22)</f>
        <v>6013</v>
      </c>
      <c r="AA22" s="66">
        <f>SUM('一般国道（指定区間）'!AA22,'一般国道（指定区間外）'!AA22)</f>
        <v>0</v>
      </c>
      <c r="AB22" s="65">
        <f>SUM('一般国道（指定区間）'!AB22,'一般国道（指定区間外）'!AB22)</f>
        <v>2341</v>
      </c>
      <c r="AC22" s="67">
        <v>6</v>
      </c>
      <c r="AD22" s="66" t="s">
        <v>1</v>
      </c>
      <c r="AE22" s="66">
        <v>6</v>
      </c>
      <c r="AF22" s="65">
        <v>3</v>
      </c>
      <c r="AG22" s="78">
        <f>SUM('一般国道（指定区間）'!AG22,'一般国道（指定区間外）'!AG22)</f>
        <v>0</v>
      </c>
      <c r="AH22" s="67">
        <f>SUM('一般国道（指定区間）'!AH22,'一般国道（指定区間外）'!AH22)</f>
        <v>57</v>
      </c>
      <c r="AI22" s="66">
        <f>SUM('一般国道（指定区間）'!AI22,'一般国道（指定区間外）'!AI22)</f>
        <v>8</v>
      </c>
      <c r="AJ22" s="67">
        <f>SUM('一般国道（指定区間）'!AJ22,'一般国道（指定区間外）'!AJ22)</f>
        <v>4713689</v>
      </c>
      <c r="AK22" s="76">
        <f>SUM('一般国道（指定区間）'!AK22,'一般国道（指定区間外）'!AK22)</f>
        <v>3446640</v>
      </c>
      <c r="AL22" s="78">
        <f>SUM('一般国道（指定区間）'!AL22,'一般国道（指定区間外）'!AL22)</f>
        <v>1952447</v>
      </c>
      <c r="AM22" s="73">
        <f>SUM('一般国道（指定区間）'!AM22,'一般国道（指定区間外）'!AM22)</f>
        <v>10</v>
      </c>
    </row>
    <row r="23" spans="1:39" ht="13.5">
      <c r="A23" s="81"/>
      <c r="B23" s="92"/>
      <c r="C23" s="48"/>
      <c r="D23" s="48"/>
      <c r="E23" s="48"/>
      <c r="F23" s="48"/>
      <c r="G23" s="83">
        <f>SUM('一般国道（指定区間）'!G23,'一般国道（指定区間外）'!G23)</f>
        <v>0</v>
      </c>
      <c r="H23" s="84">
        <f>SUM('一般国道（指定区間）'!H23,'一般国道（指定区間外）'!H23)</f>
        <v>63591</v>
      </c>
      <c r="I23" s="83">
        <f>SUM('一般国道（指定区間）'!I23,'一般国道（指定区間外）'!I23)</f>
        <v>0</v>
      </c>
      <c r="J23" s="85">
        <f>SUM('一般国道（指定区間）'!J23,'一般国道（指定区間外）'!J23)</f>
        <v>15336</v>
      </c>
      <c r="K23" s="83"/>
      <c r="L23" s="85">
        <f>SUM('一般国道（指定区間）'!L23,'一般国道（指定区間外）'!L23)</f>
        <v>0</v>
      </c>
      <c r="M23" s="84">
        <f>SUM('一般国道（指定区間）'!M23,'一般国道（指定区間外）'!M23)</f>
        <v>11311</v>
      </c>
      <c r="N23" s="84">
        <f>SUM('一般国道（指定区間）'!N23,'一般国道（指定区間外）'!N23)</f>
        <v>3901</v>
      </c>
      <c r="O23" s="83">
        <f>SUM('一般国道（指定区間）'!O23,'一般国道（指定区間外）'!O23)</f>
        <v>0</v>
      </c>
      <c r="P23" s="85">
        <f>SUM('一般国道（指定区間）'!P23,'一般国道（指定区間外）'!P23)</f>
        <v>0</v>
      </c>
      <c r="Q23" s="84">
        <f>SUM('一般国道（指定区間）'!Q23,'一般国道（指定区間外）'!Q23)</f>
        <v>0</v>
      </c>
      <c r="R23" s="84">
        <f>SUM('一般国道（指定区間）'!R23,'一般国道（指定区間外）'!R23)</f>
        <v>0</v>
      </c>
      <c r="S23" s="86">
        <f>SUM('一般国道（指定区間）'!S23,'一般国道（指定区間外）'!S23)</f>
        <v>197774</v>
      </c>
      <c r="T23" s="87">
        <f>SUM('一般国道（指定区間）'!T23,'一般国道（指定区間外）'!T23)</f>
        <v>0</v>
      </c>
      <c r="U23" s="84">
        <f>SUM('一般国道（指定区間）'!U23,'一般国道（指定区間外）'!U23)</f>
        <v>0</v>
      </c>
      <c r="V23" s="84">
        <f>SUM('一般国道（指定区間）'!V23,'一般国道（指定区間外）'!V23)</f>
        <v>0</v>
      </c>
      <c r="W23" s="84">
        <f>SUM('一般国道（指定区間）'!W23,'一般国道（指定区間外）'!W23)</f>
        <v>0</v>
      </c>
      <c r="X23" s="84">
        <f>SUM('一般国道（指定区間）'!X23,'一般国道（指定区間外）'!X23)</f>
        <v>0</v>
      </c>
      <c r="Y23" s="84">
        <f>SUM('一般国道（指定区間）'!Y23,'一般国道（指定区間外）'!Y23)</f>
        <v>0</v>
      </c>
      <c r="Z23" s="84">
        <f>SUM('一般国道（指定区間）'!Z23,'一般国道（指定区間外）'!Z23)</f>
        <v>0</v>
      </c>
      <c r="AA23" s="84">
        <f>SUM('一般国道（指定区間）'!AA23,'一般国道（指定区間外）'!AA23)</f>
        <v>0</v>
      </c>
      <c r="AB23" s="83">
        <f>SUM('一般国道（指定区間）'!AB23,'一般国道（指定区間外）'!AB23)</f>
        <v>0</v>
      </c>
      <c r="AC23" s="85"/>
      <c r="AD23" s="84"/>
      <c r="AE23" s="84"/>
      <c r="AF23" s="83"/>
      <c r="AG23" s="85">
        <f>SUM('一般国道（指定区間）'!AG23,'一般国道（指定区間外）'!AG23)</f>
        <v>133901</v>
      </c>
      <c r="AH23" s="85">
        <f>SUM('一般国道（指定区間）'!AH23,'一般国道（指定区間外）'!AH23)</f>
        <v>0</v>
      </c>
      <c r="AI23" s="84">
        <f>SUM('一般国道（指定区間）'!AI23,'一般国道（指定区間外）'!AI23)</f>
        <v>0</v>
      </c>
      <c r="AJ23" s="85">
        <f>SUM('一般国道（指定区間）'!AJ23,'一般国道（指定区間外）'!AJ23)</f>
        <v>0</v>
      </c>
      <c r="AK23" s="85">
        <f>SUM('一般国道（指定区間）'!AK23,'一般国道（指定区間外）'!AK23)</f>
        <v>0</v>
      </c>
      <c r="AL23" s="84">
        <f>SUM('一般国道（指定区間）'!AL23,'一般国道（指定区間外）'!AL23)</f>
        <v>0</v>
      </c>
      <c r="AM23" s="88">
        <f>SUM('一般国道（指定区間）'!AM23,'一般国道（指定区間外）'!AM23)</f>
        <v>0</v>
      </c>
    </row>
    <row r="24" spans="1:39" ht="13.5">
      <c r="A24" s="63"/>
      <c r="B24" s="89"/>
      <c r="C24" s="19"/>
      <c r="D24" s="19"/>
      <c r="E24" s="19"/>
      <c r="F24" s="19"/>
      <c r="G24" s="65">
        <f>SUM('一般国道（指定区間）'!G24,'一般国道（指定区間外）'!G24)</f>
        <v>0</v>
      </c>
      <c r="H24" s="66">
        <f>SUM('一般国道（指定区間）'!H24,'一般国道（指定区間外）'!H24)</f>
        <v>0</v>
      </c>
      <c r="I24" s="65">
        <f>SUM('一般国道（指定区間）'!I24,'一般国道（指定区間外）'!I24)</f>
        <v>0</v>
      </c>
      <c r="J24" s="67">
        <f>SUM('一般国道（指定区間）'!J24,'一般国道（指定区間外）'!J24)</f>
        <v>87339</v>
      </c>
      <c r="K24" s="95">
        <f>J24/I25*100</f>
        <v>84.63491448229081</v>
      </c>
      <c r="L24" s="67">
        <f>SUM('一般国道（指定区間）'!L24,'一般国道（指定区間外）'!L24)</f>
        <v>0</v>
      </c>
      <c r="M24" s="66">
        <f>SUM('一般国道（指定区間）'!M24,'一般国道（指定区間外）'!M24)</f>
        <v>93</v>
      </c>
      <c r="N24" s="66">
        <f>SUM('一般国道（指定区間）'!N24,'一般国道（指定区間外）'!N24)</f>
        <v>10</v>
      </c>
      <c r="O24" s="65">
        <f>SUM('一般国道（指定区間）'!O24,'一般国道（指定区間外）'!O24)</f>
        <v>0</v>
      </c>
      <c r="P24" s="67">
        <f>SUM('一般国道（指定区間）'!P24,'一般国道（指定区間外）'!P24)</f>
        <v>0</v>
      </c>
      <c r="Q24" s="66">
        <f>SUM('一般国道（指定区間）'!Q24,'一般国道（指定区間外）'!Q24)</f>
        <v>0</v>
      </c>
      <c r="R24" s="66">
        <f>SUM('一般国道（指定区間）'!R24,'一般国道（指定区間外）'!R24)</f>
        <v>0</v>
      </c>
      <c r="S24" s="105">
        <f>S26/I25*100</f>
        <v>100</v>
      </c>
      <c r="T24" s="80">
        <f>SUM('一般国道（指定区間）'!T24,'一般国道（指定区間外）'!T24)</f>
        <v>0</v>
      </c>
      <c r="U24" s="66">
        <f>SUM('一般国道（指定区間）'!U24,'一般国道（指定区間外）'!U24)</f>
        <v>0</v>
      </c>
      <c r="V24" s="66">
        <f>SUM('一般国道（指定区間）'!V24,'一般国道（指定区間外）'!V24)</f>
        <v>0</v>
      </c>
      <c r="W24" s="66">
        <f>SUM('一般国道（指定区間）'!W24,'一般国道（指定区間外）'!W24)</f>
        <v>0</v>
      </c>
      <c r="X24" s="66">
        <f>SUM('一般国道（指定区間）'!X24,'一般国道（指定区間外）'!X24)</f>
        <v>0</v>
      </c>
      <c r="Y24" s="66">
        <f>SUM('一般国道（指定区間）'!Y24,'一般国道（指定区間外）'!Y24)</f>
        <v>0</v>
      </c>
      <c r="Z24" s="66">
        <f>SUM('一般国道（指定区間）'!Z24,'一般国道（指定区間外）'!Z24)</f>
        <v>0</v>
      </c>
      <c r="AA24" s="66">
        <f>SUM('一般国道（指定区間）'!AA24,'一般国道（指定区間外）'!AA24)</f>
        <v>0</v>
      </c>
      <c r="AB24" s="65">
        <f>SUM('一般国道（指定区間）'!AB24,'一般国道（指定区間外）'!AB24)</f>
        <v>0</v>
      </c>
      <c r="AC24" s="67"/>
      <c r="AD24" s="66"/>
      <c r="AE24" s="66"/>
      <c r="AF24" s="65"/>
      <c r="AG24" s="67">
        <f>SUM('一般国道（指定区間）'!AG24,'一般国道（指定区間外）'!AG24)</f>
        <v>49923</v>
      </c>
      <c r="AH24" s="67">
        <f>SUM('一般国道（指定区間）'!AH24,'一般国道（指定区間外）'!AH24)</f>
        <v>0</v>
      </c>
      <c r="AI24" s="66">
        <f>SUM('一般国道（指定区間）'!AI24,'一般国道（指定区間外）'!AI24)</f>
        <v>0</v>
      </c>
      <c r="AJ24" s="67">
        <f>SUM('一般国道（指定区間）'!AJ24,'一般国道（指定区間外）'!AJ24)</f>
        <v>0</v>
      </c>
      <c r="AK24" s="67">
        <f>SUM('一般国道（指定区間）'!AK24,'一般国道（指定区間外）'!AK24)</f>
        <v>0</v>
      </c>
      <c r="AL24" s="66">
        <f>SUM('一般国道（指定区間）'!AL24,'一般国道（指定区間外）'!AL24)</f>
        <v>0</v>
      </c>
      <c r="AM24" s="73">
        <f>SUM('一般国道（指定区間）'!AM24,'一般国道（指定区間外）'!AM24)</f>
        <v>0</v>
      </c>
    </row>
    <row r="25" spans="1:39" ht="13.5">
      <c r="A25" s="63">
        <v>6</v>
      </c>
      <c r="B25" s="91" t="s">
        <v>82</v>
      </c>
      <c r="C25" s="19"/>
      <c r="D25" s="19"/>
      <c r="E25" s="19"/>
      <c r="F25" s="19"/>
      <c r="G25" s="65">
        <f>SUM('一般国道（指定区間）'!G25,'一般国道（指定区間外）'!G25)</f>
        <v>131305</v>
      </c>
      <c r="H25" s="75">
        <f>SUM('一般国道（指定区間）'!H25,'一般国道（指定区間外）'!H25)</f>
        <v>0</v>
      </c>
      <c r="I25" s="65">
        <f>SUM('一般国道（指定区間）'!I25,'一般国道（指定区間外）'!I25)</f>
        <v>103195</v>
      </c>
      <c r="J25" s="76">
        <f>SUM('一般国道（指定区間）'!J25,'一般国道（指定区間外）'!J25)</f>
        <v>0</v>
      </c>
      <c r="K25" s="77"/>
      <c r="L25" s="67">
        <f>SUM('一般国道（指定区間）'!L25,'一般国道（指定区間外）'!L25)</f>
        <v>93147</v>
      </c>
      <c r="M25" s="78">
        <f>SUM('一般国道（指定区間）'!M25,'一般国道（指定区間外）'!M25)</f>
        <v>0</v>
      </c>
      <c r="N25" s="78">
        <f>SUM('一般国道（指定区間）'!N25,'一般国道（指定区間外）'!N25)</f>
        <v>0</v>
      </c>
      <c r="O25" s="65">
        <f>SUM('一般国道（指定区間）'!O25,'一般国道（指定区間外）'!O25)</f>
        <v>0</v>
      </c>
      <c r="P25" s="67">
        <f>SUM('一般国道（指定区間）'!P25,'一般国道（指定区間外）'!P25)</f>
        <v>2726</v>
      </c>
      <c r="Q25" s="66">
        <f>SUM('一般国道（指定区間）'!Q25,'一般国道（指定区間外）'!Q25)</f>
        <v>72376</v>
      </c>
      <c r="R25" s="66">
        <f>SUM('一般国道（指定区間）'!R25,'一般国道（指定区間外）'!R25)</f>
        <v>28093</v>
      </c>
      <c r="S25" s="79"/>
      <c r="T25" s="80">
        <f>SUM('一般国道（指定区間）'!T25,'一般国道（指定区間外）'!T25)</f>
        <v>0</v>
      </c>
      <c r="U25" s="66">
        <f>SUM('一般国道（指定区間）'!U25,'一般国道（指定区間外）'!U25)</f>
        <v>130</v>
      </c>
      <c r="V25" s="66">
        <f>SUM('一般国道（指定区間）'!V25,'一般国道（指定区間外）'!V25)</f>
        <v>81391</v>
      </c>
      <c r="W25" s="66">
        <f>SUM('一般国道（指定区間）'!W25,'一般国道（指定区間外）'!W25)</f>
        <v>5818</v>
      </c>
      <c r="X25" s="66">
        <f>SUM('一般国道（指定区間）'!X25,'一般国道（指定区間外）'!X25)</f>
        <v>412</v>
      </c>
      <c r="Y25" s="66">
        <f>SUM('一般国道（指定区間）'!Y25,'一般国道（指定区間外）'!Y25)</f>
        <v>9710</v>
      </c>
      <c r="Z25" s="66">
        <f>SUM('一般国道（指定区間）'!Z25,'一般国道（指定区間外）'!Z25)</f>
        <v>5734</v>
      </c>
      <c r="AA25" s="66">
        <f>SUM('一般国道（指定区間）'!AA25,'一般国道（指定区間外）'!AA25)</f>
        <v>0</v>
      </c>
      <c r="AB25" s="65">
        <f>SUM('一般国道（指定区間）'!AB25,'一般国道（指定区間外）'!AB25)</f>
        <v>0</v>
      </c>
      <c r="AC25" s="67" t="s">
        <v>1</v>
      </c>
      <c r="AD25" s="66" t="s">
        <v>1</v>
      </c>
      <c r="AE25" s="66" t="s">
        <v>1</v>
      </c>
      <c r="AF25" s="65" t="s">
        <v>1</v>
      </c>
      <c r="AG25" s="78">
        <f>SUM('一般国道（指定区間）'!AG25,'一般国道（指定区間外）'!AG25)</f>
        <v>0</v>
      </c>
      <c r="AH25" s="67">
        <f>SUM('一般国道（指定区間）'!AH25,'一般国道（指定区間外）'!AH25)</f>
        <v>1</v>
      </c>
      <c r="AI25" s="66">
        <f>SUM('一般国道（指定区間）'!AI25,'一般国道（指定区間外）'!AI25)</f>
        <v>0</v>
      </c>
      <c r="AJ25" s="67">
        <f>SUM('一般国道（指定区間）'!AJ25,'一般国道（指定区間外）'!AJ25)</f>
        <v>1927280</v>
      </c>
      <c r="AK25" s="76">
        <f>SUM('一般国道（指定区間）'!AK25,'一般国道（指定区間外）'!AK25)</f>
        <v>1005808</v>
      </c>
      <c r="AL25" s="78">
        <f>SUM('一般国道（指定区間）'!AL25,'一般国道（指定区間外）'!AL25)</f>
        <v>670247</v>
      </c>
      <c r="AM25" s="73">
        <f>SUM('一般国道（指定区間）'!AM25,'一般国道（指定区間外）'!AM25)</f>
        <v>4</v>
      </c>
    </row>
    <row r="26" spans="1:39" ht="13.5">
      <c r="A26" s="81"/>
      <c r="B26" s="82"/>
      <c r="C26" s="48"/>
      <c r="D26" s="48"/>
      <c r="E26" s="48"/>
      <c r="F26" s="48"/>
      <c r="G26" s="83">
        <f>SUM('一般国道（指定区間）'!G26,'一般国道（指定区間外）'!G26)</f>
        <v>0</v>
      </c>
      <c r="H26" s="84">
        <f>SUM('一般国道（指定区間）'!H26,'一般国道（指定区間外）'!H26)</f>
        <v>28110</v>
      </c>
      <c r="I26" s="83">
        <f>SUM('一般国道（指定区間）'!I26,'一般国道（指定区間外）'!I26)</f>
        <v>0</v>
      </c>
      <c r="J26" s="85">
        <f>SUM('一般国道（指定区間）'!J26,'一般国道（指定区間外）'!J26)</f>
        <v>15856</v>
      </c>
      <c r="K26" s="83"/>
      <c r="L26" s="85">
        <f>SUM('一般国道（指定区間）'!L26,'一般国道（指定区間外）'!L26)</f>
        <v>0</v>
      </c>
      <c r="M26" s="84">
        <f>SUM('一般国道（指定区間）'!M26,'一般国道（指定区間外）'!M26)</f>
        <v>3854</v>
      </c>
      <c r="N26" s="84">
        <f>SUM('一般国道（指定区間）'!N26,'一般国道（指定区間外）'!N26)</f>
        <v>6194</v>
      </c>
      <c r="O26" s="83">
        <f>SUM('一般国道（指定区間）'!O26,'一般国道（指定区間外）'!O26)</f>
        <v>0</v>
      </c>
      <c r="P26" s="85">
        <f>SUM('一般国道（指定区間）'!P26,'一般国道（指定区間外）'!P26)</f>
        <v>0</v>
      </c>
      <c r="Q26" s="84">
        <f>SUM('一般国道（指定区間）'!Q26,'一般国道（指定区間外）'!Q26)</f>
        <v>0</v>
      </c>
      <c r="R26" s="84">
        <f>SUM('一般国道（指定区間）'!R26,'一般国道（指定区間外）'!R26)</f>
        <v>0</v>
      </c>
      <c r="S26" s="86">
        <f>SUM('一般国道（指定区間）'!S26,'一般国道（指定区間外）'!S26)</f>
        <v>103195</v>
      </c>
      <c r="T26" s="87">
        <f>SUM('一般国道（指定区間）'!T26,'一般国道（指定区間外）'!T26)</f>
        <v>0</v>
      </c>
      <c r="U26" s="84">
        <f>SUM('一般国道（指定区間）'!U26,'一般国道（指定区間外）'!U26)</f>
        <v>0</v>
      </c>
      <c r="V26" s="84">
        <f>SUM('一般国道（指定区間）'!V26,'一般国道（指定区間外）'!V26)</f>
        <v>0</v>
      </c>
      <c r="W26" s="84">
        <f>SUM('一般国道（指定区間）'!W26,'一般国道（指定区間外）'!W26)</f>
        <v>0</v>
      </c>
      <c r="X26" s="84">
        <f>SUM('一般国道（指定区間）'!X26,'一般国道（指定区間外）'!X26)</f>
        <v>0</v>
      </c>
      <c r="Y26" s="84">
        <f>SUM('一般国道（指定区間）'!Y26,'一般国道（指定区間外）'!Y26)</f>
        <v>0</v>
      </c>
      <c r="Z26" s="84">
        <f>SUM('一般国道（指定区間）'!Z26,'一般国道（指定区間外）'!Z26)</f>
        <v>0</v>
      </c>
      <c r="AA26" s="84">
        <f>SUM('一般国道（指定区間）'!AA26,'一般国道（指定区間外）'!AA26)</f>
        <v>0</v>
      </c>
      <c r="AB26" s="83">
        <f>SUM('一般国道（指定区間）'!AB26,'一般国道（指定区間外）'!AB26)</f>
        <v>0</v>
      </c>
      <c r="AC26" s="85"/>
      <c r="AD26" s="84"/>
      <c r="AE26" s="84"/>
      <c r="AF26" s="83"/>
      <c r="AG26" s="85">
        <f>SUM('一般国道（指定区間）'!AG26,'一般国道（指定区間外）'!AG26)</f>
        <v>41307</v>
      </c>
      <c r="AH26" s="85">
        <f>SUM('一般国道（指定区間）'!AH26,'一般国道（指定区間外）'!AH26)</f>
        <v>0</v>
      </c>
      <c r="AI26" s="84">
        <f>SUM('一般国道（指定区間）'!AI26,'一般国道（指定区間外）'!AI26)</f>
        <v>0</v>
      </c>
      <c r="AJ26" s="85">
        <f>SUM('一般国道（指定区間）'!AJ26,'一般国道（指定区間外）'!AJ26)</f>
        <v>0</v>
      </c>
      <c r="AK26" s="85">
        <f>SUM('一般国道（指定区間）'!AK26,'一般国道（指定区間外）'!AK26)</f>
        <v>0</v>
      </c>
      <c r="AL26" s="84">
        <f>SUM('一般国道（指定区間）'!AL26,'一般国道（指定区間外）'!AL26)</f>
        <v>0</v>
      </c>
      <c r="AM26" s="88">
        <f>SUM('一般国道（指定区間）'!AM26,'一般国道（指定区間外）'!AM26)</f>
        <v>0</v>
      </c>
    </row>
    <row r="27" spans="1:39" ht="13.5">
      <c r="A27" s="63"/>
      <c r="B27" s="89"/>
      <c r="C27" s="19"/>
      <c r="D27" s="19"/>
      <c r="E27" s="19"/>
      <c r="F27" s="19"/>
      <c r="G27" s="65">
        <f>SUM('一般国道（指定区間）'!G27,'一般国道（指定区間外）'!G27)</f>
        <v>0</v>
      </c>
      <c r="H27" s="66">
        <f>SUM('一般国道（指定区間）'!H27,'一般国道（指定区間外）'!H27)</f>
        <v>0</v>
      </c>
      <c r="I27" s="65">
        <f>SUM('一般国道（指定区間）'!I27,'一般国道（指定区間外）'!I27)</f>
        <v>0</v>
      </c>
      <c r="J27" s="67">
        <f>SUM('一般国道（指定区間）'!J27,'一般国道（指定区間外）'!J27)</f>
        <v>0</v>
      </c>
      <c r="K27" s="95"/>
      <c r="L27" s="67">
        <f>SUM('一般国道（指定区間）'!L27,'一般国道（指定区間外）'!L27)</f>
        <v>0</v>
      </c>
      <c r="M27" s="66">
        <f>SUM('一般国道（指定区間）'!M27,'一般国道（指定区間外）'!M27)</f>
        <v>0</v>
      </c>
      <c r="N27" s="66">
        <f>SUM('一般国道（指定区間）'!N27,'一般国道（指定区間外）'!N27)</f>
        <v>0</v>
      </c>
      <c r="O27" s="65">
        <f>SUM('一般国道（指定区間）'!O27,'一般国道（指定区間外）'!O27)</f>
        <v>0</v>
      </c>
      <c r="P27" s="67">
        <f>SUM('一般国道（指定区間）'!P27,'一般国道（指定区間外）'!P27)</f>
        <v>0</v>
      </c>
      <c r="Q27" s="66">
        <f>SUM('一般国道（指定区間）'!Q27,'一般国道（指定区間外）'!Q27)</f>
        <v>0</v>
      </c>
      <c r="R27" s="66">
        <f>SUM('一般国道（指定区間）'!R27,'一般国道（指定区間外）'!R27)</f>
        <v>0</v>
      </c>
      <c r="S27" s="105"/>
      <c r="T27" s="80">
        <f>SUM('一般国道（指定区間）'!T27,'一般国道（指定区間外）'!T27)</f>
        <v>0</v>
      </c>
      <c r="U27" s="66">
        <f>SUM('一般国道（指定区間）'!U27,'一般国道（指定区間外）'!U27)</f>
        <v>0</v>
      </c>
      <c r="V27" s="66">
        <f>SUM('一般国道（指定区間）'!V27,'一般国道（指定区間外）'!V27)</f>
        <v>0</v>
      </c>
      <c r="W27" s="66">
        <f>SUM('一般国道（指定区間）'!W27,'一般国道（指定区間外）'!W27)</f>
        <v>0</v>
      </c>
      <c r="X27" s="66">
        <f>SUM('一般国道（指定区間）'!X27,'一般国道（指定区間外）'!X27)</f>
        <v>0</v>
      </c>
      <c r="Y27" s="66">
        <f>SUM('一般国道（指定区間）'!Y27,'一般国道（指定区間外）'!Y27)</f>
        <v>0</v>
      </c>
      <c r="Z27" s="66">
        <f>SUM('一般国道（指定区間）'!Z27,'一般国道（指定区間外）'!Z27)</f>
        <v>0</v>
      </c>
      <c r="AA27" s="66">
        <f>SUM('一般国道（指定区間）'!AA27,'一般国道（指定区間外）'!AA27)</f>
        <v>0</v>
      </c>
      <c r="AB27" s="65">
        <f>SUM('一般国道（指定区間）'!AB27,'一般国道（指定区間外）'!AB27)</f>
        <v>0</v>
      </c>
      <c r="AC27" s="67"/>
      <c r="AD27" s="66"/>
      <c r="AE27" s="66"/>
      <c r="AF27" s="65"/>
      <c r="AG27" s="67">
        <f>SUM('一般国道（指定区間）'!AG27,'一般国道（指定区間外）'!AG27)</f>
        <v>0</v>
      </c>
      <c r="AH27" s="67">
        <f>SUM('一般国道（指定区間）'!AH27,'一般国道（指定区間外）'!AH27)</f>
        <v>0</v>
      </c>
      <c r="AI27" s="66">
        <f>SUM('一般国道（指定区間）'!AI27,'一般国道（指定区間外）'!AI27)</f>
        <v>0</v>
      </c>
      <c r="AJ27" s="67">
        <f>SUM('一般国道（指定区間）'!AJ27,'一般国道（指定区間外）'!AJ27)</f>
        <v>0</v>
      </c>
      <c r="AK27" s="67">
        <f>SUM('一般国道（指定区間）'!AK27,'一般国道（指定区間外）'!AK27)</f>
        <v>0</v>
      </c>
      <c r="AL27" s="66">
        <f>SUM('一般国道（指定区間）'!AL27,'一般国道（指定区間外）'!AL27)</f>
        <v>0</v>
      </c>
      <c r="AM27" s="73">
        <f>SUM('一般国道（指定区間）'!AM27,'一般国道（指定区間外）'!AM27)</f>
        <v>0</v>
      </c>
    </row>
    <row r="28" spans="1:39" ht="13.5">
      <c r="A28" s="63">
        <v>7</v>
      </c>
      <c r="B28" s="91" t="s">
        <v>83</v>
      </c>
      <c r="C28" s="19"/>
      <c r="D28" s="19"/>
      <c r="E28" s="19"/>
      <c r="F28" s="19"/>
      <c r="G28" s="65">
        <f>SUM('一般国道（指定区間）'!G28,'一般国道（指定区間外）'!G28)</f>
        <v>0</v>
      </c>
      <c r="H28" s="75">
        <f>SUM('一般国道（指定区間）'!H28,'一般国道（指定区間外）'!H28)</f>
        <v>0</v>
      </c>
      <c r="I28" s="65">
        <f>SUM('一般国道（指定区間）'!I28,'一般国道（指定区間外）'!I28)</f>
        <v>0</v>
      </c>
      <c r="J28" s="76">
        <f>SUM('一般国道（指定区間）'!J28,'一般国道（指定区間外）'!J28)</f>
        <v>0</v>
      </c>
      <c r="K28" s="77"/>
      <c r="L28" s="67">
        <f>SUM('一般国道（指定区間）'!L28,'一般国道（指定区間外）'!L28)</f>
        <v>0</v>
      </c>
      <c r="M28" s="78">
        <f>SUM('一般国道（指定区間）'!M28,'一般国道（指定区間外）'!M28)</f>
        <v>0</v>
      </c>
      <c r="N28" s="78">
        <f>SUM('一般国道（指定区間）'!N28,'一般国道（指定区間外）'!N28)</f>
        <v>0</v>
      </c>
      <c r="O28" s="65">
        <f>SUM('一般国道（指定区間）'!O28,'一般国道（指定区間外）'!O28)</f>
        <v>0</v>
      </c>
      <c r="P28" s="67">
        <f>SUM('一般国道（指定区間）'!P28,'一般国道（指定区間外）'!P28)</f>
        <v>0</v>
      </c>
      <c r="Q28" s="66">
        <f>SUM('一般国道（指定区間）'!Q28,'一般国道（指定区間外）'!Q28)</f>
        <v>0</v>
      </c>
      <c r="R28" s="66">
        <f>SUM('一般国道（指定区間）'!R28,'一般国道（指定区間外）'!R28)</f>
        <v>0</v>
      </c>
      <c r="S28" s="79"/>
      <c r="T28" s="80">
        <f>SUM('一般国道（指定区間）'!T28,'一般国道（指定区間外）'!T28)</f>
        <v>0</v>
      </c>
      <c r="U28" s="66">
        <f>SUM('一般国道（指定区間）'!U28,'一般国道（指定区間外）'!U28)</f>
        <v>0</v>
      </c>
      <c r="V28" s="66">
        <f>SUM('一般国道（指定区間）'!V28,'一般国道（指定区間外）'!V28)</f>
        <v>0</v>
      </c>
      <c r="W28" s="66">
        <f>SUM('一般国道（指定区間）'!W28,'一般国道（指定区間外）'!W28)</f>
        <v>0</v>
      </c>
      <c r="X28" s="66">
        <f>SUM('一般国道（指定区間）'!X28,'一般国道（指定区間外）'!X28)</f>
        <v>0</v>
      </c>
      <c r="Y28" s="66">
        <f>SUM('一般国道（指定区間）'!Y28,'一般国道（指定区間外）'!Y28)</f>
        <v>0</v>
      </c>
      <c r="Z28" s="66">
        <f>SUM('一般国道（指定区間）'!Z28,'一般国道（指定区間外）'!Z28)</f>
        <v>0</v>
      </c>
      <c r="AA28" s="66">
        <f>SUM('一般国道（指定区間）'!AA28,'一般国道（指定区間外）'!AA28)</f>
        <v>0</v>
      </c>
      <c r="AB28" s="65">
        <f>SUM('一般国道（指定区間）'!AB28,'一般国道（指定区間外）'!AB28)</f>
        <v>0</v>
      </c>
      <c r="AC28" s="67" t="s">
        <v>1</v>
      </c>
      <c r="AD28" s="66" t="s">
        <v>1</v>
      </c>
      <c r="AE28" s="66" t="s">
        <v>1</v>
      </c>
      <c r="AF28" s="65" t="s">
        <v>1</v>
      </c>
      <c r="AG28" s="78">
        <f>SUM('一般国道（指定区間）'!AG28,'一般国道（指定区間外）'!AG28)</f>
        <v>0</v>
      </c>
      <c r="AH28" s="67">
        <f>SUM('一般国道（指定区間）'!AH28,'一般国道（指定区間外）'!AH28)</f>
        <v>0</v>
      </c>
      <c r="AI28" s="66">
        <f>SUM('一般国道（指定区間）'!AI28,'一般国道（指定区間外）'!AI28)</f>
        <v>0</v>
      </c>
      <c r="AJ28" s="67">
        <f>SUM('一般国道（指定区間）'!AJ28,'一般国道（指定区間外）'!AJ28)</f>
        <v>0</v>
      </c>
      <c r="AK28" s="76">
        <f>SUM('一般国道（指定区間）'!AK28,'一般国道（指定区間外）'!AK28)</f>
        <v>0</v>
      </c>
      <c r="AL28" s="78">
        <f>SUM('一般国道（指定区間）'!AL28,'一般国道（指定区間外）'!AL28)</f>
        <v>0</v>
      </c>
      <c r="AM28" s="73">
        <f>SUM('一般国道（指定区間）'!AM28,'一般国道（指定区間外）'!AM28)</f>
        <v>0</v>
      </c>
    </row>
    <row r="29" spans="1:39" ht="13.5">
      <c r="A29" s="81"/>
      <c r="B29" s="82"/>
      <c r="C29" s="48"/>
      <c r="D29" s="48"/>
      <c r="E29" s="48"/>
      <c r="F29" s="48"/>
      <c r="G29" s="83">
        <f>SUM('一般国道（指定区間）'!G29,'一般国道（指定区間外）'!G29)</f>
        <v>0</v>
      </c>
      <c r="H29" s="84">
        <f>SUM('一般国道（指定区間）'!H29,'一般国道（指定区間外）'!H29)</f>
        <v>0</v>
      </c>
      <c r="I29" s="83">
        <f>SUM('一般国道（指定区間）'!I29,'一般国道（指定区間外）'!I29)</f>
        <v>0</v>
      </c>
      <c r="J29" s="85">
        <f>SUM('一般国道（指定区間）'!J29,'一般国道（指定区間外）'!J29)</f>
        <v>0</v>
      </c>
      <c r="K29" s="83"/>
      <c r="L29" s="85">
        <f>SUM('一般国道（指定区間）'!L29,'一般国道（指定区間外）'!L29)</f>
        <v>0</v>
      </c>
      <c r="M29" s="84">
        <f>SUM('一般国道（指定区間）'!M29,'一般国道（指定区間外）'!M29)</f>
        <v>0</v>
      </c>
      <c r="N29" s="84">
        <f>SUM('一般国道（指定区間）'!N29,'一般国道（指定区間外）'!N29)</f>
        <v>0</v>
      </c>
      <c r="O29" s="83">
        <f>SUM('一般国道（指定区間）'!O29,'一般国道（指定区間外）'!O29)</f>
        <v>0</v>
      </c>
      <c r="P29" s="85">
        <f>SUM('一般国道（指定区間）'!P29,'一般国道（指定区間外）'!P29)</f>
        <v>0</v>
      </c>
      <c r="Q29" s="84">
        <f>SUM('一般国道（指定区間）'!Q29,'一般国道（指定区間外）'!Q29)</f>
        <v>0</v>
      </c>
      <c r="R29" s="84">
        <f>SUM('一般国道（指定区間）'!R29,'一般国道（指定区間外）'!R29)</f>
        <v>0</v>
      </c>
      <c r="S29" s="86">
        <f>SUM('一般国道（指定区間）'!S29,'一般国道（指定区間外）'!S29)</f>
        <v>0</v>
      </c>
      <c r="T29" s="87">
        <f>SUM('一般国道（指定区間）'!T29,'一般国道（指定区間外）'!T29)</f>
        <v>0</v>
      </c>
      <c r="U29" s="84">
        <f>SUM('一般国道（指定区間）'!U29,'一般国道（指定区間外）'!U29)</f>
        <v>0</v>
      </c>
      <c r="V29" s="84">
        <f>SUM('一般国道（指定区間）'!V29,'一般国道（指定区間外）'!V29)</f>
        <v>0</v>
      </c>
      <c r="W29" s="84">
        <f>SUM('一般国道（指定区間）'!W29,'一般国道（指定区間外）'!W29)</f>
        <v>0</v>
      </c>
      <c r="X29" s="84">
        <f>SUM('一般国道（指定区間）'!X29,'一般国道（指定区間外）'!X29)</f>
        <v>0</v>
      </c>
      <c r="Y29" s="84">
        <f>SUM('一般国道（指定区間）'!Y29,'一般国道（指定区間外）'!Y29)</f>
        <v>0</v>
      </c>
      <c r="Z29" s="84">
        <f>SUM('一般国道（指定区間）'!Z29,'一般国道（指定区間外）'!Z29)</f>
        <v>0</v>
      </c>
      <c r="AA29" s="84">
        <f>SUM('一般国道（指定区間）'!AA29,'一般国道（指定区間外）'!AA29)</f>
        <v>0</v>
      </c>
      <c r="AB29" s="83">
        <f>SUM('一般国道（指定区間）'!AB29,'一般国道（指定区間外）'!AB29)</f>
        <v>0</v>
      </c>
      <c r="AC29" s="85"/>
      <c r="AD29" s="84"/>
      <c r="AE29" s="84"/>
      <c r="AF29" s="83"/>
      <c r="AG29" s="85">
        <f>SUM('一般国道（指定区間）'!AG29,'一般国道（指定区間外）'!AG29)</f>
        <v>0</v>
      </c>
      <c r="AH29" s="85">
        <f>SUM('一般国道（指定区間）'!AH29,'一般国道（指定区間外）'!AH29)</f>
        <v>0</v>
      </c>
      <c r="AI29" s="84">
        <f>SUM('一般国道（指定区間）'!AI29,'一般国道（指定区間外）'!AI29)</f>
        <v>0</v>
      </c>
      <c r="AJ29" s="85">
        <f>SUM('一般国道（指定区間）'!AJ29,'一般国道（指定区間外）'!AJ29)</f>
        <v>0</v>
      </c>
      <c r="AK29" s="85">
        <f>SUM('一般国道（指定区間）'!AK29,'一般国道（指定区間外）'!AK29)</f>
        <v>0</v>
      </c>
      <c r="AL29" s="84">
        <f>SUM('一般国道（指定区間）'!AL29,'一般国道（指定区間外）'!AL29)</f>
        <v>0</v>
      </c>
      <c r="AM29" s="88">
        <f>SUM('一般国道（指定区間）'!AM29,'一般国道（指定区間外）'!AM29)</f>
        <v>0</v>
      </c>
    </row>
    <row r="30" spans="1:39" ht="13.5">
      <c r="A30" s="63"/>
      <c r="B30" s="89"/>
      <c r="C30" s="19"/>
      <c r="D30" s="19"/>
      <c r="E30" s="19"/>
      <c r="F30" s="19"/>
      <c r="G30" s="65">
        <f>SUM('一般国道（指定区間）'!G30,'一般国道（指定区間外）'!G30)</f>
        <v>0</v>
      </c>
      <c r="H30" s="66">
        <f>SUM('一般国道（指定区間）'!H30,'一般国道（指定区間外）'!H30)</f>
        <v>0</v>
      </c>
      <c r="I30" s="65">
        <f>SUM('一般国道（指定区間）'!I30,'一般国道（指定区間外）'!I30)</f>
        <v>0</v>
      </c>
      <c r="J30" s="67">
        <f>SUM('一般国道（指定区間）'!J30,'一般国道（指定区間外）'!J30)</f>
        <v>121687</v>
      </c>
      <c r="K30" s="95">
        <f>J30/I31*100</f>
        <v>92.76408571493913</v>
      </c>
      <c r="L30" s="67">
        <f>SUM('一般国道（指定区間）'!L30,'一般国道（指定区間外）'!L30)</f>
        <v>0</v>
      </c>
      <c r="M30" s="66">
        <f>SUM('一般国道（指定区間）'!M30,'一般国道（指定区間外）'!M30)</f>
        <v>129</v>
      </c>
      <c r="N30" s="66">
        <f>SUM('一般国道（指定区間）'!N30,'一般国道（指定区間外）'!N30)</f>
        <v>13</v>
      </c>
      <c r="O30" s="65">
        <f>SUM('一般国道（指定区間）'!O30,'一般国道（指定区間外）'!O30)</f>
        <v>0</v>
      </c>
      <c r="P30" s="67">
        <f>SUM('一般国道（指定区間）'!P30,'一般国道（指定区間外）'!P30)</f>
        <v>0</v>
      </c>
      <c r="Q30" s="66">
        <f>SUM('一般国道（指定区間）'!Q30,'一般国道（指定区間外）'!Q30)</f>
        <v>0</v>
      </c>
      <c r="R30" s="66">
        <f>SUM('一般国道（指定区間）'!R30,'一般国道（指定区間外）'!R30)</f>
        <v>0</v>
      </c>
      <c r="S30" s="105">
        <f>S32/I31*100</f>
        <v>99.48162434536016</v>
      </c>
      <c r="T30" s="80">
        <f>SUM('一般国道（指定区間）'!T30,'一般国道（指定区間外）'!T30)</f>
        <v>0</v>
      </c>
      <c r="U30" s="66">
        <f>SUM('一般国道（指定区間）'!U30,'一般国道（指定区間外）'!U30)</f>
        <v>0</v>
      </c>
      <c r="V30" s="66">
        <f>SUM('一般国道（指定区間）'!V30,'一般国道（指定区間外）'!V30)</f>
        <v>0</v>
      </c>
      <c r="W30" s="66">
        <f>SUM('一般国道（指定区間）'!W30,'一般国道（指定区間外）'!W30)</f>
        <v>0</v>
      </c>
      <c r="X30" s="66">
        <f>SUM('一般国道（指定区間）'!X30,'一般国道（指定区間外）'!X30)</f>
        <v>0</v>
      </c>
      <c r="Y30" s="66">
        <f>SUM('一般国道（指定区間）'!Y30,'一般国道（指定区間外）'!Y30)</f>
        <v>0</v>
      </c>
      <c r="Z30" s="66">
        <f>SUM('一般国道（指定区間）'!Z30,'一般国道（指定区間外）'!Z30)</f>
        <v>0</v>
      </c>
      <c r="AA30" s="66">
        <f>SUM('一般国道（指定区間）'!AA30,'一般国道（指定区間外）'!AA30)</f>
        <v>0</v>
      </c>
      <c r="AB30" s="65">
        <f>SUM('一般国道（指定区間）'!AB30,'一般国道（指定区間外）'!AB30)</f>
        <v>0</v>
      </c>
      <c r="AC30" s="67"/>
      <c r="AD30" s="66"/>
      <c r="AE30" s="66"/>
      <c r="AF30" s="65"/>
      <c r="AG30" s="67">
        <f>SUM('一般国道（指定区間）'!AG30,'一般国道（指定区間外）'!AG30)</f>
        <v>113125</v>
      </c>
      <c r="AH30" s="67">
        <f>SUM('一般国道（指定区間）'!AH30,'一般国道（指定区間外）'!AH30)</f>
        <v>0</v>
      </c>
      <c r="AI30" s="66">
        <f>SUM('一般国道（指定区間）'!AI30,'一般国道（指定区間外）'!AI30)</f>
        <v>0</v>
      </c>
      <c r="AJ30" s="67">
        <f>SUM('一般国道（指定区間）'!AJ30,'一般国道（指定区間外）'!AJ30)</f>
        <v>0</v>
      </c>
      <c r="AK30" s="67">
        <f>SUM('一般国道（指定区間）'!AK30,'一般国道（指定区間外）'!AK30)</f>
        <v>0</v>
      </c>
      <c r="AL30" s="66">
        <f>SUM('一般国道（指定区間）'!AL30,'一般国道（指定区間外）'!AL30)</f>
        <v>0</v>
      </c>
      <c r="AM30" s="73">
        <f>SUM('一般国道（指定区間）'!AM30,'一般国道（指定区間外）'!AM30)</f>
        <v>0</v>
      </c>
    </row>
    <row r="31" spans="1:39" ht="13.5">
      <c r="A31" s="63">
        <v>8</v>
      </c>
      <c r="B31" s="91" t="s">
        <v>84</v>
      </c>
      <c r="C31" s="19"/>
      <c r="D31" s="19"/>
      <c r="E31" s="19"/>
      <c r="F31" s="19"/>
      <c r="G31" s="65">
        <f>SUM('一般国道（指定区間）'!G31,'一般国道（指定区間外）'!G31)</f>
        <v>170762</v>
      </c>
      <c r="H31" s="75">
        <f>SUM('一般国道（指定区間）'!H31,'一般国道（指定区間外）'!H31)</f>
        <v>0</v>
      </c>
      <c r="I31" s="65">
        <f>SUM('一般国道（指定区間）'!I31,'一般国道（指定区間外）'!I31)</f>
        <v>131179</v>
      </c>
      <c r="J31" s="76">
        <f>SUM('一般国道（指定区間）'!J31,'一般国道（指定区間外）'!J31)</f>
        <v>0</v>
      </c>
      <c r="K31" s="77"/>
      <c r="L31" s="67">
        <f>SUM('一般国道（指定区間）'!L31,'一般国道（指定区間外）'!L31)</f>
        <v>116856</v>
      </c>
      <c r="M31" s="78">
        <f>SUM('一般国道（指定区間）'!M31,'一般国道（指定区間外）'!M31)</f>
        <v>0</v>
      </c>
      <c r="N31" s="78">
        <f>SUM('一般国道（指定区間）'!N31,'一般国道（指定区間外）'!N31)</f>
        <v>0</v>
      </c>
      <c r="O31" s="65">
        <f>SUM('一般国道（指定区間）'!O31,'一般国道（指定区間外）'!O31)</f>
        <v>680</v>
      </c>
      <c r="P31" s="67">
        <f>SUM('一般国道（指定区間）'!P31,'一般国道（指定区間外）'!P31)</f>
        <v>2451</v>
      </c>
      <c r="Q31" s="66">
        <f>SUM('一般国道（指定区間）'!Q31,'一般国道（指定区間外）'!Q31)</f>
        <v>108863</v>
      </c>
      <c r="R31" s="66">
        <f>SUM('一般国道（指定区間）'!R31,'一般国道（指定区間外）'!R31)</f>
        <v>19185</v>
      </c>
      <c r="S31" s="79"/>
      <c r="T31" s="80">
        <f>SUM('一般国道（指定区間）'!T31,'一般国道（指定区間外）'!T31)</f>
        <v>45</v>
      </c>
      <c r="U31" s="66">
        <f>SUM('一般国道（指定区間）'!U31,'一般国道（指定区間外）'!U31)</f>
        <v>8742</v>
      </c>
      <c r="V31" s="66">
        <f>SUM('一般国道（指定区間）'!V31,'一般国道（指定区間外）'!V31)</f>
        <v>107940</v>
      </c>
      <c r="W31" s="66">
        <f>SUM('一般国道（指定区間）'!W31,'一般国道（指定区間外）'!W31)</f>
        <v>4960</v>
      </c>
      <c r="X31" s="66">
        <f>SUM('一般国道（指定区間）'!X31,'一般国道（指定区間外）'!X31)</f>
        <v>230</v>
      </c>
      <c r="Y31" s="66">
        <f>SUM('一般国道（指定区間）'!Y31,'一般国道（指定区間外）'!Y31)</f>
        <v>6533</v>
      </c>
      <c r="Z31" s="66">
        <f>SUM('一般国道（指定区間）'!Z31,'一般国道（指定区間外）'!Z31)</f>
        <v>2729</v>
      </c>
      <c r="AA31" s="66">
        <f>SUM('一般国道（指定区間）'!AA31,'一般国道（指定区間外）'!AA31)</f>
        <v>0</v>
      </c>
      <c r="AB31" s="65">
        <f>SUM('一般国道（指定区間）'!AB31,'一般国道（指定区間外）'!AB31)</f>
        <v>0</v>
      </c>
      <c r="AC31" s="67">
        <v>2</v>
      </c>
      <c r="AD31" s="66" t="s">
        <v>1</v>
      </c>
      <c r="AE31" s="66" t="s">
        <v>1</v>
      </c>
      <c r="AF31" s="65" t="s">
        <v>1</v>
      </c>
      <c r="AG31" s="78">
        <f>SUM('一般国道（指定区間）'!AG31,'一般国道（指定区間外）'!AG31)</f>
        <v>0</v>
      </c>
      <c r="AH31" s="67">
        <f>SUM('一般国道（指定区間）'!AH31,'一般国道（指定区間外）'!AH31)</f>
        <v>3</v>
      </c>
      <c r="AI31" s="66">
        <f>SUM('一般国道（指定区間）'!AI31,'一般国道（指定区間外）'!AI31)</f>
        <v>1</v>
      </c>
      <c r="AJ31" s="67">
        <f>SUM('一般国道（指定区間）'!AJ31,'一般国道（指定区間外）'!AJ31)</f>
        <v>2755988</v>
      </c>
      <c r="AK31" s="76">
        <f>SUM('一般国道（指定区間）'!AK31,'一般国道（指定区間外）'!AK31)</f>
        <v>1514808</v>
      </c>
      <c r="AL31" s="78">
        <f>SUM('一般国道（指定区間）'!AL31,'一般国道（指定区間外）'!AL31)</f>
        <v>948451</v>
      </c>
      <c r="AM31" s="73">
        <f>SUM('一般国道（指定区間）'!AM31,'一般国道（指定区間外）'!AM31)</f>
        <v>6</v>
      </c>
    </row>
    <row r="32" spans="1:39" ht="13.5">
      <c r="A32" s="81"/>
      <c r="B32" s="82"/>
      <c r="C32" s="48"/>
      <c r="D32" s="48"/>
      <c r="E32" s="48"/>
      <c r="F32" s="48"/>
      <c r="G32" s="83">
        <f>SUM('一般国道（指定区間）'!G32,'一般国道（指定区間外）'!G32)</f>
        <v>0</v>
      </c>
      <c r="H32" s="84">
        <f>SUM('一般国道（指定区間）'!H32,'一般国道（指定区間外）'!H32)</f>
        <v>39583</v>
      </c>
      <c r="I32" s="83">
        <f>SUM('一般国道（指定区間）'!I32,'一般国道（指定区間外）'!I32)</f>
        <v>0</v>
      </c>
      <c r="J32" s="85">
        <f>SUM('一般国道（指定区間）'!J32,'一般国道（指定区間外）'!J32)</f>
        <v>9492</v>
      </c>
      <c r="K32" s="83"/>
      <c r="L32" s="85">
        <f>SUM('一般国道（指定区間）'!L32,'一般国道（指定区間外）'!L32)</f>
        <v>0</v>
      </c>
      <c r="M32" s="84">
        <f>SUM('一般国道（指定区間）'!M32,'一般国道（指定区間外）'!M32)</f>
        <v>6307</v>
      </c>
      <c r="N32" s="84">
        <f>SUM('一般国道（指定区間）'!N32,'一般国道（指定区間外）'!N32)</f>
        <v>8016</v>
      </c>
      <c r="O32" s="83">
        <f>SUM('一般国道（指定区間）'!O32,'一般国道（指定区間外）'!O32)</f>
        <v>0</v>
      </c>
      <c r="P32" s="85">
        <f>SUM('一般国道（指定区間）'!P32,'一般国道（指定区間外）'!P32)</f>
        <v>0</v>
      </c>
      <c r="Q32" s="84">
        <f>SUM('一般国道（指定区間）'!Q32,'一般国道（指定区間外）'!Q32)</f>
        <v>0</v>
      </c>
      <c r="R32" s="84">
        <f>SUM('一般国道（指定区間）'!R32,'一般国道（指定区間外）'!R32)</f>
        <v>0</v>
      </c>
      <c r="S32" s="86">
        <f>SUM('一般国道（指定区間）'!S32,'一般国道（指定区間外）'!S32)</f>
        <v>130499</v>
      </c>
      <c r="T32" s="87">
        <f>SUM('一般国道（指定区間）'!T32,'一般国道（指定区間外）'!T32)</f>
        <v>0</v>
      </c>
      <c r="U32" s="84">
        <f>SUM('一般国道（指定区間）'!U32,'一般国道（指定区間外）'!U32)</f>
        <v>0</v>
      </c>
      <c r="V32" s="84">
        <f>SUM('一般国道（指定区間）'!V32,'一般国道（指定区間外）'!V32)</f>
        <v>0</v>
      </c>
      <c r="W32" s="84">
        <f>SUM('一般国道（指定区間）'!W32,'一般国道（指定区間外）'!W32)</f>
        <v>0</v>
      </c>
      <c r="X32" s="84">
        <f>SUM('一般国道（指定区間）'!X32,'一般国道（指定区間外）'!X32)</f>
        <v>0</v>
      </c>
      <c r="Y32" s="84">
        <f>SUM('一般国道（指定区間）'!Y32,'一般国道（指定区間外）'!Y32)</f>
        <v>0</v>
      </c>
      <c r="Z32" s="84">
        <f>SUM('一般国道（指定区間）'!Z32,'一般国道（指定区間外）'!Z32)</f>
        <v>0</v>
      </c>
      <c r="AA32" s="84">
        <f>SUM('一般国道（指定区間）'!AA32,'一般国道（指定区間外）'!AA32)</f>
        <v>0</v>
      </c>
      <c r="AB32" s="83">
        <f>SUM('一般国道（指定区間）'!AB32,'一般国道（指定区間外）'!AB32)</f>
        <v>0</v>
      </c>
      <c r="AC32" s="85"/>
      <c r="AD32" s="84"/>
      <c r="AE32" s="84"/>
      <c r="AF32" s="83"/>
      <c r="AG32" s="85">
        <f>SUM('一般国道（指定区間）'!AG32,'一般国道（指定区間外）'!AG32)</f>
        <v>91216</v>
      </c>
      <c r="AH32" s="85">
        <f>SUM('一般国道（指定区間）'!AH32,'一般国道（指定区間外）'!AH32)</f>
        <v>0</v>
      </c>
      <c r="AI32" s="84">
        <f>SUM('一般国道（指定区間）'!AI32,'一般国道（指定区間外）'!AI32)</f>
        <v>0</v>
      </c>
      <c r="AJ32" s="85">
        <f>SUM('一般国道（指定区間）'!AJ32,'一般国道（指定区間外）'!AJ32)</f>
        <v>0</v>
      </c>
      <c r="AK32" s="85">
        <f>SUM('一般国道（指定区間）'!AK32,'一般国道（指定区間外）'!AK32)</f>
        <v>0</v>
      </c>
      <c r="AL32" s="84">
        <f>SUM('一般国道（指定区間）'!AL32,'一般国道（指定区間外）'!AL32)</f>
        <v>0</v>
      </c>
      <c r="AM32" s="88">
        <f>SUM('一般国道（指定区間）'!AM32,'一般国道（指定区間外）'!AM32)</f>
        <v>0</v>
      </c>
    </row>
    <row r="33" spans="1:39" ht="13.5">
      <c r="A33" s="63"/>
      <c r="B33" s="25"/>
      <c r="C33" s="19"/>
      <c r="D33" s="19"/>
      <c r="E33" s="19"/>
      <c r="F33" s="19"/>
      <c r="G33" s="65">
        <f>SUM('一般国道（指定区間）'!G33,'一般国道（指定区間外）'!G33)</f>
        <v>0</v>
      </c>
      <c r="H33" s="66">
        <f>SUM('一般国道（指定区間）'!H33,'一般国道（指定区間外）'!H33)</f>
        <v>0</v>
      </c>
      <c r="I33" s="65">
        <f>SUM('一般国道（指定区間）'!I33,'一般国道（指定区間外）'!I33)</f>
        <v>0</v>
      </c>
      <c r="J33" s="67">
        <f>SUM('一般国道（指定区間）'!J33,'一般国道（指定区間外）'!J33)</f>
        <v>67379</v>
      </c>
      <c r="K33" s="95">
        <f>J33/I34*100</f>
        <v>96.40445258398672</v>
      </c>
      <c r="L33" s="67">
        <f>SUM('一般国道（指定区間）'!L33,'一般国道（指定区間外）'!L33)</f>
        <v>0</v>
      </c>
      <c r="M33" s="66">
        <f>SUM('一般国道（指定区間）'!M33,'一般国道（指定区間外）'!M33)</f>
        <v>70</v>
      </c>
      <c r="N33" s="66">
        <f>SUM('一般国道（指定区間）'!N33,'一般国道（指定区間外）'!N33)</f>
        <v>24</v>
      </c>
      <c r="O33" s="65">
        <f>SUM('一般国道（指定区間）'!O33,'一般国道（指定区間外）'!O33)</f>
        <v>0</v>
      </c>
      <c r="P33" s="67">
        <f>SUM('一般国道（指定区間）'!P33,'一般国道（指定区間外）'!P33)</f>
        <v>0</v>
      </c>
      <c r="Q33" s="66">
        <f>SUM('一般国道（指定区間）'!Q33,'一般国道（指定区間外）'!Q33)</f>
        <v>0</v>
      </c>
      <c r="R33" s="66">
        <f>SUM('一般国道（指定区間）'!R33,'一般国道（指定区間外）'!R33)</f>
        <v>0</v>
      </c>
      <c r="S33" s="105">
        <f>S35/I34*100</f>
        <v>100</v>
      </c>
      <c r="T33" s="80">
        <f>SUM('一般国道（指定区間）'!T33,'一般国道（指定区間外）'!T33)</f>
        <v>0</v>
      </c>
      <c r="U33" s="66">
        <f>SUM('一般国道（指定区間）'!U33,'一般国道（指定区間外）'!U33)</f>
        <v>0</v>
      </c>
      <c r="V33" s="66">
        <f>SUM('一般国道（指定区間）'!V33,'一般国道（指定区間外）'!V33)</f>
        <v>0</v>
      </c>
      <c r="W33" s="66">
        <f>SUM('一般国道（指定区間）'!W33,'一般国道（指定区間外）'!W33)</f>
        <v>0</v>
      </c>
      <c r="X33" s="66">
        <f>SUM('一般国道（指定区間）'!X33,'一般国道（指定区間外）'!X33)</f>
        <v>0</v>
      </c>
      <c r="Y33" s="66">
        <f>SUM('一般国道（指定区間）'!Y33,'一般国道（指定区間外）'!Y33)</f>
        <v>0</v>
      </c>
      <c r="Z33" s="66">
        <f>SUM('一般国道（指定区間）'!Z33,'一般国道（指定区間外）'!Z33)</f>
        <v>0</v>
      </c>
      <c r="AA33" s="66">
        <f>SUM('一般国道（指定区間）'!AA33,'一般国道（指定区間外）'!AA33)</f>
        <v>0</v>
      </c>
      <c r="AB33" s="65">
        <f>SUM('一般国道（指定区間）'!AB33,'一般国道（指定区間外）'!AB33)</f>
        <v>0</v>
      </c>
      <c r="AC33" s="67"/>
      <c r="AD33" s="66"/>
      <c r="AE33" s="66"/>
      <c r="AF33" s="65"/>
      <c r="AG33" s="67">
        <f>SUM('一般国道（指定区間）'!AG33,'一般国道（指定区間外）'!AG33)</f>
        <v>68979</v>
      </c>
      <c r="AH33" s="67">
        <f>SUM('一般国道（指定区間）'!AH33,'一般国道（指定区間外）'!AH33)</f>
        <v>0</v>
      </c>
      <c r="AI33" s="66">
        <f>SUM('一般国道（指定区間）'!AI33,'一般国道（指定区間外）'!AI33)</f>
        <v>0</v>
      </c>
      <c r="AJ33" s="67">
        <f>SUM('一般国道（指定区間）'!AJ33,'一般国道（指定区間外）'!AJ33)</f>
        <v>0</v>
      </c>
      <c r="AK33" s="67">
        <f>SUM('一般国道（指定区間）'!AK33,'一般国道（指定区間外）'!AK33)</f>
        <v>0</v>
      </c>
      <c r="AL33" s="66">
        <f>SUM('一般国道（指定区間）'!AL33,'一般国道（指定区間外）'!AL33)</f>
        <v>0</v>
      </c>
      <c r="AM33" s="73">
        <f>SUM('一般国道（指定区間）'!AM33,'一般国道（指定区間外）'!AM33)</f>
        <v>0</v>
      </c>
    </row>
    <row r="34" spans="1:39" ht="13.5">
      <c r="A34" s="63">
        <v>9</v>
      </c>
      <c r="B34" s="25" t="s">
        <v>85</v>
      </c>
      <c r="C34" s="19"/>
      <c r="D34" s="19"/>
      <c r="E34" s="19"/>
      <c r="F34" s="19"/>
      <c r="G34" s="65">
        <f>SUM('一般国道（指定区間）'!G34,'一般国道（指定区間外）'!G34)</f>
        <v>97792</v>
      </c>
      <c r="H34" s="75">
        <f>SUM('一般国道（指定区間）'!H34,'一般国道（指定区間外）'!H34)</f>
        <v>15000</v>
      </c>
      <c r="I34" s="65">
        <f>SUM('一般国道（指定区間）'!I34,'一般国道（指定区間外）'!I34)</f>
        <v>69892</v>
      </c>
      <c r="J34" s="76">
        <f>SUM('一般国道（指定区間）'!J34,'一般国道（指定区間外）'!J34)</f>
        <v>0</v>
      </c>
      <c r="K34" s="77"/>
      <c r="L34" s="67">
        <f>SUM('一般国道（指定区間）'!L34,'一般国道（指定区間外）'!L34)</f>
        <v>55148</v>
      </c>
      <c r="M34" s="78">
        <f>SUM('一般国道（指定区間）'!M34,'一般国道（指定区間外）'!M34)</f>
        <v>0</v>
      </c>
      <c r="N34" s="78">
        <f>SUM('一般国道（指定区間）'!N34,'一般国道（指定区間外）'!N34)</f>
        <v>0</v>
      </c>
      <c r="O34" s="65">
        <f>SUM('一般国道（指定区間）'!O34,'一般国道（指定区間外）'!O34)</f>
        <v>0</v>
      </c>
      <c r="P34" s="67">
        <f>SUM('一般国道（指定区間）'!P34,'一般国道（指定区間外）'!P34)</f>
        <v>3991</v>
      </c>
      <c r="Q34" s="66">
        <f>SUM('一般国道（指定区間）'!Q34,'一般国道（指定区間外）'!Q34)</f>
        <v>58078</v>
      </c>
      <c r="R34" s="66">
        <f>SUM('一般国道（指定区間）'!R34,'一般国道（指定区間外）'!R34)</f>
        <v>7823</v>
      </c>
      <c r="S34" s="79"/>
      <c r="T34" s="80">
        <f>SUM('一般国道（指定区間）'!T34,'一般国道（指定区間外）'!T34)</f>
        <v>62</v>
      </c>
      <c r="U34" s="66">
        <f>SUM('一般国道（指定区間）'!U34,'一般国道（指定区間外）'!U34)</f>
        <v>607</v>
      </c>
      <c r="V34" s="66">
        <f>SUM('一般国道（指定区間）'!V34,'一般国道（指定区間外）'!V34)</f>
        <v>63961</v>
      </c>
      <c r="W34" s="66">
        <f>SUM('一般国道（指定区間）'!W34,'一般国道（指定区間外）'!W34)</f>
        <v>2749</v>
      </c>
      <c r="X34" s="66">
        <f>SUM('一般国道（指定区間）'!X34,'一般国道（指定区間外）'!X34)</f>
        <v>50</v>
      </c>
      <c r="Y34" s="66">
        <f>SUM('一般国道（指定区間）'!Y34,'一般国道（指定区間外）'!Y34)</f>
        <v>2210</v>
      </c>
      <c r="Z34" s="66">
        <f>SUM('一般国道（指定区間）'!Z34,'一般国道（指定区間外）'!Z34)</f>
        <v>253</v>
      </c>
      <c r="AA34" s="66">
        <f>SUM('一般国道（指定区間）'!AA34,'一般国道（指定区間外）'!AA34)</f>
        <v>0</v>
      </c>
      <c r="AB34" s="65">
        <f>SUM('一般国道（指定区間）'!AB34,'一般国道（指定区間外）'!AB34)</f>
        <v>0</v>
      </c>
      <c r="AC34" s="67">
        <v>1</v>
      </c>
      <c r="AD34" s="66" t="s">
        <v>1</v>
      </c>
      <c r="AE34" s="66" t="s">
        <v>1</v>
      </c>
      <c r="AF34" s="65" t="s">
        <v>1</v>
      </c>
      <c r="AG34" s="78">
        <f>SUM('一般国道（指定区間）'!AG34,'一般国道（指定区間外）'!AG34)</f>
        <v>0</v>
      </c>
      <c r="AH34" s="67">
        <f>SUM('一般国道（指定区間）'!AH34,'一般国道（指定区間外）'!AH34)</f>
        <v>3</v>
      </c>
      <c r="AI34" s="66">
        <f>SUM('一般国道（指定区間）'!AI34,'一般国道（指定区間外）'!AI34)</f>
        <v>0</v>
      </c>
      <c r="AJ34" s="67">
        <f>SUM('一般国道（指定区間）'!AJ34,'一般国道（指定区間外）'!AJ34)</f>
        <v>1310416</v>
      </c>
      <c r="AK34" s="76">
        <f>SUM('一般国道（指定区間）'!AK34,'一般国道（指定区間外）'!AK34)</f>
        <v>778314</v>
      </c>
      <c r="AL34" s="78">
        <f>SUM('一般国道（指定区間）'!AL34,'一般国道（指定区間外）'!AL34)</f>
        <v>461851</v>
      </c>
      <c r="AM34" s="73">
        <f>SUM('一般国道（指定区間）'!AM34,'一般国道（指定区間外）'!AM34)</f>
        <v>3</v>
      </c>
    </row>
    <row r="35" spans="1:39" ht="13.5">
      <c r="A35" s="81"/>
      <c r="B35" s="92"/>
      <c r="C35" s="48"/>
      <c r="D35" s="48"/>
      <c r="E35" s="48"/>
      <c r="F35" s="48"/>
      <c r="G35" s="83">
        <f>SUM('一般国道（指定区間）'!G35,'一般国道（指定区間外）'!G35)</f>
        <v>0</v>
      </c>
      <c r="H35" s="84">
        <f>SUM('一般国道（指定区間）'!H35,'一般国道（指定区間外）'!H35)</f>
        <v>12900</v>
      </c>
      <c r="I35" s="83">
        <f>SUM('一般国道（指定区間）'!I35,'一般国道（指定区間外）'!I35)</f>
        <v>0</v>
      </c>
      <c r="J35" s="85">
        <f>SUM('一般国道（指定区間）'!J35,'一般国道（指定区間外）'!J35)</f>
        <v>2513</v>
      </c>
      <c r="K35" s="83"/>
      <c r="L35" s="85">
        <f>SUM('一般国道（指定区間）'!L35,'一般国道（指定区間外）'!L35)</f>
        <v>0</v>
      </c>
      <c r="M35" s="84">
        <f>SUM('一般国道（指定区間）'!M35,'一般国道（指定区間外）'!M35)</f>
        <v>2857</v>
      </c>
      <c r="N35" s="84">
        <f>SUM('一般国道（指定区間）'!N35,'一般国道（指定区間外）'!N35)</f>
        <v>11887</v>
      </c>
      <c r="O35" s="83">
        <f>SUM('一般国道（指定区間）'!O35,'一般国道（指定区間外）'!O35)</f>
        <v>0</v>
      </c>
      <c r="P35" s="85">
        <f>SUM('一般国道（指定区間）'!P35,'一般国道（指定区間外）'!P35)</f>
        <v>0</v>
      </c>
      <c r="Q35" s="84">
        <f>SUM('一般国道（指定区間）'!Q35,'一般国道（指定区間外）'!Q35)</f>
        <v>0</v>
      </c>
      <c r="R35" s="84">
        <f>SUM('一般国道（指定区間）'!R35,'一般国道（指定区間外）'!R35)</f>
        <v>0</v>
      </c>
      <c r="S35" s="86">
        <f>SUM('一般国道（指定区間）'!S35,'一般国道（指定区間外）'!S35)</f>
        <v>69892</v>
      </c>
      <c r="T35" s="87">
        <f>SUM('一般国道（指定区間）'!T35,'一般国道（指定区間外）'!T35)</f>
        <v>0</v>
      </c>
      <c r="U35" s="84">
        <f>SUM('一般国道（指定区間）'!U35,'一般国道（指定区間外）'!U35)</f>
        <v>0</v>
      </c>
      <c r="V35" s="84">
        <f>SUM('一般国道（指定区間）'!V35,'一般国道（指定区間外）'!V35)</f>
        <v>0</v>
      </c>
      <c r="W35" s="84">
        <f>SUM('一般国道（指定区間）'!W35,'一般国道（指定区間外）'!W35)</f>
        <v>0</v>
      </c>
      <c r="X35" s="84">
        <f>SUM('一般国道（指定区間）'!X35,'一般国道（指定区間外）'!X35)</f>
        <v>0</v>
      </c>
      <c r="Y35" s="84">
        <f>SUM('一般国道（指定区間）'!Y35,'一般国道（指定区間外）'!Y35)</f>
        <v>0</v>
      </c>
      <c r="Z35" s="84">
        <f>SUM('一般国道（指定区間）'!Z35,'一般国道（指定区間外）'!Z35)</f>
        <v>0</v>
      </c>
      <c r="AA35" s="84">
        <f>SUM('一般国道（指定区間）'!AA35,'一般国道（指定区間外）'!AA35)</f>
        <v>0</v>
      </c>
      <c r="AB35" s="83">
        <f>SUM('一般国道（指定区間）'!AB35,'一般国道（指定区間外）'!AB35)</f>
        <v>0</v>
      </c>
      <c r="AC35" s="85"/>
      <c r="AD35" s="84"/>
      <c r="AE35" s="84"/>
      <c r="AF35" s="83"/>
      <c r="AG35" s="85">
        <f>SUM('一般国道（指定区間）'!AG35,'一般国道（指定区間外）'!AG35)</f>
        <v>56033</v>
      </c>
      <c r="AH35" s="85">
        <f>SUM('一般国道（指定区間）'!AH35,'一般国道（指定区間外）'!AH35)</f>
        <v>0</v>
      </c>
      <c r="AI35" s="84">
        <f>SUM('一般国道（指定区間）'!AI35,'一般国道（指定区間外）'!AI35)</f>
        <v>0</v>
      </c>
      <c r="AJ35" s="85">
        <f>SUM('一般国道（指定区間）'!AJ35,'一般国道（指定区間外）'!AJ35)</f>
        <v>0</v>
      </c>
      <c r="AK35" s="85">
        <f>SUM('一般国道（指定区間）'!AK35,'一般国道（指定区間外）'!AK35)</f>
        <v>0</v>
      </c>
      <c r="AL35" s="84">
        <f>SUM('一般国道（指定区間）'!AL35,'一般国道（指定区間外）'!AL35)</f>
        <v>0</v>
      </c>
      <c r="AM35" s="88">
        <f>SUM('一般国道（指定区間）'!AM35,'一般国道（指定区間外）'!AM35)</f>
        <v>0</v>
      </c>
    </row>
    <row r="36" spans="1:39" ht="13.5">
      <c r="A36" s="63"/>
      <c r="B36" s="25"/>
      <c r="C36" s="19"/>
      <c r="D36" s="19"/>
      <c r="E36" s="19"/>
      <c r="F36" s="19"/>
      <c r="G36" s="65">
        <f>SUM('一般国道（指定区間）'!G36,'一般国道（指定区間外）'!G36)</f>
        <v>0</v>
      </c>
      <c r="H36" s="66">
        <f>SUM('一般国道（指定区間）'!H36,'一般国道（指定区間外）'!H36)</f>
        <v>0</v>
      </c>
      <c r="I36" s="65">
        <f>SUM('一般国道（指定区間）'!I36,'一般国道（指定区間外）'!I36)</f>
        <v>0</v>
      </c>
      <c r="J36" s="67">
        <f>SUM('一般国道（指定区間）'!J36,'一般国道（指定区間外）'!J36)</f>
        <v>88579</v>
      </c>
      <c r="K36" s="95">
        <f>J36/I37*100</f>
        <v>84.08068343616516</v>
      </c>
      <c r="L36" s="67">
        <f>SUM('一般国道（指定区間）'!L36,'一般国道（指定区間外）'!L36)</f>
        <v>0</v>
      </c>
      <c r="M36" s="66">
        <f>SUM('一般国道（指定区間）'!M36,'一般国道（指定区間外）'!M36)</f>
        <v>66</v>
      </c>
      <c r="N36" s="66">
        <f>SUM('一般国道（指定区間）'!N36,'一般国道（指定区間外）'!N36)</f>
        <v>11</v>
      </c>
      <c r="O36" s="65">
        <f>SUM('一般国道（指定区間）'!O36,'一般国道（指定区間外）'!O36)</f>
        <v>0</v>
      </c>
      <c r="P36" s="67">
        <f>SUM('一般国道（指定区間）'!P36,'一般国道（指定区間外）'!P36)</f>
        <v>0</v>
      </c>
      <c r="Q36" s="66">
        <f>SUM('一般国道（指定区間）'!Q36,'一般国道（指定区間外）'!Q36)</f>
        <v>0</v>
      </c>
      <c r="R36" s="66">
        <f>SUM('一般国道（指定区間）'!R36,'一般国道（指定区間外）'!R36)</f>
        <v>0</v>
      </c>
      <c r="S36" s="105">
        <f>S38/I37*100</f>
        <v>100</v>
      </c>
      <c r="T36" s="80">
        <f>SUM('一般国道（指定区間）'!T36,'一般国道（指定区間外）'!T36)</f>
        <v>0</v>
      </c>
      <c r="U36" s="66">
        <f>SUM('一般国道（指定区間）'!U36,'一般国道（指定区間外）'!U36)</f>
        <v>0</v>
      </c>
      <c r="V36" s="66">
        <f>SUM('一般国道（指定区間）'!V36,'一般国道（指定区間外）'!V36)</f>
        <v>0</v>
      </c>
      <c r="W36" s="66">
        <f>SUM('一般国道（指定区間）'!W36,'一般国道（指定区間外）'!W36)</f>
        <v>0</v>
      </c>
      <c r="X36" s="66">
        <f>SUM('一般国道（指定区間）'!X36,'一般国道（指定区間外）'!X36)</f>
        <v>0</v>
      </c>
      <c r="Y36" s="66">
        <f>SUM('一般国道（指定区間）'!Y36,'一般国道（指定区間外）'!Y36)</f>
        <v>0</v>
      </c>
      <c r="Z36" s="66">
        <f>SUM('一般国道（指定区間）'!Z36,'一般国道（指定区間外）'!Z36)</f>
        <v>0</v>
      </c>
      <c r="AA36" s="66">
        <f>SUM('一般国道（指定区間）'!AA36,'一般国道（指定区間外）'!AA36)</f>
        <v>0</v>
      </c>
      <c r="AB36" s="65">
        <f>SUM('一般国道（指定区間）'!AB36,'一般国道（指定区間外）'!AB36)</f>
        <v>0</v>
      </c>
      <c r="AC36" s="67"/>
      <c r="AD36" s="66"/>
      <c r="AE36" s="66"/>
      <c r="AF36" s="65"/>
      <c r="AG36" s="67">
        <f>SUM('一般国道（指定区間）'!AG36,'一般国道（指定区間外）'!AG36)</f>
        <v>65332</v>
      </c>
      <c r="AH36" s="67">
        <f>SUM('一般国道（指定区間）'!AH36,'一般国道（指定区間外）'!AH36)</f>
        <v>0</v>
      </c>
      <c r="AI36" s="66">
        <f>SUM('一般国道（指定区間）'!AI36,'一般国道（指定区間外）'!AI36)</f>
        <v>0</v>
      </c>
      <c r="AJ36" s="67">
        <f>SUM('一般国道（指定区間）'!AJ36,'一般国道（指定区間外）'!AJ36)</f>
        <v>0</v>
      </c>
      <c r="AK36" s="67">
        <f>SUM('一般国道（指定区間）'!AK36,'一般国道（指定区間外）'!AK36)</f>
        <v>0</v>
      </c>
      <c r="AL36" s="66">
        <f>SUM('一般国道（指定区間）'!AL36,'一般国道（指定区間外）'!AL36)</f>
        <v>0</v>
      </c>
      <c r="AM36" s="73">
        <f>SUM('一般国道（指定区間）'!AM36,'一般国道（指定区間外）'!AM36)</f>
        <v>0</v>
      </c>
    </row>
    <row r="37" spans="1:39" ht="13.5">
      <c r="A37" s="63">
        <v>10</v>
      </c>
      <c r="B37" s="25" t="s">
        <v>86</v>
      </c>
      <c r="C37" s="19"/>
      <c r="D37" s="19"/>
      <c r="E37" s="19"/>
      <c r="F37" s="19"/>
      <c r="G37" s="65">
        <f>SUM('一般国道（指定区間）'!G37,'一般国道（指定区間外）'!G37)</f>
        <v>105350</v>
      </c>
      <c r="H37" s="75">
        <f>SUM('一般国道（指定区間）'!H37,'一般国道（指定区間外）'!H37)</f>
        <v>0</v>
      </c>
      <c r="I37" s="65">
        <f>SUM('一般国道（指定区間）'!I37,'一般国道（指定区間外）'!I37)</f>
        <v>105350</v>
      </c>
      <c r="J37" s="76">
        <f>SUM('一般国道（指定区間）'!J37,'一般国道（指定区間外）'!J37)</f>
        <v>0</v>
      </c>
      <c r="K37" s="77"/>
      <c r="L37" s="67">
        <f>SUM('一般国道（指定区間）'!L37,'一般国道（指定区間外）'!L37)</f>
        <v>97199</v>
      </c>
      <c r="M37" s="78">
        <f>SUM('一般国道（指定区間）'!M37,'一般国道（指定区間外）'!M37)</f>
        <v>0</v>
      </c>
      <c r="N37" s="78">
        <f>SUM('一般国道（指定区間）'!N37,'一般国道（指定区間外）'!N37)</f>
        <v>0</v>
      </c>
      <c r="O37" s="65">
        <f>SUM('一般国道（指定区間）'!O37,'一般国道（指定区間外）'!O37)</f>
        <v>0</v>
      </c>
      <c r="P37" s="67">
        <f>SUM('一般国道（指定区間）'!P37,'一般国道（指定区間外）'!P37)</f>
        <v>4577</v>
      </c>
      <c r="Q37" s="66">
        <f>SUM('一般国道（指定区間）'!Q37,'一般国道（指定区間外）'!Q37)</f>
        <v>63033</v>
      </c>
      <c r="R37" s="66">
        <f>SUM('一般国道（指定区間）'!R37,'一般国道（指定区間外）'!R37)</f>
        <v>37740</v>
      </c>
      <c r="S37" s="79"/>
      <c r="T37" s="80">
        <f>SUM('一般国道（指定区間）'!T37,'一般国道（指定区間外）'!T37)</f>
        <v>17</v>
      </c>
      <c r="U37" s="66">
        <f>SUM('一般国道（指定区間）'!U37,'一般国道（指定区間外）'!U37)</f>
        <v>464</v>
      </c>
      <c r="V37" s="66">
        <f>SUM('一般国道（指定区間）'!V37,'一般国道（指定区間外）'!V37)</f>
        <v>74357</v>
      </c>
      <c r="W37" s="66">
        <f>SUM('一般国道（指定区間）'!W37,'一般国道（指定区間外）'!W37)</f>
        <v>13741</v>
      </c>
      <c r="X37" s="66">
        <f>SUM('一般国道（指定区間）'!X37,'一般国道（指定区間外）'!X37)</f>
        <v>582</v>
      </c>
      <c r="Y37" s="66">
        <f>SUM('一般国道（指定区間）'!Y37,'一般国道（指定区間外）'!Y37)</f>
        <v>11525</v>
      </c>
      <c r="Z37" s="66">
        <f>SUM('一般国道（指定区間）'!Z37,'一般国道（指定区間外）'!Z37)</f>
        <v>4664</v>
      </c>
      <c r="AA37" s="66">
        <f>SUM('一般国道（指定区間）'!AA37,'一般国道（指定区間外）'!AA37)</f>
        <v>0</v>
      </c>
      <c r="AB37" s="65">
        <f>SUM('一般国道（指定区間）'!AB37,'一般国道（指定区間外）'!AB37)</f>
        <v>0</v>
      </c>
      <c r="AC37" s="67">
        <v>1</v>
      </c>
      <c r="AD37" s="66" t="s">
        <v>1</v>
      </c>
      <c r="AE37" s="66" t="s">
        <v>1</v>
      </c>
      <c r="AF37" s="65" t="s">
        <v>1</v>
      </c>
      <c r="AG37" s="78">
        <f>SUM('一般国道（指定区間）'!AG37,'一般国道（指定区間外）'!AG37)</f>
        <v>0</v>
      </c>
      <c r="AH37" s="67">
        <f>SUM('一般国道（指定区間）'!AH37,'一般国道（指定区間外）'!AH37)</f>
        <v>3</v>
      </c>
      <c r="AI37" s="66">
        <f>SUM('一般国道（指定区間）'!AI37,'一般国道（指定区間外）'!AI37)</f>
        <v>0</v>
      </c>
      <c r="AJ37" s="67">
        <f>SUM('一般国道（指定区間）'!AJ37,'一般国道（指定区間外）'!AJ37)</f>
        <v>1613111</v>
      </c>
      <c r="AK37" s="76">
        <f>SUM('一般国道（指定区間）'!AK37,'一般国道（指定区間外）'!AK37)</f>
        <v>1001702</v>
      </c>
      <c r="AL37" s="78">
        <f>SUM('一般国道（指定区間）'!AL37,'一般国道（指定区間外）'!AL37)</f>
        <v>622014</v>
      </c>
      <c r="AM37" s="73">
        <f>SUM('一般国道（指定区間）'!AM37,'一般国道（指定区間外）'!AM37)</f>
        <v>4</v>
      </c>
    </row>
    <row r="38" spans="1:39" ht="13.5">
      <c r="A38" s="81"/>
      <c r="B38" s="92"/>
      <c r="C38" s="48"/>
      <c r="D38" s="48"/>
      <c r="E38" s="48"/>
      <c r="F38" s="48"/>
      <c r="G38" s="83">
        <f>SUM('一般国道（指定区間）'!G38,'一般国道（指定区間外）'!G38)</f>
        <v>0</v>
      </c>
      <c r="H38" s="84">
        <f>SUM('一般国道（指定区間）'!H38,'一般国道（指定区間外）'!H38)</f>
        <v>0</v>
      </c>
      <c r="I38" s="83">
        <f>SUM('一般国道（指定区間）'!I38,'一般国道（指定区間外）'!I38)</f>
        <v>0</v>
      </c>
      <c r="J38" s="85">
        <f>SUM('一般国道（指定区間）'!J38,'一般国道（指定区間外）'!J38)</f>
        <v>16771</v>
      </c>
      <c r="K38" s="83"/>
      <c r="L38" s="85">
        <f>SUM('一般国道（指定区間）'!L38,'一般国道（指定区間外）'!L38)</f>
        <v>0</v>
      </c>
      <c r="M38" s="84">
        <f>SUM('一般国道（指定区間）'!M38,'一般国道（指定区間外）'!M38)</f>
        <v>1742</v>
      </c>
      <c r="N38" s="84">
        <f>SUM('一般国道（指定区間）'!N38,'一般国道（指定区間外）'!N38)</f>
        <v>6409</v>
      </c>
      <c r="O38" s="83">
        <f>SUM('一般国道（指定区間）'!O38,'一般国道（指定区間外）'!O38)</f>
        <v>0</v>
      </c>
      <c r="P38" s="85">
        <f>SUM('一般国道（指定区間）'!P38,'一般国道（指定区間外）'!P38)</f>
        <v>0</v>
      </c>
      <c r="Q38" s="84">
        <f>SUM('一般国道（指定区間）'!Q38,'一般国道（指定区間外）'!Q38)</f>
        <v>0</v>
      </c>
      <c r="R38" s="84">
        <f>SUM('一般国道（指定区間）'!R38,'一般国道（指定区間外）'!R38)</f>
        <v>0</v>
      </c>
      <c r="S38" s="86">
        <f>SUM('一般国道（指定区間）'!S38,'一般国道（指定区間外）'!S38)</f>
        <v>105350</v>
      </c>
      <c r="T38" s="87">
        <f>SUM('一般国道（指定区間）'!T38,'一般国道（指定区間外）'!T38)</f>
        <v>0</v>
      </c>
      <c r="U38" s="84">
        <f>SUM('一般国道（指定区間）'!U38,'一般国道（指定区間外）'!U38)</f>
        <v>0</v>
      </c>
      <c r="V38" s="84">
        <f>SUM('一般国道（指定区間）'!V38,'一般国道（指定区間外）'!V38)</f>
        <v>0</v>
      </c>
      <c r="W38" s="84">
        <f>SUM('一般国道（指定区間）'!W38,'一般国道（指定区間外）'!W38)</f>
        <v>0</v>
      </c>
      <c r="X38" s="84">
        <f>SUM('一般国道（指定区間）'!X38,'一般国道（指定区間外）'!X38)</f>
        <v>0</v>
      </c>
      <c r="Y38" s="84">
        <f>SUM('一般国道（指定区間）'!Y38,'一般国道（指定区間外）'!Y38)</f>
        <v>0</v>
      </c>
      <c r="Z38" s="84">
        <f>SUM('一般国道（指定区間）'!Z38,'一般国道（指定区間外）'!Z38)</f>
        <v>0</v>
      </c>
      <c r="AA38" s="84">
        <f>SUM('一般国道（指定区間）'!AA38,'一般国道（指定区間外）'!AA38)</f>
        <v>0</v>
      </c>
      <c r="AB38" s="83">
        <f>SUM('一般国道（指定区間）'!AB38,'一般国道（指定区間外）'!AB38)</f>
        <v>0</v>
      </c>
      <c r="AC38" s="85"/>
      <c r="AD38" s="84"/>
      <c r="AE38" s="84"/>
      <c r="AF38" s="83"/>
      <c r="AG38" s="85">
        <f>SUM('一般国道（指定区間）'!AG38,'一般国道（指定区間外）'!AG38)</f>
        <v>52920</v>
      </c>
      <c r="AH38" s="85">
        <f>SUM('一般国道（指定区間）'!AH38,'一般国道（指定区間外）'!AH38)</f>
        <v>0</v>
      </c>
      <c r="AI38" s="84">
        <f>SUM('一般国道（指定区間）'!AI38,'一般国道（指定区間外）'!AI38)</f>
        <v>0</v>
      </c>
      <c r="AJ38" s="85">
        <f>SUM('一般国道（指定区間）'!AJ38,'一般国道（指定区間外）'!AJ38)</f>
        <v>0</v>
      </c>
      <c r="AK38" s="85">
        <f>SUM('一般国道（指定区間）'!AK38,'一般国道（指定区間外）'!AK38)</f>
        <v>0</v>
      </c>
      <c r="AL38" s="84">
        <f>SUM('一般国道（指定区間）'!AL38,'一般国道（指定区間外）'!AL38)</f>
        <v>0</v>
      </c>
      <c r="AM38" s="88">
        <f>SUM('一般国道（指定区間）'!AM38,'一般国道（指定区間外）'!AM38)</f>
        <v>0</v>
      </c>
    </row>
    <row r="39" spans="1:39" ht="13.5">
      <c r="A39" s="63"/>
      <c r="B39" s="89"/>
      <c r="C39" s="19"/>
      <c r="D39" s="19"/>
      <c r="E39" s="19"/>
      <c r="F39" s="19"/>
      <c r="G39" s="65">
        <f>SUM('一般国道（指定区間）'!G39,'一般国道（指定区間外）'!G39)</f>
        <v>0</v>
      </c>
      <c r="H39" s="66">
        <f>SUM('一般国道（指定区間）'!H39,'一般国道（指定区間外）'!H39)</f>
        <v>0</v>
      </c>
      <c r="I39" s="65">
        <f>SUM('一般国道（指定区間）'!I39,'一般国道（指定区間外）'!I39)</f>
        <v>0</v>
      </c>
      <c r="J39" s="67">
        <f>SUM('一般国道（指定区間）'!J39,'一般国道（指定区間外）'!J39)</f>
        <v>138909</v>
      </c>
      <c r="K39" s="95">
        <f>J39/I40*100</f>
        <v>96.31142142010275</v>
      </c>
      <c r="L39" s="67">
        <f>SUM('一般国道（指定区間）'!L39,'一般国道（指定区間外）'!L39)</f>
        <v>0</v>
      </c>
      <c r="M39" s="66">
        <f>SUM('一般国道（指定区間）'!M39,'一般国道（指定区間外）'!M39)</f>
        <v>178</v>
      </c>
      <c r="N39" s="66">
        <f>SUM('一般国道（指定区間）'!N39,'一般国道（指定区間外）'!N39)</f>
        <v>37</v>
      </c>
      <c r="O39" s="65">
        <f>SUM('一般国道（指定区間）'!O39,'一般国道（指定区間外）'!O39)</f>
        <v>0</v>
      </c>
      <c r="P39" s="67">
        <f>SUM('一般国道（指定区間）'!P39,'一般国道（指定区間外）'!P39)</f>
        <v>0</v>
      </c>
      <c r="Q39" s="66">
        <f>SUM('一般国道（指定区間）'!Q39,'一般国道（指定区間外）'!Q39)</f>
        <v>0</v>
      </c>
      <c r="R39" s="66">
        <f>SUM('一般国道（指定区間）'!R39,'一般国道（指定区間外）'!R39)</f>
        <v>0</v>
      </c>
      <c r="S39" s="105">
        <f>S41/I40*100</f>
        <v>99.95423943867044</v>
      </c>
      <c r="T39" s="80">
        <f>SUM('一般国道（指定区間）'!T39,'一般国道（指定区間外）'!T39)</f>
        <v>0</v>
      </c>
      <c r="U39" s="66">
        <f>SUM('一般国道（指定区間）'!U39,'一般国道（指定区間外）'!U39)</f>
        <v>0</v>
      </c>
      <c r="V39" s="66">
        <f>SUM('一般国道（指定区間）'!V39,'一般国道（指定区間外）'!V39)</f>
        <v>0</v>
      </c>
      <c r="W39" s="66">
        <f>SUM('一般国道（指定区間）'!W39,'一般国道（指定区間外）'!W39)</f>
        <v>0</v>
      </c>
      <c r="X39" s="66">
        <f>SUM('一般国道（指定区間）'!X39,'一般国道（指定区間外）'!X39)</f>
        <v>0</v>
      </c>
      <c r="Y39" s="66">
        <f>SUM('一般国道（指定区間）'!Y39,'一般国道（指定区間外）'!Y39)</f>
        <v>0</v>
      </c>
      <c r="Z39" s="66">
        <f>SUM('一般国道（指定区間）'!Z39,'一般国道（指定区間外）'!Z39)</f>
        <v>0</v>
      </c>
      <c r="AA39" s="66">
        <f>SUM('一般国道（指定区間）'!AA39,'一般国道（指定区間外）'!AA39)</f>
        <v>0</v>
      </c>
      <c r="AB39" s="65">
        <f>SUM('一般国道（指定区間）'!AB39,'一般国道（指定区間外）'!AB39)</f>
        <v>0</v>
      </c>
      <c r="AC39" s="67"/>
      <c r="AD39" s="66"/>
      <c r="AE39" s="66"/>
      <c r="AF39" s="65"/>
      <c r="AG39" s="67">
        <f>SUM('一般国道（指定区間）'!AG39,'一般国道（指定区間外）'!AG39)</f>
        <v>132224</v>
      </c>
      <c r="AH39" s="67">
        <f>SUM('一般国道（指定区間）'!AH39,'一般国道（指定区間外）'!AH39)</f>
        <v>0</v>
      </c>
      <c r="AI39" s="66">
        <f>SUM('一般国道（指定区間）'!AI39,'一般国道（指定区間外）'!AI39)</f>
        <v>0</v>
      </c>
      <c r="AJ39" s="67">
        <f>SUM('一般国道（指定区間）'!AJ39,'一般国道（指定区間外）'!AJ39)</f>
        <v>0</v>
      </c>
      <c r="AK39" s="67">
        <f>SUM('一般国道（指定区間）'!AK39,'一般国道（指定区間外）'!AK39)</f>
        <v>0</v>
      </c>
      <c r="AL39" s="66">
        <f>SUM('一般国道（指定区間）'!AL39,'一般国道（指定区間外）'!AL39)</f>
        <v>0</v>
      </c>
      <c r="AM39" s="73">
        <f>SUM('一般国道（指定区間）'!AM39,'一般国道（指定区間外）'!AM39)</f>
        <v>0</v>
      </c>
    </row>
    <row r="40" spans="1:39" ht="13.5">
      <c r="A40" s="63">
        <v>11</v>
      </c>
      <c r="B40" s="91" t="s">
        <v>87</v>
      </c>
      <c r="C40" s="19"/>
      <c r="D40" s="19"/>
      <c r="E40" s="19"/>
      <c r="F40" s="19"/>
      <c r="G40" s="65">
        <f>SUM('一般国道（指定区間）'!G40,'一般国道（指定区間外）'!G40)</f>
        <v>194690</v>
      </c>
      <c r="H40" s="75">
        <f>SUM('一般国道（指定区間）'!H40,'一般国道（指定区間外）'!H40)</f>
        <v>0</v>
      </c>
      <c r="I40" s="65">
        <f>SUM('一般国道（指定区間）'!I40,'一般国道（指定区間外）'!I40)</f>
        <v>144229</v>
      </c>
      <c r="J40" s="76">
        <f>SUM('一般国道（指定区間）'!J40,'一般国道（指定区間外）'!J40)</f>
        <v>0</v>
      </c>
      <c r="K40" s="77"/>
      <c r="L40" s="67">
        <f>SUM('一般国道（指定区間）'!L40,'一般国道（指定区間外）'!L40)</f>
        <v>120815</v>
      </c>
      <c r="M40" s="78">
        <f>SUM('一般国道（指定区間）'!M40,'一般国道（指定区間外）'!M40)</f>
        <v>0</v>
      </c>
      <c r="N40" s="78">
        <f>SUM('一般国道（指定区間）'!N40,'一般国道（指定区間外）'!N40)</f>
        <v>0</v>
      </c>
      <c r="O40" s="65">
        <f>SUM('一般国道（指定区間）'!O40,'一般国道（指定区間外）'!O40)</f>
        <v>66</v>
      </c>
      <c r="P40" s="67">
        <f>SUM('一般国道（指定区間）'!P40,'一般国道（指定区間外）'!P40)</f>
        <v>16539</v>
      </c>
      <c r="Q40" s="66">
        <f>SUM('一般国道（指定区間）'!Q40,'一般国道（指定区間外）'!Q40)</f>
        <v>104368</v>
      </c>
      <c r="R40" s="66">
        <f>SUM('一般国道（指定区間）'!R40,'一般国道（指定区間外）'!R40)</f>
        <v>23256</v>
      </c>
      <c r="S40" s="79"/>
      <c r="T40" s="80">
        <f>SUM('一般国道（指定区間）'!T40,'一般国道（指定区間外）'!T40)</f>
        <v>162</v>
      </c>
      <c r="U40" s="66">
        <f>SUM('一般国道（指定区間）'!U40,'一般国道（指定区間外）'!U40)</f>
        <v>4223</v>
      </c>
      <c r="V40" s="66">
        <f>SUM('一般国道（指定区間）'!V40,'一般国道（指定区間外）'!V40)</f>
        <v>126808</v>
      </c>
      <c r="W40" s="66">
        <f>SUM('一般国道（指定区間）'!W40,'一般国道（指定区間外）'!W40)</f>
        <v>7716</v>
      </c>
      <c r="X40" s="66">
        <f>SUM('一般国道（指定区間）'!X40,'一般国道（指定区間外）'!X40)</f>
        <v>93</v>
      </c>
      <c r="Y40" s="66">
        <f>SUM('一般国道（指定区間）'!Y40,'一般国道（指定区間外）'!Y40)</f>
        <v>3520</v>
      </c>
      <c r="Z40" s="66">
        <f>SUM('一般国道（指定区間）'!Z40,'一般国道（指定区間外）'!Z40)</f>
        <v>1707</v>
      </c>
      <c r="AA40" s="66">
        <f>SUM('一般国道（指定区間）'!AA40,'一般国道（指定区間外）'!AA40)</f>
        <v>0</v>
      </c>
      <c r="AB40" s="65">
        <f>SUM('一般国道（指定区間）'!AB40,'一般国道（指定区間外）'!AB40)</f>
        <v>0</v>
      </c>
      <c r="AC40" s="67">
        <v>4</v>
      </c>
      <c r="AD40" s="66">
        <v>1</v>
      </c>
      <c r="AE40" s="66" t="s">
        <v>1</v>
      </c>
      <c r="AF40" s="65" t="s">
        <v>1</v>
      </c>
      <c r="AG40" s="78">
        <f>SUM('一般国道（指定区間）'!AG40,'一般国道（指定区間外）'!AG40)</f>
        <v>0</v>
      </c>
      <c r="AH40" s="67">
        <f>SUM('一般国道（指定区間）'!AH40,'一般国道（指定区間外）'!AH40)</f>
        <v>10</v>
      </c>
      <c r="AI40" s="66">
        <f>SUM('一般国道（指定区間）'!AI40,'一般国道（指定区間外）'!AI40)</f>
        <v>2</v>
      </c>
      <c r="AJ40" s="67">
        <f>SUM('一般国道（指定区間）'!AJ40,'一般国道（指定区間外）'!AJ40)</f>
        <v>2894979</v>
      </c>
      <c r="AK40" s="76">
        <f>SUM('一般国道（指定区間）'!AK40,'一般国道（指定区間外）'!AK40)</f>
        <v>1635379</v>
      </c>
      <c r="AL40" s="78">
        <f>SUM('一般国道（指定区間）'!AL40,'一般国道（指定区間外）'!AL40)</f>
        <v>1059115</v>
      </c>
      <c r="AM40" s="73">
        <f>SUM('一般国道（指定区間）'!AM40,'一般国道（指定区間外）'!AM40)</f>
        <v>6</v>
      </c>
    </row>
    <row r="41" spans="1:39" ht="13.5">
      <c r="A41" s="81"/>
      <c r="B41" s="82"/>
      <c r="C41" s="48"/>
      <c r="D41" s="48"/>
      <c r="E41" s="48"/>
      <c r="F41" s="48"/>
      <c r="G41" s="83">
        <f>SUM('一般国道（指定区間）'!G41,'一般国道（指定区間外）'!G41)</f>
        <v>0</v>
      </c>
      <c r="H41" s="84">
        <f>SUM('一般国道（指定区間）'!H41,'一般国道（指定区間外）'!H41)</f>
        <v>50461</v>
      </c>
      <c r="I41" s="83">
        <f>SUM('一般国道（指定区間）'!I41,'一般国道（指定区間外）'!I41)</f>
        <v>0</v>
      </c>
      <c r="J41" s="85">
        <f>SUM('一般国道（指定区間）'!J41,'一般国道（指定区間外）'!J41)</f>
        <v>5320</v>
      </c>
      <c r="K41" s="83"/>
      <c r="L41" s="85">
        <f>SUM('一般国道（指定区間）'!L41,'一般国道（指定区間外）'!L41)</f>
        <v>0</v>
      </c>
      <c r="M41" s="84">
        <f>SUM('一般国道（指定区間）'!M41,'一般国道（指定区間外）'!M41)</f>
        <v>7026</v>
      </c>
      <c r="N41" s="84">
        <f>SUM('一般国道（指定区間）'!N41,'一般国道（指定区間外）'!N41)</f>
        <v>16388</v>
      </c>
      <c r="O41" s="83">
        <f>SUM('一般国道（指定区間）'!O41,'一般国道（指定区間外）'!O41)</f>
        <v>0</v>
      </c>
      <c r="P41" s="85">
        <f>SUM('一般国道（指定区間）'!P41,'一般国道（指定区間外）'!P41)</f>
        <v>0</v>
      </c>
      <c r="Q41" s="84">
        <f>SUM('一般国道（指定区間）'!Q41,'一般国道（指定区間外）'!Q41)</f>
        <v>0</v>
      </c>
      <c r="R41" s="84">
        <f>SUM('一般国道（指定区間）'!R41,'一般国道（指定区間外）'!R41)</f>
        <v>0</v>
      </c>
      <c r="S41" s="86">
        <f>SUM('一般国道（指定区間）'!S41,'一般国道（指定区間外）'!S41)</f>
        <v>144163</v>
      </c>
      <c r="T41" s="87">
        <f>SUM('一般国道（指定区間）'!T41,'一般国道（指定区間外）'!T41)</f>
        <v>0</v>
      </c>
      <c r="U41" s="84">
        <f>SUM('一般国道（指定区間）'!U41,'一般国道（指定区間外）'!U41)</f>
        <v>0</v>
      </c>
      <c r="V41" s="84">
        <f>SUM('一般国道（指定区間）'!V41,'一般国道（指定区間外）'!V41)</f>
        <v>0</v>
      </c>
      <c r="W41" s="84">
        <f>SUM('一般国道（指定区間）'!W41,'一般国道（指定区間外）'!W41)</f>
        <v>0</v>
      </c>
      <c r="X41" s="84">
        <f>SUM('一般国道（指定区間）'!X41,'一般国道（指定区間外）'!X41)</f>
        <v>0</v>
      </c>
      <c r="Y41" s="84">
        <f>SUM('一般国道（指定区間）'!Y41,'一般国道（指定区間外）'!Y41)</f>
        <v>0</v>
      </c>
      <c r="Z41" s="84">
        <f>SUM('一般国道（指定区間）'!Z41,'一般国道（指定区間外）'!Z41)</f>
        <v>0</v>
      </c>
      <c r="AA41" s="84">
        <f>SUM('一般国道（指定区間）'!AA41,'一般国道（指定区間外）'!AA41)</f>
        <v>0</v>
      </c>
      <c r="AB41" s="83">
        <f>SUM('一般国道（指定区間）'!AB41,'一般国道（指定区間外）'!AB41)</f>
        <v>0</v>
      </c>
      <c r="AC41" s="85"/>
      <c r="AD41" s="84"/>
      <c r="AE41" s="84"/>
      <c r="AF41" s="83"/>
      <c r="AG41" s="85">
        <f>SUM('一般国道（指定区間）'!AG41,'一般国道（指定区間外）'!AG41)</f>
        <v>101020</v>
      </c>
      <c r="AH41" s="85">
        <f>SUM('一般国道（指定区間）'!AH41,'一般国道（指定区間外）'!AH41)</f>
        <v>0</v>
      </c>
      <c r="AI41" s="84">
        <f>SUM('一般国道（指定区間）'!AI41,'一般国道（指定区間外）'!AI41)</f>
        <v>0</v>
      </c>
      <c r="AJ41" s="85">
        <f>SUM('一般国道（指定区間）'!AJ41,'一般国道（指定区間外）'!AJ41)</f>
        <v>0</v>
      </c>
      <c r="AK41" s="85">
        <f>SUM('一般国道（指定区間）'!AK41,'一般国道（指定区間外）'!AK41)</f>
        <v>0</v>
      </c>
      <c r="AL41" s="84">
        <f>SUM('一般国道（指定区間）'!AL41,'一般国道（指定区間外）'!AL41)</f>
        <v>0</v>
      </c>
      <c r="AM41" s="88">
        <f>SUM('一般国道（指定区間）'!AM41,'一般国道（指定区間外）'!AM41)</f>
        <v>0</v>
      </c>
    </row>
    <row r="42" spans="1:39" ht="13.5">
      <c r="A42" s="63"/>
      <c r="B42" s="25"/>
      <c r="C42" s="19"/>
      <c r="D42" s="19"/>
      <c r="E42" s="19"/>
      <c r="F42" s="19"/>
      <c r="G42" s="65">
        <f>SUM('一般国道（指定区間）'!G42,'一般国道（指定区間外）'!G42)</f>
        <v>0</v>
      </c>
      <c r="H42" s="66">
        <f>SUM('一般国道（指定区間）'!H42,'一般国道（指定区間外）'!H42)</f>
        <v>0</v>
      </c>
      <c r="I42" s="65">
        <f>SUM('一般国道（指定区間）'!I42,'一般国道（指定区間外）'!I42)</f>
        <v>0</v>
      </c>
      <c r="J42" s="67">
        <f>SUM('一般国道（指定区間）'!J42,'一般国道（指定区間外）'!J42)</f>
        <v>29128</v>
      </c>
      <c r="K42" s="95"/>
      <c r="L42" s="67">
        <f>SUM('一般国道（指定区間）'!L42,'一般国道（指定区間外）'!L42)</f>
        <v>0</v>
      </c>
      <c r="M42" s="66">
        <f>SUM('一般国道（指定区間）'!M42,'一般国道（指定区間外）'!M42)</f>
        <v>44</v>
      </c>
      <c r="N42" s="66">
        <f>SUM('一般国道（指定区間）'!N42,'一般国道（指定区間外）'!N42)</f>
        <v>5</v>
      </c>
      <c r="O42" s="65">
        <f>SUM('一般国道（指定区間）'!O42,'一般国道（指定区間外）'!O42)</f>
        <v>0</v>
      </c>
      <c r="P42" s="67">
        <f>SUM('一般国道（指定区間）'!P42,'一般国道（指定区間外）'!P42)</f>
        <v>0</v>
      </c>
      <c r="Q42" s="66">
        <f>SUM('一般国道（指定区間）'!Q42,'一般国道（指定区間外）'!Q42)</f>
        <v>0</v>
      </c>
      <c r="R42" s="66">
        <f>SUM('一般国道（指定区間）'!R42,'一般国道（指定区間外）'!R42)</f>
        <v>0</v>
      </c>
      <c r="S42" s="105">
        <f>S44/I43*100</f>
        <v>100</v>
      </c>
      <c r="T42" s="80">
        <f>SUM('一般国道（指定区間）'!T42,'一般国道（指定区間外）'!T42)</f>
        <v>0</v>
      </c>
      <c r="U42" s="66">
        <f>SUM('一般国道（指定区間）'!U42,'一般国道（指定区間外）'!U42)</f>
        <v>0</v>
      </c>
      <c r="V42" s="66">
        <f>SUM('一般国道（指定区間）'!V42,'一般国道（指定区間外）'!V42)</f>
        <v>0</v>
      </c>
      <c r="W42" s="66">
        <f>SUM('一般国道（指定区間）'!W42,'一般国道（指定区間外）'!W42)</f>
        <v>0</v>
      </c>
      <c r="X42" s="66">
        <f>SUM('一般国道（指定区間）'!X42,'一般国道（指定区間外）'!X42)</f>
        <v>0</v>
      </c>
      <c r="Y42" s="66">
        <f>SUM('一般国道（指定区間）'!Y42,'一般国道（指定区間外）'!Y42)</f>
        <v>0</v>
      </c>
      <c r="Z42" s="66">
        <f>SUM('一般国道（指定区間）'!Z42,'一般国道（指定区間外）'!Z42)</f>
        <v>0</v>
      </c>
      <c r="AA42" s="66">
        <f>SUM('一般国道（指定区間）'!AA42,'一般国道（指定区間外）'!AA42)</f>
        <v>0</v>
      </c>
      <c r="AB42" s="65">
        <f>SUM('一般国道（指定区間）'!AB42,'一般国道（指定区間外）'!AB42)</f>
        <v>0</v>
      </c>
      <c r="AC42" s="67"/>
      <c r="AD42" s="66"/>
      <c r="AE42" s="66"/>
      <c r="AF42" s="65"/>
      <c r="AG42" s="67">
        <f>SUM('一般国道（指定区間）'!AG42,'一般国道（指定区間外）'!AG42)</f>
        <v>39673</v>
      </c>
      <c r="AH42" s="67">
        <f>SUM('一般国道（指定区間）'!AH42,'一般国道（指定区間外）'!AH42)</f>
        <v>0</v>
      </c>
      <c r="AI42" s="66">
        <f>SUM('一般国道（指定区間）'!AI42,'一般国道（指定区間外）'!AI42)</f>
        <v>0</v>
      </c>
      <c r="AJ42" s="67">
        <f>SUM('一般国道（指定区間）'!AJ42,'一般国道（指定区間外）'!AJ42)</f>
        <v>0</v>
      </c>
      <c r="AK42" s="67">
        <f>SUM('一般国道（指定区間）'!AK42,'一般国道（指定区間外）'!AK42)</f>
        <v>0</v>
      </c>
      <c r="AL42" s="66">
        <f>SUM('一般国道（指定区間）'!AL42,'一般国道（指定区間外）'!AL42)</f>
        <v>0</v>
      </c>
      <c r="AM42" s="73">
        <f>SUM('一般国道（指定区間）'!AM42,'一般国道（指定区間外）'!AM42)</f>
        <v>0</v>
      </c>
    </row>
    <row r="43" spans="1:39" ht="13.5">
      <c r="A43" s="63">
        <v>12</v>
      </c>
      <c r="B43" s="25" t="s">
        <v>88</v>
      </c>
      <c r="C43" s="19"/>
      <c r="D43" s="19"/>
      <c r="E43" s="19"/>
      <c r="F43" s="19"/>
      <c r="G43" s="65">
        <f>SUM('一般国道（指定区間）'!G43,'一般国道（指定区間外）'!G43)</f>
        <v>58798</v>
      </c>
      <c r="H43" s="75">
        <f>SUM('一般国道（指定区間）'!H43,'一般国道（指定区間外）'!H43)</f>
        <v>0</v>
      </c>
      <c r="I43" s="65">
        <f>SUM('一般国道（指定区間）'!I43,'一般国道（指定区間外）'!I43)</f>
        <v>29128</v>
      </c>
      <c r="J43" s="76">
        <f>SUM('一般国道（指定区間）'!J43,'一般国道（指定区間外）'!J43)</f>
        <v>0</v>
      </c>
      <c r="K43" s="77"/>
      <c r="L43" s="67">
        <f>SUM('一般国道（指定区間）'!L43,'一般国道（指定区間外）'!L43)</f>
        <v>25577</v>
      </c>
      <c r="M43" s="78">
        <f>SUM('一般国道（指定区間）'!M43,'一般国道（指定区間外）'!M43)</f>
        <v>0</v>
      </c>
      <c r="N43" s="78">
        <f>SUM('一般国道（指定区間）'!N43,'一般国道（指定区間外）'!N43)</f>
        <v>0</v>
      </c>
      <c r="O43" s="65">
        <f>SUM('一般国道（指定区間）'!O43,'一般国道（指定区間外）'!O43)</f>
        <v>0</v>
      </c>
      <c r="P43" s="67">
        <f>SUM('一般国道（指定区間）'!P43,'一般国道（指定区間外）'!P43)</f>
        <v>2084</v>
      </c>
      <c r="Q43" s="66">
        <f>SUM('一般国道（指定区間）'!Q43,'一般国道（指定区間外）'!Q43)</f>
        <v>27044</v>
      </c>
      <c r="R43" s="66">
        <f>SUM('一般国道（指定区間）'!R43,'一般国道（指定区間外）'!R43)</f>
        <v>0</v>
      </c>
      <c r="S43" s="79"/>
      <c r="T43" s="80">
        <f>SUM('一般国道（指定区間）'!T43,'一般国道（指定区間外）'!T43)</f>
        <v>0</v>
      </c>
      <c r="U43" s="66">
        <f>SUM('一般国道（指定区間）'!U43,'一般国道（指定区間外）'!U43)</f>
        <v>0</v>
      </c>
      <c r="V43" s="66">
        <f>SUM('一般国道（指定区間）'!V43,'一般国道（指定区間外）'!V43)</f>
        <v>29128</v>
      </c>
      <c r="W43" s="66">
        <f>SUM('一般国道（指定区間）'!W43,'一般国道（指定区間外）'!W43)</f>
        <v>0</v>
      </c>
      <c r="X43" s="66">
        <f>SUM('一般国道（指定区間）'!X43,'一般国道（指定区間外）'!X43)</f>
        <v>0</v>
      </c>
      <c r="Y43" s="66">
        <f>SUM('一般国道（指定区間）'!Y43,'一般国道（指定区間外）'!Y43)</f>
        <v>0</v>
      </c>
      <c r="Z43" s="66">
        <f>SUM('一般国道（指定区間）'!Z43,'一般国道（指定区間外）'!Z43)</f>
        <v>0</v>
      </c>
      <c r="AA43" s="66">
        <f>SUM('一般国道（指定区間）'!AA43,'一般国道（指定区間外）'!AA43)</f>
        <v>0</v>
      </c>
      <c r="AB43" s="65">
        <f>SUM('一般国道（指定区間）'!AB43,'一般国道（指定区間外）'!AB43)</f>
        <v>0</v>
      </c>
      <c r="AC43" s="67" t="s">
        <v>1</v>
      </c>
      <c r="AD43" s="66" t="s">
        <v>1</v>
      </c>
      <c r="AE43" s="66" t="s">
        <v>1</v>
      </c>
      <c r="AF43" s="65" t="s">
        <v>1</v>
      </c>
      <c r="AG43" s="78">
        <f>SUM('一般国道（指定区間）'!AG43,'一般国道（指定区間外）'!AG43)</f>
        <v>0</v>
      </c>
      <c r="AH43" s="67">
        <f>SUM('一般国道（指定区間）'!AH43,'一般国道（指定区間外）'!AH43)</f>
        <v>3</v>
      </c>
      <c r="AI43" s="66">
        <f>SUM('一般国道（指定区間）'!AI43,'一般国道（指定区間外）'!AI43)</f>
        <v>0</v>
      </c>
      <c r="AJ43" s="67">
        <f>SUM('一般国道（指定区間）'!AJ43,'一般国道（指定区間外）'!AJ43)</f>
        <v>808063</v>
      </c>
      <c r="AK43" s="76">
        <f>SUM('一般国道（指定区間）'!AK43,'一般国道（指定区間外）'!AK43)</f>
        <v>297804</v>
      </c>
      <c r="AL43" s="78">
        <f>SUM('一般国道（指定区間）'!AL43,'一般国道（指定区間外）'!AL43)</f>
        <v>200121</v>
      </c>
      <c r="AM43" s="73">
        <f>SUM('一般国道（指定区間）'!AM43,'一般国道（指定区間外）'!AM43)</f>
        <v>2</v>
      </c>
    </row>
    <row r="44" spans="1:39" ht="13.5">
      <c r="A44" s="81"/>
      <c r="B44" s="92"/>
      <c r="C44" s="48"/>
      <c r="D44" s="48"/>
      <c r="E44" s="48"/>
      <c r="F44" s="48"/>
      <c r="G44" s="83">
        <f>SUM('一般国道（指定区間）'!G44,'一般国道（指定区間外）'!G44)</f>
        <v>0</v>
      </c>
      <c r="H44" s="84">
        <f>SUM('一般国道（指定区間）'!H44,'一般国道（指定区間外）'!H44)</f>
        <v>29670</v>
      </c>
      <c r="I44" s="83">
        <f>SUM('一般国道（指定区間）'!I44,'一般国道（指定区間外）'!I44)</f>
        <v>0</v>
      </c>
      <c r="J44" s="85">
        <f>SUM('一般国道（指定区間）'!J44,'一般国道（指定区間外）'!J44)</f>
        <v>0</v>
      </c>
      <c r="K44" s="83"/>
      <c r="L44" s="85">
        <f>SUM('一般国道（指定区間）'!L44,'一般国道（指定区間外）'!L44)</f>
        <v>0</v>
      </c>
      <c r="M44" s="84">
        <f>SUM('一般国道（指定区間）'!M44,'一般国道（指定区間外）'!M44)</f>
        <v>935</v>
      </c>
      <c r="N44" s="84">
        <f>SUM('一般国道（指定区間）'!N44,'一般国道（指定区間外）'!N44)</f>
        <v>2616</v>
      </c>
      <c r="O44" s="83">
        <f>SUM('一般国道（指定区間）'!O44,'一般国道（指定区間外）'!O44)</f>
        <v>0</v>
      </c>
      <c r="P44" s="85">
        <f>SUM('一般国道（指定区間）'!P44,'一般国道（指定区間外）'!P44)</f>
        <v>0</v>
      </c>
      <c r="Q44" s="84">
        <f>SUM('一般国道（指定区間）'!Q44,'一般国道（指定区間外）'!Q44)</f>
        <v>0</v>
      </c>
      <c r="R44" s="84">
        <f>SUM('一般国道（指定区間）'!R44,'一般国道（指定区間外）'!R44)</f>
        <v>0</v>
      </c>
      <c r="S44" s="86">
        <f>SUM('一般国道（指定区間）'!S44,'一般国道（指定区間外）'!S44)</f>
        <v>29128</v>
      </c>
      <c r="T44" s="87">
        <f>SUM('一般国道（指定区間）'!T44,'一般国道（指定区間外）'!T44)</f>
        <v>0</v>
      </c>
      <c r="U44" s="84">
        <f>SUM('一般国道（指定区間）'!U44,'一般国道（指定区間外）'!U44)</f>
        <v>0</v>
      </c>
      <c r="V44" s="84">
        <f>SUM('一般国道（指定区間）'!V44,'一般国道（指定区間外）'!V44)</f>
        <v>0</v>
      </c>
      <c r="W44" s="84">
        <f>SUM('一般国道（指定区間）'!W44,'一般国道（指定区間外）'!W44)</f>
        <v>0</v>
      </c>
      <c r="X44" s="84">
        <f>SUM('一般国道（指定区間）'!X44,'一般国道（指定区間外）'!X44)</f>
        <v>0</v>
      </c>
      <c r="Y44" s="84">
        <f>SUM('一般国道（指定区間）'!Y44,'一般国道（指定区間外）'!Y44)</f>
        <v>0</v>
      </c>
      <c r="Z44" s="84">
        <f>SUM('一般国道（指定区間）'!Z44,'一般国道（指定区間外）'!Z44)</f>
        <v>0</v>
      </c>
      <c r="AA44" s="84">
        <f>SUM('一般国道（指定区間）'!AA44,'一般国道（指定区間外）'!AA44)</f>
        <v>0</v>
      </c>
      <c r="AB44" s="83">
        <f>SUM('一般国道（指定区間）'!AB44,'一般国道（指定区間外）'!AB44)</f>
        <v>0</v>
      </c>
      <c r="AC44" s="85"/>
      <c r="AD44" s="84"/>
      <c r="AE44" s="84"/>
      <c r="AF44" s="83"/>
      <c r="AG44" s="85">
        <f>SUM('一般国道（指定区間）'!AG44,'一般国道（指定区間外）'!AG44)</f>
        <v>28895</v>
      </c>
      <c r="AH44" s="85">
        <f>SUM('一般国道（指定区間）'!AH44,'一般国道（指定区間外）'!AH44)</f>
        <v>0</v>
      </c>
      <c r="AI44" s="84">
        <f>SUM('一般国道（指定区間）'!AI44,'一般国道（指定区間外）'!AI44)</f>
        <v>0</v>
      </c>
      <c r="AJ44" s="85">
        <f>SUM('一般国道（指定区間）'!AJ44,'一般国道（指定区間外）'!AJ44)</f>
        <v>0</v>
      </c>
      <c r="AK44" s="85">
        <f>SUM('一般国道（指定区間）'!AK44,'一般国道（指定区間外）'!AK44)</f>
        <v>0</v>
      </c>
      <c r="AL44" s="84">
        <f>SUM('一般国道（指定区間）'!AL44,'一般国道（指定区間外）'!AL44)</f>
        <v>0</v>
      </c>
      <c r="AM44" s="88">
        <f>SUM('一般国道（指定区間）'!AM44,'一般国道（指定区間外）'!AM44)</f>
        <v>0</v>
      </c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8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3"/>
    </row>
    <row r="46" spans="1:39" ht="13.5">
      <c r="A46" s="63" t="s">
        <v>1</v>
      </c>
      <c r="B46" s="93"/>
      <c r="C46" s="19"/>
      <c r="D46" s="19"/>
      <c r="E46" s="19"/>
      <c r="F46" s="19"/>
      <c r="G46" s="65"/>
      <c r="H46" s="75"/>
      <c r="I46" s="65"/>
      <c r="J46" s="76"/>
      <c r="K46" s="77"/>
      <c r="L46" s="67"/>
      <c r="M46" s="78"/>
      <c r="N46" s="78"/>
      <c r="O46" s="65"/>
      <c r="P46" s="67"/>
      <c r="Q46" s="66"/>
      <c r="R46" s="66"/>
      <c r="S46" s="79"/>
      <c r="T46" s="80"/>
      <c r="U46" s="66"/>
      <c r="V46" s="66"/>
      <c r="W46" s="66"/>
      <c r="X46" s="66"/>
      <c r="Y46" s="66"/>
      <c r="Z46" s="66"/>
      <c r="AA46" s="66"/>
      <c r="AB46" s="65"/>
      <c r="AC46" s="67" t="s">
        <v>1</v>
      </c>
      <c r="AD46" s="66" t="s">
        <v>1</v>
      </c>
      <c r="AE46" s="66" t="s">
        <v>1</v>
      </c>
      <c r="AF46" s="65" t="s">
        <v>1</v>
      </c>
      <c r="AG46" s="78"/>
      <c r="AH46" s="67"/>
      <c r="AI46" s="66"/>
      <c r="AJ46" s="67"/>
      <c r="AK46" s="76"/>
      <c r="AL46" s="78"/>
      <c r="AM46" s="73"/>
    </row>
    <row r="47" spans="1:39" ht="13.5">
      <c r="A47" s="81"/>
      <c r="B47" s="94"/>
      <c r="C47" s="48"/>
      <c r="D47" s="48"/>
      <c r="E47" s="48"/>
      <c r="F47" s="48"/>
      <c r="G47" s="83"/>
      <c r="H47" s="84"/>
      <c r="I47" s="83"/>
      <c r="J47" s="85"/>
      <c r="K47" s="83"/>
      <c r="L47" s="85"/>
      <c r="M47" s="84"/>
      <c r="N47" s="84"/>
      <c r="O47" s="83"/>
      <c r="P47" s="85"/>
      <c r="Q47" s="84"/>
      <c r="R47" s="84"/>
      <c r="S47" s="86"/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/>
      <c r="AH47" s="85"/>
      <c r="AI47" s="84"/>
      <c r="AJ47" s="85"/>
      <c r="AK47" s="85"/>
      <c r="AL47" s="84"/>
      <c r="AM47" s="88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8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3"/>
    </row>
    <row r="49" spans="1:39" ht="13.5">
      <c r="A49" s="63" t="s">
        <v>1</v>
      </c>
      <c r="B49" s="19"/>
      <c r="C49" s="19"/>
      <c r="D49" s="19"/>
      <c r="E49" s="19"/>
      <c r="F49" s="19"/>
      <c r="G49" s="65"/>
      <c r="H49" s="75"/>
      <c r="I49" s="65"/>
      <c r="J49" s="76"/>
      <c r="K49" s="77"/>
      <c r="L49" s="67"/>
      <c r="M49" s="78"/>
      <c r="N49" s="78"/>
      <c r="O49" s="65"/>
      <c r="P49" s="67"/>
      <c r="Q49" s="66"/>
      <c r="R49" s="66"/>
      <c r="S49" s="79"/>
      <c r="T49" s="80"/>
      <c r="U49" s="66"/>
      <c r="V49" s="66"/>
      <c r="W49" s="66"/>
      <c r="X49" s="66"/>
      <c r="Y49" s="66"/>
      <c r="Z49" s="66"/>
      <c r="AA49" s="66"/>
      <c r="AB49" s="65"/>
      <c r="AC49" s="67" t="s">
        <v>1</v>
      </c>
      <c r="AD49" s="66" t="s">
        <v>1</v>
      </c>
      <c r="AE49" s="66" t="s">
        <v>1</v>
      </c>
      <c r="AF49" s="65" t="s">
        <v>1</v>
      </c>
      <c r="AG49" s="78"/>
      <c r="AH49" s="67"/>
      <c r="AI49" s="66"/>
      <c r="AJ49" s="67"/>
      <c r="AK49" s="76"/>
      <c r="AL49" s="78"/>
      <c r="AM49" s="73"/>
    </row>
    <row r="50" spans="1:39" ht="13.5">
      <c r="A50" s="81"/>
      <c r="B50" s="48"/>
      <c r="C50" s="48"/>
      <c r="D50" s="48"/>
      <c r="E50" s="48"/>
      <c r="F50" s="48"/>
      <c r="G50" s="83"/>
      <c r="H50" s="84"/>
      <c r="I50" s="83"/>
      <c r="J50" s="85"/>
      <c r="K50" s="83"/>
      <c r="L50" s="85"/>
      <c r="M50" s="84"/>
      <c r="N50" s="84"/>
      <c r="O50" s="83"/>
      <c r="P50" s="85"/>
      <c r="Q50" s="84"/>
      <c r="R50" s="84"/>
      <c r="S50" s="86"/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/>
      <c r="AH50" s="85"/>
      <c r="AI50" s="84"/>
      <c r="AJ50" s="85"/>
      <c r="AK50" s="85"/>
      <c r="AL50" s="84"/>
      <c r="AM50" s="88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8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3"/>
    </row>
    <row r="52" spans="1:39" ht="13.5">
      <c r="A52" s="63" t="s">
        <v>1</v>
      </c>
      <c r="B52" s="19"/>
      <c r="C52" s="19"/>
      <c r="D52" s="19"/>
      <c r="E52" s="19"/>
      <c r="F52" s="19"/>
      <c r="G52" s="65"/>
      <c r="H52" s="75"/>
      <c r="I52" s="65"/>
      <c r="J52" s="76"/>
      <c r="K52" s="77"/>
      <c r="L52" s="67"/>
      <c r="M52" s="78"/>
      <c r="N52" s="78"/>
      <c r="O52" s="65"/>
      <c r="P52" s="67"/>
      <c r="Q52" s="66"/>
      <c r="R52" s="66"/>
      <c r="S52" s="79"/>
      <c r="T52" s="80"/>
      <c r="U52" s="66"/>
      <c r="V52" s="66"/>
      <c r="W52" s="66"/>
      <c r="X52" s="66"/>
      <c r="Y52" s="66"/>
      <c r="Z52" s="66"/>
      <c r="AA52" s="66"/>
      <c r="AB52" s="65"/>
      <c r="AC52" s="67" t="s">
        <v>1</v>
      </c>
      <c r="AD52" s="66" t="s">
        <v>1</v>
      </c>
      <c r="AE52" s="66" t="s">
        <v>1</v>
      </c>
      <c r="AF52" s="65" t="s">
        <v>1</v>
      </c>
      <c r="AG52" s="78"/>
      <c r="AH52" s="67"/>
      <c r="AI52" s="66"/>
      <c r="AJ52" s="67"/>
      <c r="AK52" s="76"/>
      <c r="AL52" s="78"/>
      <c r="AM52" s="73"/>
    </row>
    <row r="53" spans="1:39" ht="13.5">
      <c r="A53" s="81"/>
      <c r="B53" s="48"/>
      <c r="C53" s="48"/>
      <c r="D53" s="48"/>
      <c r="E53" s="48"/>
      <c r="F53" s="48"/>
      <c r="G53" s="83"/>
      <c r="H53" s="84"/>
      <c r="I53" s="83"/>
      <c r="J53" s="85"/>
      <c r="K53" s="83"/>
      <c r="L53" s="85"/>
      <c r="M53" s="84"/>
      <c r="N53" s="84"/>
      <c r="O53" s="83"/>
      <c r="P53" s="85"/>
      <c r="Q53" s="84"/>
      <c r="R53" s="84"/>
      <c r="S53" s="86"/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/>
      <c r="AH53" s="85"/>
      <c r="AI53" s="84"/>
      <c r="AJ53" s="85"/>
      <c r="AK53" s="85"/>
      <c r="AL53" s="84"/>
      <c r="AM53" s="88"/>
    </row>
    <row r="54" spans="1:39" ht="13.5">
      <c r="A54" s="63"/>
      <c r="B54" s="19"/>
      <c r="C54" s="19"/>
      <c r="D54" s="19"/>
      <c r="E54" s="19"/>
      <c r="F54" s="19"/>
      <c r="G54" s="65">
        <f aca="true" t="shared" si="0" ref="G54:AM55">SUM(G9,G12,G15,G18,G21,G24,G27,G30,G33,G36,G39,G42)</f>
        <v>0</v>
      </c>
      <c r="H54" s="66">
        <f t="shared" si="0"/>
        <v>0</v>
      </c>
      <c r="I54" s="65">
        <f t="shared" si="0"/>
        <v>0</v>
      </c>
      <c r="J54" s="67">
        <f t="shared" si="0"/>
        <v>992324</v>
      </c>
      <c r="K54" s="95">
        <f>J54/I55*100</f>
        <v>92.23902184198442</v>
      </c>
      <c r="L54" s="67">
        <f t="shared" si="0"/>
        <v>0</v>
      </c>
      <c r="M54" s="66">
        <f t="shared" si="0"/>
        <v>1218</v>
      </c>
      <c r="N54" s="66">
        <f t="shared" si="0"/>
        <v>130</v>
      </c>
      <c r="O54" s="65">
        <f t="shared" si="0"/>
        <v>0</v>
      </c>
      <c r="P54" s="67">
        <f t="shared" si="0"/>
        <v>0</v>
      </c>
      <c r="Q54" s="66">
        <f t="shared" si="0"/>
        <v>0</v>
      </c>
      <c r="R54" s="66">
        <f t="shared" si="0"/>
        <v>0</v>
      </c>
      <c r="S54" s="105">
        <f>S56/I55*100</f>
        <v>99.70719954490444</v>
      </c>
      <c r="T54" s="80">
        <f t="shared" si="0"/>
        <v>0</v>
      </c>
      <c r="U54" s="66">
        <f t="shared" si="0"/>
        <v>0</v>
      </c>
      <c r="V54" s="66">
        <f t="shared" si="0"/>
        <v>0</v>
      </c>
      <c r="W54" s="66">
        <f t="shared" si="0"/>
        <v>0</v>
      </c>
      <c r="X54" s="66">
        <f t="shared" si="0"/>
        <v>0</v>
      </c>
      <c r="Y54" s="66">
        <f t="shared" si="0"/>
        <v>0</v>
      </c>
      <c r="Z54" s="66">
        <f t="shared" si="0"/>
        <v>0</v>
      </c>
      <c r="AA54" s="66">
        <f t="shared" si="0"/>
        <v>0</v>
      </c>
      <c r="AB54" s="65">
        <f t="shared" si="0"/>
        <v>0</v>
      </c>
      <c r="AC54" s="67"/>
      <c r="AD54" s="66"/>
      <c r="AE54" s="66"/>
      <c r="AF54" s="65"/>
      <c r="AG54" s="67">
        <f t="shared" si="0"/>
        <v>972507</v>
      </c>
      <c r="AH54" s="67">
        <f t="shared" si="0"/>
        <v>0</v>
      </c>
      <c r="AI54" s="66">
        <f t="shared" si="0"/>
        <v>0</v>
      </c>
      <c r="AJ54" s="67">
        <f t="shared" si="0"/>
        <v>0</v>
      </c>
      <c r="AK54" s="67">
        <f t="shared" si="0"/>
        <v>0</v>
      </c>
      <c r="AL54" s="66">
        <f t="shared" si="0"/>
        <v>0</v>
      </c>
      <c r="AM54" s="73">
        <f t="shared" si="0"/>
        <v>0</v>
      </c>
    </row>
    <row r="55" spans="1:39" ht="13.5">
      <c r="A55" s="63" t="s">
        <v>1</v>
      </c>
      <c r="B55" s="21" t="s">
        <v>89</v>
      </c>
      <c r="C55" s="19"/>
      <c r="D55" s="19"/>
      <c r="E55" s="19"/>
      <c r="F55" s="19"/>
      <c r="G55" s="65">
        <f>SUM(G10,G13,G16,G19,G22,G25,G28,G31,G34,G37,G40,G43)</f>
        <v>1389029</v>
      </c>
      <c r="H55" s="75">
        <f t="shared" si="0"/>
        <v>51100</v>
      </c>
      <c r="I55" s="65">
        <f>SUM(I10,I13,I16,I19,I22,I25,I28,I31,I34,I37,I40,I43)</f>
        <v>1075818</v>
      </c>
      <c r="J55" s="76">
        <f t="shared" si="0"/>
        <v>0</v>
      </c>
      <c r="K55" s="77">
        <f t="shared" si="0"/>
        <v>0</v>
      </c>
      <c r="L55" s="67">
        <f t="shared" si="0"/>
        <v>945001</v>
      </c>
      <c r="M55" s="78">
        <f t="shared" si="0"/>
        <v>0</v>
      </c>
      <c r="N55" s="78">
        <f t="shared" si="0"/>
        <v>0</v>
      </c>
      <c r="O55" s="65">
        <f t="shared" si="0"/>
        <v>3150</v>
      </c>
      <c r="P55" s="67">
        <f t="shared" si="0"/>
        <v>48169</v>
      </c>
      <c r="Q55" s="66">
        <f t="shared" si="0"/>
        <v>854753</v>
      </c>
      <c r="R55" s="66">
        <f t="shared" si="0"/>
        <v>169746</v>
      </c>
      <c r="S55" s="79">
        <f t="shared" si="0"/>
        <v>0</v>
      </c>
      <c r="T55" s="80">
        <f t="shared" si="0"/>
        <v>4444</v>
      </c>
      <c r="U55" s="66">
        <f t="shared" si="0"/>
        <v>99043</v>
      </c>
      <c r="V55" s="66">
        <f t="shared" si="0"/>
        <v>841287</v>
      </c>
      <c r="W55" s="66">
        <f t="shared" si="0"/>
        <v>47550</v>
      </c>
      <c r="X55" s="66">
        <f t="shared" si="0"/>
        <v>2303</v>
      </c>
      <c r="Y55" s="66">
        <f t="shared" si="0"/>
        <v>49074</v>
      </c>
      <c r="Z55" s="66">
        <f t="shared" si="0"/>
        <v>32117</v>
      </c>
      <c r="AA55" s="66">
        <f t="shared" si="0"/>
        <v>0</v>
      </c>
      <c r="AB55" s="65">
        <f t="shared" si="0"/>
        <v>2341</v>
      </c>
      <c r="AC55" s="67">
        <v>21</v>
      </c>
      <c r="AD55" s="66">
        <v>3</v>
      </c>
      <c r="AE55" s="66">
        <v>6</v>
      </c>
      <c r="AF55" s="65">
        <v>3</v>
      </c>
      <c r="AG55" s="78">
        <f t="shared" si="0"/>
        <v>0</v>
      </c>
      <c r="AH55" s="67">
        <f t="shared" si="0"/>
        <v>120</v>
      </c>
      <c r="AI55" s="66">
        <f t="shared" si="0"/>
        <v>11</v>
      </c>
      <c r="AJ55" s="67">
        <f t="shared" si="0"/>
        <v>23478370</v>
      </c>
      <c r="AK55" s="76">
        <f t="shared" si="0"/>
        <v>13913357</v>
      </c>
      <c r="AL55" s="78">
        <f t="shared" si="0"/>
        <v>8251193</v>
      </c>
      <c r="AM55" s="73">
        <v>18</v>
      </c>
    </row>
    <row r="56" spans="1:39" ht="14.25" thickBot="1">
      <c r="A56" s="96"/>
      <c r="B56" s="97"/>
      <c r="C56" s="97"/>
      <c r="D56" s="97"/>
      <c r="E56" s="97"/>
      <c r="F56" s="97"/>
      <c r="G56" s="98">
        <f aca="true" t="shared" si="1" ref="G56:AM56">SUM(G11,G14,G17,G20,G23,G26,G29,G32,G35,G38,G41,G44)</f>
        <v>0</v>
      </c>
      <c r="H56" s="99">
        <f t="shared" si="1"/>
        <v>262111</v>
      </c>
      <c r="I56" s="98">
        <f t="shared" si="1"/>
        <v>0</v>
      </c>
      <c r="J56" s="100">
        <f t="shared" si="1"/>
        <v>83494</v>
      </c>
      <c r="K56" s="98">
        <f t="shared" si="1"/>
        <v>0</v>
      </c>
      <c r="L56" s="100">
        <f t="shared" si="1"/>
        <v>0</v>
      </c>
      <c r="M56" s="99">
        <f t="shared" si="1"/>
        <v>63018</v>
      </c>
      <c r="N56" s="99">
        <f t="shared" si="1"/>
        <v>67799</v>
      </c>
      <c r="O56" s="98">
        <f t="shared" si="1"/>
        <v>0</v>
      </c>
      <c r="P56" s="100">
        <f t="shared" si="1"/>
        <v>0</v>
      </c>
      <c r="Q56" s="99">
        <f t="shared" si="1"/>
        <v>0</v>
      </c>
      <c r="R56" s="99">
        <f t="shared" si="1"/>
        <v>0</v>
      </c>
      <c r="S56" s="101">
        <f>SUM(S11,S14,S17,S20,S23,S26,S29,S32,S35,S38,S41,S44)</f>
        <v>1072668</v>
      </c>
      <c r="T56" s="102">
        <f t="shared" si="1"/>
        <v>0</v>
      </c>
      <c r="U56" s="99">
        <f t="shared" si="1"/>
        <v>0</v>
      </c>
      <c r="V56" s="99">
        <f t="shared" si="1"/>
        <v>0</v>
      </c>
      <c r="W56" s="99">
        <f t="shared" si="1"/>
        <v>0</v>
      </c>
      <c r="X56" s="99">
        <f t="shared" si="1"/>
        <v>0</v>
      </c>
      <c r="Y56" s="99">
        <f t="shared" si="1"/>
        <v>0</v>
      </c>
      <c r="Z56" s="99">
        <f t="shared" si="1"/>
        <v>0</v>
      </c>
      <c r="AA56" s="99">
        <f t="shared" si="1"/>
        <v>0</v>
      </c>
      <c r="AB56" s="98">
        <f t="shared" si="1"/>
        <v>0</v>
      </c>
      <c r="AC56" s="100"/>
      <c r="AD56" s="99"/>
      <c r="AE56" s="99"/>
      <c r="AF56" s="98"/>
      <c r="AG56" s="100">
        <f t="shared" si="1"/>
        <v>698913</v>
      </c>
      <c r="AH56" s="100">
        <f t="shared" si="1"/>
        <v>0</v>
      </c>
      <c r="AI56" s="99">
        <f t="shared" si="1"/>
        <v>0</v>
      </c>
      <c r="AJ56" s="100">
        <f t="shared" si="1"/>
        <v>0</v>
      </c>
      <c r="AK56" s="100">
        <f t="shared" si="1"/>
        <v>0</v>
      </c>
      <c r="AL56" s="99">
        <f t="shared" si="1"/>
        <v>0</v>
      </c>
      <c r="AM56" s="103">
        <f t="shared" si="1"/>
        <v>0</v>
      </c>
    </row>
    <row r="57" spans="2:39" ht="13.5">
      <c r="B57" s="104" t="s">
        <v>2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4" t="s">
        <v>3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4" t="s">
        <v>4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0:39" ht="13.5"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TMAC114</cp:lastModifiedBy>
  <cp:lastPrinted>2012-03-22T09:58:58Z</cp:lastPrinted>
  <dcterms:created xsi:type="dcterms:W3CDTF">2011-04-25T09:23:07Z</dcterms:created>
  <dcterms:modified xsi:type="dcterms:W3CDTF">2012-08-16T07:49:10Z</dcterms:modified>
  <cp:category/>
  <cp:version/>
  <cp:contentType/>
  <cp:contentStatus/>
</cp:coreProperties>
</file>