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225" windowWidth="15480" windowHeight="11640" activeTab="0"/>
  </bookViews>
  <sheets>
    <sheet name="総括" sheetId="1" r:id="rId1"/>
    <sheet name="現道" sheetId="2" r:id="rId2"/>
    <sheet name="旧道" sheetId="3" r:id="rId3"/>
    <sheet name="新道" sheetId="4" r:id="rId4"/>
    <sheet name="現道・新道計" sheetId="5" r:id="rId5"/>
  </sheets>
  <definedNames/>
  <calcPr fullCalcOnLoad="1"/>
</workbook>
</file>

<file path=xl/sharedStrings.xml><?xml version="1.0" encoding="utf-8"?>
<sst xmlns="http://schemas.openxmlformats.org/spreadsheetml/2006/main" count="1467" uniqueCount="134">
  <si>
    <t>　総　括　（一般国道県道市町村道合計）　</t>
  </si>
  <si>
    <t/>
  </si>
  <si>
    <t>100.0</t>
  </si>
  <si>
    <t>　　道　路　現　況　の　総　括　</t>
  </si>
  <si>
    <t>（指定区間を含む）</t>
  </si>
  <si>
    <t>単位：m</t>
  </si>
  <si>
    <t>区道
分路</t>
  </si>
  <si>
    <t>総延長</t>
  </si>
  <si>
    <t>実延長</t>
  </si>
  <si>
    <t>実　　　　　　　　延　　　　　　　　長　　　　　　　　の　　　　　　　　内　　　　　　　　訳</t>
  </si>
  <si>
    <t>実　　　　　延　　 　　長　　　　　の　　　　内　　　　　訳</t>
  </si>
  <si>
    <t>鉄道との交差箇所数</t>
  </si>
  <si>
    <t>歩　道　等</t>
  </si>
  <si>
    <t>道　　　　路　　　　面　　　　積</t>
  </si>
  <si>
    <t>路</t>
  </si>
  <si>
    <t>（延長）</t>
  </si>
  <si>
    <t>立体横断</t>
  </si>
  <si>
    <t>道　　路　　種　　別</t>
  </si>
  <si>
    <t>上段･･･渡船</t>
  </si>
  <si>
    <t>規格改良済・未改良内訳</t>
  </si>
  <si>
    <t>種　類　別　内　訳</t>
  </si>
  <si>
    <t>路　　　　面　　　　別　　　　内　　　　訳</t>
  </si>
  <si>
    <t>幅　　　　　　　員　　　　　　　別　　　　　　　内　　　　　　　訳</t>
  </si>
  <si>
    <t>Ｊ　　Ｒ</t>
  </si>
  <si>
    <t>私　　鉄</t>
  </si>
  <si>
    <t>施　　　設</t>
  </si>
  <si>
    <t>線</t>
  </si>
  <si>
    <t>現　　　</t>
  </si>
  <si>
    <t>旧　</t>
  </si>
  <si>
    <t>新　</t>
  </si>
  <si>
    <t>中段･･･未供用</t>
  </si>
  <si>
    <t>上･･･規格改良済・改良率</t>
  </si>
  <si>
    <t>橋　梁</t>
  </si>
  <si>
    <t>トンネル</t>
  </si>
  <si>
    <t>舗　　　　　装　　　　道</t>
  </si>
  <si>
    <t>規　　　格　　　改　　　良　　　済</t>
  </si>
  <si>
    <t>未　　　　　改　　　　　良</t>
  </si>
  <si>
    <t>上･･･延べ延長</t>
  </si>
  <si>
    <t>歩</t>
  </si>
  <si>
    <t>歩　地</t>
  </si>
  <si>
    <t>道路敷面積</t>
  </si>
  <si>
    <t>道路部面積</t>
  </si>
  <si>
    <t>車道面積</t>
  </si>
  <si>
    <t>計</t>
  </si>
  <si>
    <t>下段･･･重用</t>
  </si>
  <si>
    <t>下･･･未　改　良</t>
  </si>
  <si>
    <t>道路延長</t>
  </si>
  <si>
    <t>上･･･個数</t>
  </si>
  <si>
    <t>砂利道</t>
  </si>
  <si>
    <t>セメント系</t>
  </si>
  <si>
    <t>ア　ス　フ　ァ　ル　ト　系</t>
  </si>
  <si>
    <t>上･･･舗装率</t>
  </si>
  <si>
    <t>車　　道</t>
  </si>
  <si>
    <t>左のうち全巾</t>
  </si>
  <si>
    <t>うち自動車</t>
  </si>
  <si>
    <t>立</t>
  </si>
  <si>
    <t>平</t>
  </si>
  <si>
    <t>下･･･設置道路延長</t>
  </si>
  <si>
    <t>道</t>
  </si>
  <si>
    <t>数</t>
  </si>
  <si>
    <t>下･･･延長</t>
  </si>
  <si>
    <t>高　　級</t>
  </si>
  <si>
    <t>簡　　易</t>
  </si>
  <si>
    <t>下･･･舗装計</t>
  </si>
  <si>
    <t>19.5ｍ以上</t>
  </si>
  <si>
    <t>13.0ｍ以上</t>
  </si>
  <si>
    <t>5.5ｍ以上</t>
  </si>
  <si>
    <t>5.5ｍ未満</t>
  </si>
  <si>
    <t>3.5ｍ以上</t>
  </si>
  <si>
    <t>3.5ｍ未満</t>
  </si>
  <si>
    <t>2.5ｍ未満</t>
  </si>
  <si>
    <t>交通不能</t>
  </si>
  <si>
    <t>体</t>
  </si>
  <si>
    <t>面</t>
  </si>
  <si>
    <t>橋</t>
  </si>
  <si>
    <t>道　下</t>
  </si>
  <si>
    <t>　　一　　　般　　　国　　　道
　　指　　　定　　　区　　　間</t>
  </si>
  <si>
    <t>　　一　　　般　　　国　　　道
　　指　　定　　区　　間　　外</t>
  </si>
  <si>
    <t>　　一　　　般　　　国　　　道
　　　　　合　　　　　計</t>
  </si>
  <si>
    <t>主　　　要　　　地　　　方　　　道</t>
  </si>
  <si>
    <t>一　　　般　　　県　　　道</t>
  </si>
  <si>
    <t xml:space="preserve">     県　　　　　　    　道
　　　　　合　　　　　計</t>
  </si>
  <si>
    <t>　一　　般　　国　　道　　県　　道
　　　　　合　　　　　計</t>
  </si>
  <si>
    <t xml:space="preserve">   　県　 管　 理　　道　　路
　　　　　合　　　　　計</t>
  </si>
  <si>
    <t>一　　級　　市　　町　　村　　道</t>
  </si>
  <si>
    <t>二　　級　　市　　町　　村　　道</t>
  </si>
  <si>
    <t xml:space="preserve">  一  級 ・ 二  級  市  町  村  道
　　　 　　合　　　　　計</t>
  </si>
  <si>
    <t>そ　の　他　市　町　村　道</t>
  </si>
  <si>
    <t>　　市　　　町　　　村　　　道
　　　　　合　　　　　計</t>
  </si>
  <si>
    <t>総　　　　　　　　　計</t>
  </si>
  <si>
    <t>　　（注）　一般国道１９６号のうち西日本高速道路㈱管理分を「一般国道指定区間」欄に含む。</t>
  </si>
  <si>
    <t>　　　　　　一般国道３１７号のうち本州四国連絡高速道路㈱管理分を「一般国道指定区間」欄に含む。</t>
  </si>
  <si>
    <t>　　　　　　一般県道今治大三島自転車道線及び一般県道松山川内自転車道線は本表から除いている。</t>
  </si>
  <si>
    <t>　現　道　（一般国道県道市町村道合計）　</t>
  </si>
  <si>
    <t>　旧　道　（一般国道県道市町村道合計）　</t>
  </si>
  <si>
    <t>　新　道　（一般国道県道市町村道合計）　</t>
  </si>
  <si>
    <t>現道・新道計（一般国道県道市町村道合計）</t>
  </si>
  <si>
    <t>92.4</t>
  </si>
  <si>
    <t>94.3</t>
  </si>
  <si>
    <t>95.2</t>
  </si>
  <si>
    <t>88.6</t>
  </si>
  <si>
    <t>79.9</t>
  </si>
  <si>
    <t>59.9</t>
  </si>
  <si>
    <t>67.4</t>
  </si>
  <si>
    <t>71.0</t>
  </si>
  <si>
    <t>99.9</t>
  </si>
  <si>
    <t>97.4</t>
  </si>
  <si>
    <t>74.0</t>
  </si>
  <si>
    <t>56.0</t>
  </si>
  <si>
    <t>99.8</t>
  </si>
  <si>
    <t>87.7</t>
  </si>
  <si>
    <t>94.5</t>
  </si>
  <si>
    <t>93.8</t>
  </si>
  <si>
    <t>100.0</t>
  </si>
  <si>
    <t>99.0</t>
  </si>
  <si>
    <t>99.4</t>
  </si>
  <si>
    <t>80.0</t>
  </si>
  <si>
    <t>60.0</t>
  </si>
  <si>
    <t>92.5</t>
  </si>
  <si>
    <t>95.3</t>
  </si>
  <si>
    <r>
      <t>（平成　</t>
    </r>
    <r>
      <rPr>
        <sz val="9"/>
        <rFont val="ＭＳ ゴシック"/>
        <family val="3"/>
      </rPr>
      <t>23</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</si>
  <si>
    <r>
      <t>（平成　</t>
    </r>
    <r>
      <rPr>
        <sz val="9"/>
        <rFont val="ＭＳ ゴシック"/>
        <family val="3"/>
      </rPr>
      <t>23</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</si>
  <si>
    <r>
      <t>（平成　</t>
    </r>
    <r>
      <rPr>
        <sz val="9"/>
        <rFont val="ＭＳ ゴシック"/>
        <family val="3"/>
      </rPr>
      <t>23</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</si>
  <si>
    <r>
      <t>（平成　</t>
    </r>
    <r>
      <rPr>
        <sz val="9"/>
        <rFont val="ＭＳ ゴシック"/>
        <family val="3"/>
      </rPr>
      <t>23</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</si>
  <si>
    <r>
      <t>（平成　</t>
    </r>
    <r>
      <rPr>
        <sz val="9"/>
        <rFont val="ＭＳ ゴシック"/>
        <family val="3"/>
      </rPr>
      <t>23</t>
    </r>
    <r>
      <rPr>
        <sz val="9"/>
        <rFont val="ＭＳ 明朝"/>
        <family val="1"/>
      </rPr>
      <t xml:space="preserve">　年   </t>
    </r>
    <r>
      <rPr>
        <sz val="9"/>
        <rFont val="ＭＳ ゴシック"/>
        <family val="3"/>
      </rPr>
      <t xml:space="preserve"> 4</t>
    </r>
    <r>
      <rPr>
        <sz val="9"/>
        <rFont val="ＭＳ 明朝"/>
        <family val="1"/>
      </rPr>
      <t xml:space="preserve">　月    </t>
    </r>
    <r>
      <rPr>
        <sz val="9"/>
        <rFont val="ＭＳ ゴシック"/>
        <family val="3"/>
      </rPr>
      <t>1</t>
    </r>
    <r>
      <rPr>
        <sz val="9"/>
        <rFont val="ＭＳ 明朝"/>
        <family val="1"/>
      </rPr>
      <t>　日　現在）</t>
    </r>
  </si>
  <si>
    <t>　　　　　　一般県道藤縄長浜線を路線数に含んでいる。</t>
  </si>
  <si>
    <t>93.4</t>
  </si>
  <si>
    <t>99.9</t>
  </si>
  <si>
    <t>74.2</t>
  </si>
  <si>
    <t>95.8</t>
  </si>
  <si>
    <t>94.0</t>
  </si>
  <si>
    <t>99.8</t>
  </si>
  <si>
    <t>93.6</t>
  </si>
  <si>
    <t>74.5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</si>
</sst>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
    <numFmt numFmtId="180" formatCode="###.0"/>
    <numFmt numFmtId="181" formatCode="0_ "/>
    <numFmt numFmtId="182" formatCode="0_);[Red]\(0\)"/>
    <numFmt numFmtId="183" formatCode="0.0_ "/>
    <numFmt numFmtId="184" formatCode="0.0_);[Red]\(0.0\)"/>
  </numFmts>
  <fonts count="11">
    <font>
      <sz val="11"/>
      <name val="ＭＳ Ｐゴシック"/>
      <family val="3"/>
    </font>
    <font>
      <sz val="11"/>
      <name val="ＭＳ 明朝"/>
      <family val="1"/>
    </font>
    <font>
      <sz val="18"/>
      <name val="ＭＳ 明朝"/>
      <family val="1"/>
    </font>
    <font>
      <sz val="6"/>
      <name val="ＭＳ Ｐゴシック"/>
      <family val="3"/>
    </font>
    <font>
      <sz val="9"/>
      <name val="ＭＳ 明朝"/>
      <family val="1"/>
    </font>
    <font>
      <sz val="9"/>
      <name val="ＭＳ Ｐゴシック"/>
      <family val="3"/>
    </font>
    <font>
      <sz val="8"/>
      <name val="ＭＳ 明朝"/>
      <family val="1"/>
    </font>
    <font>
      <sz val="8"/>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44">
    <border>
      <left/>
      <right/>
      <top/>
      <bottom/>
      <diagonal/>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style="medium"/>
      <top>
        <color indexed="63"/>
      </top>
      <bottom>
        <color indexed="63"/>
      </bottom>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medium"/>
      <top>
        <color indexed="63"/>
      </top>
      <bottom style="dotted"/>
    </border>
    <border>
      <left>
        <color indexed="63"/>
      </left>
      <right style="medium"/>
      <top>
        <color indexed="63"/>
      </top>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style="medium"/>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48">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1" fillId="0" borderId="1" xfId="0" applyFont="1" applyBorder="1" applyAlignment="1">
      <alignment/>
    </xf>
    <xf numFmtId="0" fontId="0" fillId="0" borderId="0" xfId="0" applyBorder="1" applyAlignment="1">
      <alignment/>
    </xf>
    <xf numFmtId="0" fontId="0" fillId="0" borderId="1" xfId="0" applyBorder="1" applyAlignment="1">
      <alignment/>
    </xf>
    <xf numFmtId="0" fontId="1"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1" fillId="0" borderId="0" xfId="0" applyFont="1" applyAlignment="1">
      <alignment/>
    </xf>
    <xf numFmtId="0" fontId="0" fillId="0" borderId="0" xfId="0" applyAlignment="1">
      <alignment horizontal="right"/>
    </xf>
    <xf numFmtId="0" fontId="5" fillId="0" borderId="0" xfId="0" applyFont="1" applyAlignment="1">
      <alignment/>
    </xf>
    <xf numFmtId="0" fontId="0" fillId="0" borderId="2" xfId="0" applyBorder="1" applyAlignment="1">
      <alignment/>
    </xf>
    <xf numFmtId="0" fontId="0" fillId="0" borderId="3" xfId="0" applyBorder="1" applyAlignment="1">
      <alignment horizontal="center"/>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horizontal="center"/>
    </xf>
    <xf numFmtId="0" fontId="0" fillId="0" borderId="7" xfId="0" applyBorder="1" applyAlignment="1">
      <alignment/>
    </xf>
    <xf numFmtId="0" fontId="1" fillId="0" borderId="8" xfId="0" applyFont="1" applyBorder="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vertical="center"/>
    </xf>
    <xf numFmtId="0" fontId="4" fillId="0" borderId="9" xfId="0" applyFont="1" applyBorder="1" applyAlignment="1">
      <alignment horizontal="center"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xf>
    <xf numFmtId="0" fontId="6" fillId="0" borderId="8" xfId="0" applyFont="1" applyBorder="1" applyAlignment="1">
      <alignment/>
    </xf>
    <xf numFmtId="0" fontId="4" fillId="0" borderId="1" xfId="0" applyFont="1" applyBorder="1" applyAlignment="1">
      <alignment horizontal="center"/>
    </xf>
    <xf numFmtId="0" fontId="1" fillId="0" borderId="11" xfId="0" applyFont="1" applyBorder="1" applyAlignment="1">
      <alignment horizontal="center" vertic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1" fillId="0" borderId="7" xfId="0" applyFont="1" applyBorder="1" applyAlignment="1">
      <alignment/>
    </xf>
    <xf numFmtId="0" fontId="1" fillId="0" borderId="8" xfId="0" applyFont="1" applyBorder="1" applyAlignment="1">
      <alignment vertical="distributed" wrapText="1"/>
    </xf>
    <xf numFmtId="0" fontId="1" fillId="0" borderId="10" xfId="0" applyFont="1" applyBorder="1" applyAlignment="1">
      <alignment horizontal="center"/>
    </xf>
    <xf numFmtId="0" fontId="6" fillId="0" borderId="11" xfId="0" applyFont="1" applyBorder="1" applyAlignment="1">
      <alignment horizontal="left" vertical="center"/>
    </xf>
    <xf numFmtId="0" fontId="6" fillId="0" borderId="13" xfId="0" applyFont="1" applyBorder="1" applyAlignment="1">
      <alignment horizontal="center" vertical="center"/>
    </xf>
    <xf numFmtId="0" fontId="4" fillId="0" borderId="12" xfId="0" applyFont="1" applyBorder="1" applyAlignment="1">
      <alignment horizontal="center" vertical="center"/>
    </xf>
    <xf numFmtId="0" fontId="6" fillId="0" borderId="8" xfId="0" applyFont="1" applyBorder="1" applyAlignment="1">
      <alignment wrapText="1"/>
    </xf>
    <xf numFmtId="0" fontId="6" fillId="0" borderId="8" xfId="0" applyFont="1" applyBorder="1" applyAlignment="1">
      <alignment horizontal="center" vertical="center"/>
    </xf>
    <xf numFmtId="0" fontId="4" fillId="0" borderId="10" xfId="0" applyFont="1" applyBorder="1" applyAlignment="1">
      <alignment horizontal="center"/>
    </xf>
    <xf numFmtId="0" fontId="4" fillId="0" borderId="14" xfId="0" applyFont="1" applyBorder="1" applyAlignment="1">
      <alignment horizontal="center"/>
    </xf>
    <xf numFmtId="0" fontId="4" fillId="0" borderId="8" xfId="0"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1" fillId="0" borderId="17" xfId="0" applyFont="1" applyBorder="1" applyAlignment="1">
      <alignment/>
    </xf>
    <xf numFmtId="0" fontId="1" fillId="0" borderId="10" xfId="0" applyFont="1" applyBorder="1" applyAlignment="1">
      <alignment vertical="distributed" wrapText="1"/>
    </xf>
    <xf numFmtId="0" fontId="7" fillId="0" borderId="10" xfId="0" applyFont="1" applyBorder="1" applyAlignment="1">
      <alignment vertical="top"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1" fillId="0" borderId="10" xfId="0" applyFont="1" applyBorder="1" applyAlignment="1">
      <alignment vertic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xf>
    <xf numFmtId="0" fontId="4" fillId="0" borderId="9" xfId="0" applyFont="1" applyBorder="1" applyAlignment="1">
      <alignment horizontal="center" vertical="center" wrapText="1"/>
    </xf>
    <xf numFmtId="0" fontId="1" fillId="0" borderId="9" xfId="0" applyFont="1" applyBorder="1" applyAlignment="1">
      <alignment/>
    </xf>
    <xf numFmtId="0" fontId="1" fillId="0" borderId="10" xfId="0" applyFont="1" applyBorder="1" applyAlignment="1">
      <alignment/>
    </xf>
    <xf numFmtId="0" fontId="1" fillId="0" borderId="18" xfId="0" applyFont="1" applyBorder="1" applyAlignment="1">
      <alignment/>
    </xf>
    <xf numFmtId="0" fontId="0" fillId="0" borderId="8" xfId="0" applyBorder="1" applyAlignment="1">
      <alignment/>
    </xf>
    <xf numFmtId="176" fontId="0" fillId="0" borderId="0" xfId="0" applyNumberFormat="1" applyBorder="1" applyAlignment="1">
      <alignment horizontal="right"/>
    </xf>
    <xf numFmtId="176" fontId="0" fillId="0" borderId="8" xfId="0" applyNumberFormat="1" applyBorder="1" applyAlignment="1">
      <alignment horizontal="right"/>
    </xf>
    <xf numFmtId="176" fontId="0" fillId="0" borderId="11" xfId="0" applyNumberFormat="1" applyBorder="1" applyAlignment="1">
      <alignment horizontal="right"/>
    </xf>
    <xf numFmtId="176" fontId="0" fillId="0" borderId="20" xfId="0" applyNumberFormat="1" applyBorder="1" applyAlignment="1">
      <alignment horizontal="right"/>
    </xf>
    <xf numFmtId="176" fontId="0" fillId="0" borderId="14" xfId="0" applyNumberFormat="1" applyFill="1" applyBorder="1" applyAlignment="1">
      <alignment horizontal="right"/>
    </xf>
    <xf numFmtId="176" fontId="0" fillId="0" borderId="8" xfId="0" applyNumberFormat="1" applyFill="1" applyBorder="1" applyAlignment="1">
      <alignment horizontal="right"/>
    </xf>
    <xf numFmtId="176" fontId="0" fillId="0" borderId="0" xfId="0" applyNumberFormat="1" applyFill="1" applyBorder="1" applyAlignment="1">
      <alignment horizontal="right"/>
    </xf>
    <xf numFmtId="176" fontId="0" fillId="0" borderId="13" xfId="0" applyNumberFormat="1" applyFill="1" applyBorder="1" applyAlignment="1">
      <alignment horizontal="right"/>
    </xf>
    <xf numFmtId="176" fontId="0" fillId="0" borderId="13" xfId="0" applyNumberFormat="1" applyBorder="1" applyAlignment="1">
      <alignment horizontal="right"/>
    </xf>
    <xf numFmtId="176" fontId="0" fillId="0" borderId="12" xfId="0" applyNumberFormat="1" applyBorder="1" applyAlignment="1">
      <alignment horizontal="right"/>
    </xf>
    <xf numFmtId="176" fontId="0" fillId="0" borderId="21" xfId="0" applyNumberFormat="1" applyBorder="1" applyAlignment="1">
      <alignment horizontal="right"/>
    </xf>
    <xf numFmtId="176" fontId="0" fillId="0" borderId="22" xfId="0" applyNumberFormat="1" applyBorder="1" applyAlignment="1">
      <alignment horizontal="right"/>
    </xf>
    <xf numFmtId="176" fontId="0" fillId="0" borderId="23" xfId="0" applyNumberFormat="1" applyBorder="1" applyAlignment="1">
      <alignment horizontal="right"/>
    </xf>
    <xf numFmtId="176" fontId="0" fillId="0" borderId="24" xfId="0" applyNumberFormat="1" applyBorder="1" applyAlignment="1">
      <alignment horizontal="right"/>
    </xf>
    <xf numFmtId="176" fontId="0" fillId="0" borderId="25" xfId="0" applyNumberFormat="1" applyBorder="1" applyAlignment="1">
      <alignment horizontal="right"/>
    </xf>
    <xf numFmtId="176" fontId="0" fillId="0" borderId="14" xfId="0" applyNumberFormat="1" applyBorder="1" applyAlignment="1">
      <alignment horizontal="right"/>
    </xf>
    <xf numFmtId="0" fontId="0" fillId="0" borderId="10" xfId="0" applyBorder="1" applyAlignment="1">
      <alignment/>
    </xf>
    <xf numFmtId="176" fontId="0" fillId="0" borderId="1" xfId="0" applyNumberFormat="1" applyBorder="1" applyAlignment="1">
      <alignment horizontal="right"/>
    </xf>
    <xf numFmtId="176" fontId="0" fillId="0" borderId="10" xfId="0" applyNumberFormat="1" applyBorder="1" applyAlignment="1">
      <alignment horizontal="right"/>
    </xf>
    <xf numFmtId="176" fontId="0" fillId="0" borderId="9" xfId="0" applyNumberFormat="1" applyBorder="1" applyAlignment="1">
      <alignment horizontal="right"/>
    </xf>
    <xf numFmtId="176" fontId="0" fillId="0" borderId="26" xfId="0" applyNumberFormat="1" applyBorder="1" applyAlignment="1">
      <alignment horizontal="right"/>
    </xf>
    <xf numFmtId="176" fontId="0" fillId="0" borderId="19" xfId="0" applyNumberFormat="1" applyBorder="1" applyAlignment="1">
      <alignment horizontal="right"/>
    </xf>
    <xf numFmtId="176" fontId="0" fillId="0" borderId="18" xfId="0" applyNumberFormat="1" applyBorder="1" applyAlignment="1">
      <alignment horizontal="right"/>
    </xf>
    <xf numFmtId="0" fontId="1" fillId="0" borderId="27" xfId="0" applyFont="1" applyBorder="1" applyAlignment="1">
      <alignment/>
    </xf>
    <xf numFmtId="0" fontId="0" fillId="0" borderId="28" xfId="0" applyBorder="1" applyAlignment="1">
      <alignment/>
    </xf>
    <xf numFmtId="176" fontId="0" fillId="0" borderId="29" xfId="0" applyNumberFormat="1" applyBorder="1" applyAlignment="1">
      <alignment horizontal="right"/>
    </xf>
    <xf numFmtId="176" fontId="0" fillId="0" borderId="28" xfId="0" applyNumberFormat="1" applyBorder="1" applyAlignment="1">
      <alignment horizontal="right"/>
    </xf>
    <xf numFmtId="176" fontId="0" fillId="0" borderId="30" xfId="0" applyNumberFormat="1" applyBorder="1" applyAlignment="1">
      <alignment horizontal="right"/>
    </xf>
    <xf numFmtId="176" fontId="0" fillId="0" borderId="31" xfId="0" applyNumberFormat="1" applyBorder="1" applyAlignment="1">
      <alignment horizontal="right"/>
    </xf>
    <xf numFmtId="176" fontId="0" fillId="0" borderId="32" xfId="0" applyNumberFormat="1" applyBorder="1" applyAlignment="1">
      <alignment horizontal="right"/>
    </xf>
    <xf numFmtId="176" fontId="0" fillId="0" borderId="33" xfId="0" applyNumberFormat="1" applyBorder="1" applyAlignment="1">
      <alignment horizontal="right"/>
    </xf>
    <xf numFmtId="0" fontId="0" fillId="0" borderId="0" xfId="0" applyAlignment="1">
      <alignment/>
    </xf>
    <xf numFmtId="49" fontId="0" fillId="0" borderId="0" xfId="0" applyNumberFormat="1" applyBorder="1" applyAlignment="1">
      <alignment horizontal="right"/>
    </xf>
    <xf numFmtId="49" fontId="0" fillId="0" borderId="20" xfId="0" applyNumberFormat="1" applyBorder="1" applyAlignment="1">
      <alignment horizontal="right"/>
    </xf>
    <xf numFmtId="184" fontId="0" fillId="0" borderId="0" xfId="0" applyNumberFormat="1" applyBorder="1" applyAlignment="1">
      <alignment horizontal="right"/>
    </xf>
    <xf numFmtId="184" fontId="0" fillId="0" borderId="20" xfId="0" applyNumberFormat="1" applyBorder="1" applyAlignment="1">
      <alignment horizontal="right"/>
    </xf>
    <xf numFmtId="184" fontId="0" fillId="0" borderId="23" xfId="0" applyNumberFormat="1" applyBorder="1" applyAlignment="1">
      <alignment horizontal="right"/>
    </xf>
    <xf numFmtId="184" fontId="0" fillId="0" borderId="1" xfId="0" applyNumberFormat="1" applyBorder="1" applyAlignment="1">
      <alignment horizontal="right"/>
    </xf>
    <xf numFmtId="0" fontId="1" fillId="0" borderId="34"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35" xfId="0" applyFont="1" applyBorder="1" applyAlignment="1">
      <alignment horizontal="center" vertical="center"/>
    </xf>
    <xf numFmtId="0" fontId="1" fillId="0" borderId="17" xfId="0" applyFont="1" applyBorder="1" applyAlignment="1">
      <alignment horizontal="center" vertical="center"/>
    </xf>
    <xf numFmtId="0" fontId="4" fillId="0" borderId="11"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vertical="distributed" wrapText="1"/>
    </xf>
    <xf numFmtId="0" fontId="1" fillId="0" borderId="38" xfId="0" applyFont="1" applyBorder="1" applyAlignment="1">
      <alignment horizontal="center" vertical="distributed" wrapText="1"/>
    </xf>
    <xf numFmtId="0" fontId="1" fillId="0" borderId="39" xfId="0" applyFont="1" applyBorder="1" applyAlignment="1">
      <alignment horizontal="center" vertical="distributed"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5"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34"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38" xfId="0" applyFont="1" applyBorder="1" applyAlignment="1">
      <alignment horizontal="center" vertical="center"/>
    </xf>
    <xf numFmtId="0" fontId="1" fillId="0" borderId="41"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1" xfId="0" applyFont="1" applyBorder="1" applyAlignment="1">
      <alignment vertical="center" wrapText="1"/>
    </xf>
    <xf numFmtId="0" fontId="6" fillId="0" borderId="36" xfId="0" applyFont="1" applyBorder="1" applyAlignment="1">
      <alignment vertical="center" wrapText="1"/>
    </xf>
    <xf numFmtId="0" fontId="4" fillId="0" borderId="9" xfId="0" applyFont="1" applyBorder="1" applyAlignment="1">
      <alignment horizontal="center"/>
    </xf>
    <xf numFmtId="0" fontId="4" fillId="0" borderId="1" xfId="0" applyFont="1" applyBorder="1" applyAlignment="1">
      <alignment horizont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4" fillId="0" borderId="10"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3" xfId="0" applyFont="1" applyBorder="1" applyAlignment="1">
      <alignment horizontal="justify" vertical="center" wrapText="1"/>
    </xf>
    <xf numFmtId="0" fontId="1" fillId="0" borderId="14" xfId="0" applyFont="1" applyBorder="1" applyAlignment="1">
      <alignment horizontal="justify" vertical="center"/>
    </xf>
    <xf numFmtId="0" fontId="1" fillId="0" borderId="19" xfId="0" applyFont="1" applyBorder="1" applyAlignment="1">
      <alignment horizontal="justify"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L61"/>
  <sheetViews>
    <sheetView tabSelected="1" view="pageBreakPreview" zoomScaleSheetLayoutView="100" workbookViewId="0" topLeftCell="A1">
      <pane xSplit="5" ySplit="8" topLeftCell="F9" activePane="bottomRight" state="frozen"/>
      <selection pane="topLeft" activeCell="I11" sqref="I11"/>
      <selection pane="topRight" activeCell="I11" sqref="I11"/>
      <selection pane="bottomLeft" activeCell="I11" sqref="I11"/>
      <selection pane="bottomRight" activeCell="Q22" sqref="Q22"/>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0</v>
      </c>
      <c r="B1" s="2"/>
      <c r="C1" s="2"/>
      <c r="D1" s="2"/>
      <c r="E1" s="2"/>
      <c r="I1" s="3" t="s">
        <v>3</v>
      </c>
      <c r="J1" s="2"/>
      <c r="K1" s="2"/>
      <c r="L1" s="2"/>
      <c r="M1" s="2"/>
      <c r="N1" s="2"/>
      <c r="O1" s="4" t="s">
        <v>4</v>
      </c>
      <c r="P1" s="2"/>
      <c r="S1" s="1" t="str">
        <f>A1</f>
        <v>　総　括　（一般国道県道市町村道合計）　</v>
      </c>
      <c r="T1" s="2"/>
      <c r="U1" s="2"/>
      <c r="V1" s="2"/>
      <c r="W1" s="5"/>
      <c r="X1" s="3" t="s">
        <v>3</v>
      </c>
      <c r="Y1" s="2"/>
      <c r="Z1" s="2"/>
      <c r="AA1" s="2"/>
      <c r="AB1" s="2"/>
      <c r="AC1" s="2"/>
      <c r="AD1" s="2"/>
      <c r="AE1" s="4" t="s">
        <v>4</v>
      </c>
      <c r="AF1" s="6"/>
      <c r="AG1" s="6"/>
      <c r="AH1" s="5"/>
      <c r="AI1" s="5"/>
      <c r="AJ1" s="5"/>
      <c r="AK1"/>
      <c r="AL1"/>
    </row>
    <row r="2" spans="9:38" ht="14.25" thickBot="1">
      <c r="I2" s="7"/>
      <c r="J2" s="8" t="s">
        <v>120</v>
      </c>
      <c r="R2" s="9" t="s">
        <v>5</v>
      </c>
      <c r="S2"/>
      <c r="T2"/>
      <c r="U2"/>
      <c r="V2"/>
      <c r="W2"/>
      <c r="X2" s="10"/>
      <c r="Y2" s="8" t="s">
        <v>121</v>
      </c>
      <c r="Z2" s="11"/>
      <c r="AA2" s="12"/>
      <c r="AB2"/>
      <c r="AC2"/>
      <c r="AD2"/>
      <c r="AE2"/>
      <c r="AF2"/>
      <c r="AG2"/>
      <c r="AH2"/>
      <c r="AI2"/>
      <c r="AJ2"/>
      <c r="AK2"/>
      <c r="AL2" s="9" t="s">
        <v>5</v>
      </c>
    </row>
    <row r="3" spans="1:38" ht="13.5">
      <c r="A3" s="13"/>
      <c r="B3" s="131" t="s">
        <v>6</v>
      </c>
      <c r="C3" s="131"/>
      <c r="D3" s="131"/>
      <c r="E3" s="131"/>
      <c r="F3" s="129" t="s">
        <v>7</v>
      </c>
      <c r="G3" s="14"/>
      <c r="H3" s="129" t="s">
        <v>8</v>
      </c>
      <c r="I3" s="102" t="s">
        <v>9</v>
      </c>
      <c r="J3" s="103"/>
      <c r="K3" s="103"/>
      <c r="L3" s="103"/>
      <c r="M3" s="103"/>
      <c r="N3" s="103"/>
      <c r="O3" s="103"/>
      <c r="P3" s="103"/>
      <c r="Q3" s="103"/>
      <c r="R3" s="138"/>
      <c r="S3" s="104" t="s">
        <v>10</v>
      </c>
      <c r="T3" s="103"/>
      <c r="U3" s="103"/>
      <c r="V3" s="103"/>
      <c r="W3" s="103"/>
      <c r="X3" s="103"/>
      <c r="Y3" s="103"/>
      <c r="Z3" s="103"/>
      <c r="AA3" s="105"/>
      <c r="AB3" s="115" t="s">
        <v>11</v>
      </c>
      <c r="AC3" s="116"/>
      <c r="AD3" s="116"/>
      <c r="AE3" s="117"/>
      <c r="AF3" s="129" t="s">
        <v>12</v>
      </c>
      <c r="AG3" s="15"/>
      <c r="AH3" s="16"/>
      <c r="AI3" s="102" t="s">
        <v>13</v>
      </c>
      <c r="AJ3" s="103"/>
      <c r="AK3" s="103"/>
      <c r="AL3" s="17" t="s">
        <v>14</v>
      </c>
    </row>
    <row r="4" spans="1:38" ht="13.5">
      <c r="A4" s="18"/>
      <c r="B4" s="132"/>
      <c r="C4" s="132"/>
      <c r="D4" s="132"/>
      <c r="E4" s="132"/>
      <c r="F4" s="130"/>
      <c r="G4" s="20" t="s">
        <v>15</v>
      </c>
      <c r="H4" s="130"/>
      <c r="I4" s="123"/>
      <c r="J4" s="124"/>
      <c r="K4" s="124"/>
      <c r="L4" s="124"/>
      <c r="M4" s="124"/>
      <c r="N4" s="124"/>
      <c r="O4" s="124"/>
      <c r="P4" s="124"/>
      <c r="Q4" s="124"/>
      <c r="R4" s="139"/>
      <c r="S4" s="106"/>
      <c r="T4" s="124"/>
      <c r="U4" s="124"/>
      <c r="V4" s="124"/>
      <c r="W4" s="124"/>
      <c r="X4" s="124"/>
      <c r="Y4" s="124"/>
      <c r="Z4" s="124"/>
      <c r="AA4" s="101"/>
      <c r="AB4" s="118"/>
      <c r="AC4" s="119"/>
      <c r="AD4" s="119"/>
      <c r="AE4" s="120"/>
      <c r="AF4" s="128"/>
      <c r="AG4" s="107" t="s">
        <v>16</v>
      </c>
      <c r="AH4" s="108"/>
      <c r="AI4" s="123"/>
      <c r="AJ4" s="124"/>
      <c r="AK4" s="124"/>
      <c r="AL4" s="25"/>
    </row>
    <row r="5" spans="1:38" ht="13.5">
      <c r="A5" s="26" t="s">
        <v>17</v>
      </c>
      <c r="B5" s="133"/>
      <c r="C5" s="133"/>
      <c r="D5" s="133"/>
      <c r="E5" s="133"/>
      <c r="F5" s="130"/>
      <c r="G5" s="27" t="s">
        <v>18</v>
      </c>
      <c r="H5" s="130"/>
      <c r="I5" s="136" t="s">
        <v>19</v>
      </c>
      <c r="J5" s="137"/>
      <c r="K5" s="140" t="s">
        <v>20</v>
      </c>
      <c r="L5" s="125"/>
      <c r="M5" s="141"/>
      <c r="N5" s="125" t="s">
        <v>21</v>
      </c>
      <c r="O5" s="125"/>
      <c r="P5" s="125"/>
      <c r="Q5" s="125"/>
      <c r="R5" s="126"/>
      <c r="S5" s="109" t="s">
        <v>22</v>
      </c>
      <c r="T5" s="110"/>
      <c r="U5" s="110"/>
      <c r="V5" s="110"/>
      <c r="W5" s="110"/>
      <c r="X5" s="110"/>
      <c r="Y5" s="110"/>
      <c r="Z5" s="110"/>
      <c r="AA5" s="111"/>
      <c r="AB5" s="121" t="s">
        <v>23</v>
      </c>
      <c r="AC5" s="122"/>
      <c r="AD5" s="121" t="s">
        <v>24</v>
      </c>
      <c r="AE5" s="122"/>
      <c r="AF5" s="29"/>
      <c r="AG5" s="118" t="s">
        <v>25</v>
      </c>
      <c r="AH5" s="101"/>
      <c r="AI5" s="30"/>
      <c r="AJ5" s="30"/>
      <c r="AK5" s="31"/>
      <c r="AL5" s="32" t="s">
        <v>26</v>
      </c>
    </row>
    <row r="6" spans="1:38" ht="13.5" customHeight="1">
      <c r="A6" s="33"/>
      <c r="B6" s="34" t="s">
        <v>27</v>
      </c>
      <c r="C6" s="34" t="s">
        <v>28</v>
      </c>
      <c r="D6" s="34" t="s">
        <v>29</v>
      </c>
      <c r="E6" s="34"/>
      <c r="F6" s="130"/>
      <c r="G6" s="27" t="s">
        <v>30</v>
      </c>
      <c r="H6" s="130"/>
      <c r="I6" s="134" t="s">
        <v>31</v>
      </c>
      <c r="J6" s="135"/>
      <c r="K6" s="19"/>
      <c r="L6" s="35" t="s">
        <v>32</v>
      </c>
      <c r="M6" s="35" t="s">
        <v>33</v>
      </c>
      <c r="N6" s="19"/>
      <c r="O6" s="143" t="s">
        <v>34</v>
      </c>
      <c r="P6" s="110"/>
      <c r="Q6" s="110"/>
      <c r="R6" s="144"/>
      <c r="S6" s="109" t="s">
        <v>35</v>
      </c>
      <c r="T6" s="110"/>
      <c r="U6" s="110"/>
      <c r="V6" s="111"/>
      <c r="W6" s="112" t="s">
        <v>36</v>
      </c>
      <c r="X6" s="113"/>
      <c r="Y6" s="113"/>
      <c r="Z6" s="113"/>
      <c r="AA6" s="114"/>
      <c r="AB6" s="123"/>
      <c r="AC6" s="124"/>
      <c r="AD6" s="123"/>
      <c r="AE6" s="124"/>
      <c r="AF6" s="36" t="s">
        <v>37</v>
      </c>
      <c r="AG6" s="24" t="s">
        <v>38</v>
      </c>
      <c r="AH6" s="37" t="s">
        <v>39</v>
      </c>
      <c r="AI6" s="130" t="s">
        <v>40</v>
      </c>
      <c r="AJ6" s="130" t="s">
        <v>41</v>
      </c>
      <c r="AK6" s="130" t="s">
        <v>42</v>
      </c>
      <c r="AL6" s="38"/>
    </row>
    <row r="7" spans="1:38" ht="13.5" customHeight="1">
      <c r="A7" s="33"/>
      <c r="B7" s="34"/>
      <c r="C7" s="34"/>
      <c r="D7" s="34"/>
      <c r="E7" s="34" t="s">
        <v>43</v>
      </c>
      <c r="F7" s="130"/>
      <c r="G7" s="39" t="s">
        <v>44</v>
      </c>
      <c r="H7" s="130"/>
      <c r="I7" s="134" t="s">
        <v>45</v>
      </c>
      <c r="J7" s="135"/>
      <c r="K7" s="19" t="s">
        <v>46</v>
      </c>
      <c r="L7" s="40" t="s">
        <v>47</v>
      </c>
      <c r="M7" s="40" t="s">
        <v>47</v>
      </c>
      <c r="N7" s="19" t="s">
        <v>48</v>
      </c>
      <c r="O7" s="127" t="s">
        <v>49</v>
      </c>
      <c r="P7" s="142" t="s">
        <v>50</v>
      </c>
      <c r="Q7" s="142"/>
      <c r="R7" s="38" t="s">
        <v>51</v>
      </c>
      <c r="S7" s="42" t="s">
        <v>52</v>
      </c>
      <c r="T7" s="43" t="s">
        <v>52</v>
      </c>
      <c r="U7" s="43" t="s">
        <v>52</v>
      </c>
      <c r="V7" s="43" t="s">
        <v>52</v>
      </c>
      <c r="W7" s="44" t="s">
        <v>52</v>
      </c>
      <c r="X7" s="44" t="s">
        <v>52</v>
      </c>
      <c r="Y7" s="45" t="s">
        <v>52</v>
      </c>
      <c r="Z7" s="46" t="s">
        <v>53</v>
      </c>
      <c r="AA7" s="47" t="s">
        <v>54</v>
      </c>
      <c r="AB7" s="24" t="s">
        <v>55</v>
      </c>
      <c r="AC7" s="24" t="s">
        <v>56</v>
      </c>
      <c r="AD7" s="24" t="s">
        <v>55</v>
      </c>
      <c r="AE7" s="24" t="s">
        <v>56</v>
      </c>
      <c r="AF7" s="36" t="s">
        <v>57</v>
      </c>
      <c r="AG7" s="24" t="s">
        <v>58</v>
      </c>
      <c r="AH7" s="43"/>
      <c r="AI7" s="130"/>
      <c r="AJ7" s="130"/>
      <c r="AK7" s="130"/>
      <c r="AL7" s="25" t="s">
        <v>59</v>
      </c>
    </row>
    <row r="8" spans="1:38" ht="13.5" customHeight="1">
      <c r="A8" s="48"/>
      <c r="B8" s="49" t="s">
        <v>58</v>
      </c>
      <c r="C8" s="49" t="s">
        <v>58</v>
      </c>
      <c r="D8" s="49" t="s">
        <v>58</v>
      </c>
      <c r="E8" s="49"/>
      <c r="F8" s="128"/>
      <c r="G8" s="50"/>
      <c r="H8" s="128"/>
      <c r="I8" s="51"/>
      <c r="J8" s="52"/>
      <c r="K8" s="53"/>
      <c r="L8" s="54" t="s">
        <v>60</v>
      </c>
      <c r="M8" s="54" t="s">
        <v>60</v>
      </c>
      <c r="N8" s="23"/>
      <c r="O8" s="128"/>
      <c r="P8" s="55" t="s">
        <v>61</v>
      </c>
      <c r="Q8" s="55" t="s">
        <v>62</v>
      </c>
      <c r="R8" s="56" t="s">
        <v>63</v>
      </c>
      <c r="S8" s="57" t="s">
        <v>64</v>
      </c>
      <c r="T8" s="41" t="s">
        <v>65</v>
      </c>
      <c r="U8" s="41" t="s">
        <v>66</v>
      </c>
      <c r="V8" s="41" t="s">
        <v>67</v>
      </c>
      <c r="W8" s="41" t="s">
        <v>66</v>
      </c>
      <c r="X8" s="41" t="s">
        <v>68</v>
      </c>
      <c r="Y8" s="41" t="s">
        <v>69</v>
      </c>
      <c r="Z8" s="41" t="s">
        <v>70</v>
      </c>
      <c r="AA8" s="28" t="s">
        <v>71</v>
      </c>
      <c r="AB8" s="58" t="s">
        <v>72</v>
      </c>
      <c r="AC8" s="22" t="s">
        <v>73</v>
      </c>
      <c r="AD8" s="58" t="s">
        <v>72</v>
      </c>
      <c r="AE8" s="22" t="s">
        <v>73</v>
      </c>
      <c r="AF8" s="21"/>
      <c r="AG8" s="22" t="s">
        <v>74</v>
      </c>
      <c r="AH8" s="54" t="s">
        <v>75</v>
      </c>
      <c r="AI8" s="59"/>
      <c r="AJ8" s="59"/>
      <c r="AK8" s="60"/>
      <c r="AL8" s="61"/>
    </row>
    <row r="9" spans="1:38" ht="13.5">
      <c r="A9" s="145" t="s">
        <v>76</v>
      </c>
      <c r="B9" s="62"/>
      <c r="C9" s="62"/>
      <c r="D9" s="62"/>
      <c r="E9" s="62"/>
      <c r="F9" s="63">
        <v>0</v>
      </c>
      <c r="G9" s="64">
        <v>0</v>
      </c>
      <c r="H9" s="63">
        <v>0</v>
      </c>
      <c r="I9" s="65">
        <v>460959</v>
      </c>
      <c r="J9" s="97">
        <v>100</v>
      </c>
      <c r="K9" s="65">
        <v>0</v>
      </c>
      <c r="L9" s="64">
        <v>677</v>
      </c>
      <c r="M9" s="64">
        <v>47</v>
      </c>
      <c r="N9" s="63">
        <v>0</v>
      </c>
      <c r="O9" s="65">
        <v>0</v>
      </c>
      <c r="P9" s="64">
        <v>0</v>
      </c>
      <c r="Q9" s="64">
        <v>0</v>
      </c>
      <c r="R9" s="98">
        <v>100</v>
      </c>
      <c r="S9" s="67">
        <v>0</v>
      </c>
      <c r="T9" s="68">
        <v>0</v>
      </c>
      <c r="U9" s="64">
        <v>0</v>
      </c>
      <c r="V9" s="68">
        <v>0</v>
      </c>
      <c r="W9" s="68">
        <v>0</v>
      </c>
      <c r="X9" s="68">
        <v>0</v>
      </c>
      <c r="Y9" s="68">
        <v>0</v>
      </c>
      <c r="Z9" s="68">
        <v>0</v>
      </c>
      <c r="AA9" s="69">
        <v>0</v>
      </c>
      <c r="AB9" s="65">
        <v>0</v>
      </c>
      <c r="AC9" s="70">
        <v>0</v>
      </c>
      <c r="AD9" s="71">
        <v>0</v>
      </c>
      <c r="AE9" s="69">
        <v>0</v>
      </c>
      <c r="AF9" s="65">
        <v>525277</v>
      </c>
      <c r="AG9" s="65">
        <v>0</v>
      </c>
      <c r="AH9" s="68">
        <v>0</v>
      </c>
      <c r="AI9" s="65">
        <v>0</v>
      </c>
      <c r="AJ9" s="65">
        <v>0</v>
      </c>
      <c r="AK9" s="68">
        <v>0</v>
      </c>
      <c r="AL9" s="72"/>
    </row>
    <row r="10" spans="1:38" ht="13.5">
      <c r="A10" s="146"/>
      <c r="B10" s="62"/>
      <c r="C10" s="62"/>
      <c r="D10" s="62"/>
      <c r="E10" s="62"/>
      <c r="F10" s="63">
        <v>501764</v>
      </c>
      <c r="G10" s="64">
        <v>0</v>
      </c>
      <c r="H10" s="63">
        <v>460959</v>
      </c>
      <c r="I10" s="74">
        <v>0</v>
      </c>
      <c r="J10" s="99"/>
      <c r="K10" s="65">
        <v>395894</v>
      </c>
      <c r="L10" s="76">
        <v>0</v>
      </c>
      <c r="M10" s="76">
        <v>0</v>
      </c>
      <c r="N10" s="63">
        <v>0</v>
      </c>
      <c r="O10" s="65">
        <v>19386</v>
      </c>
      <c r="P10" s="64">
        <v>441573</v>
      </c>
      <c r="Q10" s="64">
        <v>0</v>
      </c>
      <c r="R10" s="77"/>
      <c r="S10" s="67">
        <v>3710</v>
      </c>
      <c r="T10" s="68">
        <v>89124</v>
      </c>
      <c r="U10" s="64">
        <v>368125</v>
      </c>
      <c r="V10" s="68">
        <v>0</v>
      </c>
      <c r="W10" s="68">
        <v>0</v>
      </c>
      <c r="X10" s="68">
        <v>0</v>
      </c>
      <c r="Y10" s="68">
        <v>0</v>
      </c>
      <c r="Z10" s="68">
        <v>0</v>
      </c>
      <c r="AA10" s="69">
        <v>0</v>
      </c>
      <c r="AB10" s="65">
        <v>18</v>
      </c>
      <c r="AC10" s="68">
        <v>0</v>
      </c>
      <c r="AD10" s="64">
        <v>5</v>
      </c>
      <c r="AE10" s="69">
        <v>3</v>
      </c>
      <c r="AF10" s="76">
        <v>0</v>
      </c>
      <c r="AG10" s="65">
        <v>110</v>
      </c>
      <c r="AH10" s="64">
        <v>11</v>
      </c>
      <c r="AI10" s="65">
        <v>13063887</v>
      </c>
      <c r="AJ10" s="74">
        <v>7344162</v>
      </c>
      <c r="AK10" s="76">
        <v>4352870</v>
      </c>
      <c r="AL10" s="72">
        <v>6</v>
      </c>
    </row>
    <row r="11" spans="1:38" ht="13.5">
      <c r="A11" s="147"/>
      <c r="B11" s="79"/>
      <c r="C11" s="79"/>
      <c r="D11" s="79"/>
      <c r="E11" s="79"/>
      <c r="F11" s="80">
        <v>0</v>
      </c>
      <c r="G11" s="81">
        <v>40805</v>
      </c>
      <c r="H11" s="80">
        <v>0</v>
      </c>
      <c r="I11" s="82">
        <f>H10-I9</f>
        <v>0</v>
      </c>
      <c r="J11" s="100"/>
      <c r="K11" s="82">
        <v>0</v>
      </c>
      <c r="L11" s="81">
        <v>43209</v>
      </c>
      <c r="M11" s="81">
        <v>21856</v>
      </c>
      <c r="N11" s="80">
        <v>0</v>
      </c>
      <c r="O11" s="82">
        <v>0</v>
      </c>
      <c r="P11" s="81">
        <v>0</v>
      </c>
      <c r="Q11" s="81">
        <v>0</v>
      </c>
      <c r="R11" s="83">
        <v>460959</v>
      </c>
      <c r="S11" s="84">
        <v>0</v>
      </c>
      <c r="T11" s="81">
        <v>0</v>
      </c>
      <c r="U11" s="81">
        <v>0</v>
      </c>
      <c r="V11" s="81">
        <v>0</v>
      </c>
      <c r="W11" s="81">
        <v>0</v>
      </c>
      <c r="X11" s="81">
        <v>0</v>
      </c>
      <c r="Y11" s="81">
        <v>0</v>
      </c>
      <c r="Z11" s="81">
        <v>0</v>
      </c>
      <c r="AA11" s="80">
        <v>0</v>
      </c>
      <c r="AB11" s="82">
        <v>0</v>
      </c>
      <c r="AC11" s="81">
        <v>0</v>
      </c>
      <c r="AD11" s="81">
        <v>0</v>
      </c>
      <c r="AE11" s="80">
        <v>0</v>
      </c>
      <c r="AF11" s="82">
        <v>342234</v>
      </c>
      <c r="AG11" s="82">
        <v>0</v>
      </c>
      <c r="AH11" s="81">
        <v>0</v>
      </c>
      <c r="AI11" s="82">
        <v>0</v>
      </c>
      <c r="AJ11" s="82">
        <v>0</v>
      </c>
      <c r="AK11" s="81">
        <v>0</v>
      </c>
      <c r="AL11" s="85"/>
    </row>
    <row r="12" spans="1:38" ht="13.5" customHeight="1">
      <c r="A12" s="145" t="s">
        <v>77</v>
      </c>
      <c r="B12" s="62"/>
      <c r="C12" s="62"/>
      <c r="D12" s="62"/>
      <c r="E12" s="62"/>
      <c r="F12" s="63">
        <v>0</v>
      </c>
      <c r="G12" s="64">
        <v>0</v>
      </c>
      <c r="H12" s="63">
        <v>0</v>
      </c>
      <c r="I12" s="65">
        <v>531365</v>
      </c>
      <c r="J12" s="97">
        <v>86.42062651762437</v>
      </c>
      <c r="K12" s="65">
        <v>0</v>
      </c>
      <c r="L12" s="64">
        <v>541</v>
      </c>
      <c r="M12" s="64">
        <v>83</v>
      </c>
      <c r="N12" s="63">
        <v>0</v>
      </c>
      <c r="O12" s="65">
        <v>0</v>
      </c>
      <c r="P12" s="64">
        <v>0</v>
      </c>
      <c r="Q12" s="64">
        <v>0</v>
      </c>
      <c r="R12" s="98">
        <v>99.48768742101848</v>
      </c>
      <c r="S12" s="78">
        <v>0</v>
      </c>
      <c r="T12" s="64">
        <v>0</v>
      </c>
      <c r="U12" s="64">
        <v>0</v>
      </c>
      <c r="V12" s="64">
        <v>0</v>
      </c>
      <c r="W12" s="64">
        <v>0</v>
      </c>
      <c r="X12" s="64">
        <v>0</v>
      </c>
      <c r="Y12" s="64">
        <v>0</v>
      </c>
      <c r="Z12" s="64">
        <v>0</v>
      </c>
      <c r="AA12" s="63">
        <v>0</v>
      </c>
      <c r="AB12" s="65">
        <v>0</v>
      </c>
      <c r="AC12" s="64">
        <v>0</v>
      </c>
      <c r="AD12" s="64">
        <v>0</v>
      </c>
      <c r="AE12" s="63">
        <v>0</v>
      </c>
      <c r="AF12" s="65">
        <v>447230</v>
      </c>
      <c r="AG12" s="65">
        <v>0</v>
      </c>
      <c r="AH12" s="64">
        <v>0</v>
      </c>
      <c r="AI12" s="65">
        <v>0</v>
      </c>
      <c r="AJ12" s="65">
        <v>0</v>
      </c>
      <c r="AK12" s="64">
        <v>0</v>
      </c>
      <c r="AL12" s="72"/>
    </row>
    <row r="13" spans="1:38" ht="13.5">
      <c r="A13" s="146"/>
      <c r="B13" s="62"/>
      <c r="C13" s="62"/>
      <c r="D13" s="62"/>
      <c r="E13" s="62"/>
      <c r="F13" s="63">
        <v>887265</v>
      </c>
      <c r="G13" s="73">
        <v>51100</v>
      </c>
      <c r="H13" s="63">
        <v>614859</v>
      </c>
      <c r="I13" s="74">
        <v>0</v>
      </c>
      <c r="J13" s="99"/>
      <c r="K13" s="65">
        <v>549107</v>
      </c>
      <c r="L13" s="76">
        <v>0</v>
      </c>
      <c r="M13" s="76">
        <v>0</v>
      </c>
      <c r="N13" s="63">
        <v>3150</v>
      </c>
      <c r="O13" s="65">
        <v>28783</v>
      </c>
      <c r="P13" s="64">
        <v>413180</v>
      </c>
      <c r="Q13" s="64">
        <v>169746</v>
      </c>
      <c r="R13" s="77"/>
      <c r="S13" s="78">
        <v>734</v>
      </c>
      <c r="T13" s="64">
        <v>9919</v>
      </c>
      <c r="U13" s="64">
        <v>473162</v>
      </c>
      <c r="V13" s="64">
        <v>47550</v>
      </c>
      <c r="W13" s="64">
        <v>2303</v>
      </c>
      <c r="X13" s="64">
        <v>49074</v>
      </c>
      <c r="Y13" s="64">
        <v>32117</v>
      </c>
      <c r="Z13" s="64">
        <v>0</v>
      </c>
      <c r="AA13" s="63">
        <v>2341</v>
      </c>
      <c r="AB13" s="65">
        <v>3</v>
      </c>
      <c r="AC13" s="64">
        <v>3</v>
      </c>
      <c r="AD13" s="64">
        <v>1</v>
      </c>
      <c r="AE13" s="63">
        <v>0</v>
      </c>
      <c r="AF13" s="76">
        <v>0</v>
      </c>
      <c r="AG13" s="65">
        <v>10</v>
      </c>
      <c r="AH13" s="64">
        <v>0</v>
      </c>
      <c r="AI13" s="65">
        <v>10414483</v>
      </c>
      <c r="AJ13" s="74">
        <v>6569195</v>
      </c>
      <c r="AK13" s="76">
        <v>3898323</v>
      </c>
      <c r="AL13" s="72">
        <v>13</v>
      </c>
    </row>
    <row r="14" spans="1:38" ht="13.5">
      <c r="A14" s="147"/>
      <c r="B14" s="79"/>
      <c r="C14" s="79"/>
      <c r="D14" s="79"/>
      <c r="E14" s="79"/>
      <c r="F14" s="80">
        <v>0</v>
      </c>
      <c r="G14" s="81">
        <v>221306</v>
      </c>
      <c r="H14" s="80">
        <v>0</v>
      </c>
      <c r="I14" s="82">
        <f>H13-I12</f>
        <v>83494</v>
      </c>
      <c r="J14" s="100"/>
      <c r="K14" s="82">
        <v>0</v>
      </c>
      <c r="L14" s="81">
        <v>19809</v>
      </c>
      <c r="M14" s="81">
        <v>45943</v>
      </c>
      <c r="N14" s="80">
        <v>0</v>
      </c>
      <c r="O14" s="82">
        <v>0</v>
      </c>
      <c r="P14" s="81">
        <v>0</v>
      </c>
      <c r="Q14" s="81">
        <v>0</v>
      </c>
      <c r="R14" s="83">
        <v>611709</v>
      </c>
      <c r="S14" s="84">
        <v>0</v>
      </c>
      <c r="T14" s="81">
        <v>0</v>
      </c>
      <c r="U14" s="81">
        <v>0</v>
      </c>
      <c r="V14" s="81">
        <v>0</v>
      </c>
      <c r="W14" s="81">
        <v>0</v>
      </c>
      <c r="X14" s="81">
        <v>0</v>
      </c>
      <c r="Y14" s="81">
        <v>0</v>
      </c>
      <c r="Z14" s="81">
        <v>0</v>
      </c>
      <c r="AA14" s="80">
        <v>0</v>
      </c>
      <c r="AB14" s="82">
        <v>0</v>
      </c>
      <c r="AC14" s="81">
        <v>0</v>
      </c>
      <c r="AD14" s="81">
        <v>0</v>
      </c>
      <c r="AE14" s="80">
        <v>0</v>
      </c>
      <c r="AF14" s="82">
        <v>356679</v>
      </c>
      <c r="AG14" s="82">
        <v>0</v>
      </c>
      <c r="AH14" s="81">
        <v>0</v>
      </c>
      <c r="AI14" s="82">
        <v>0</v>
      </c>
      <c r="AJ14" s="82">
        <v>0</v>
      </c>
      <c r="AK14" s="81">
        <v>0</v>
      </c>
      <c r="AL14" s="85"/>
    </row>
    <row r="15" spans="1:38" ht="13.5">
      <c r="A15" s="145" t="s">
        <v>78</v>
      </c>
      <c r="B15" s="62"/>
      <c r="C15" s="62"/>
      <c r="D15" s="62"/>
      <c r="E15" s="62"/>
      <c r="F15" s="63">
        <v>0</v>
      </c>
      <c r="G15" s="64">
        <v>0</v>
      </c>
      <c r="H15" s="63">
        <v>0</v>
      </c>
      <c r="I15" s="65">
        <v>992324</v>
      </c>
      <c r="J15" s="97">
        <v>92.23902184198442</v>
      </c>
      <c r="K15" s="65">
        <v>0</v>
      </c>
      <c r="L15" s="64">
        <v>1218</v>
      </c>
      <c r="M15" s="64">
        <v>130</v>
      </c>
      <c r="N15" s="63">
        <v>0</v>
      </c>
      <c r="O15" s="65">
        <v>0</v>
      </c>
      <c r="P15" s="64">
        <v>0</v>
      </c>
      <c r="Q15" s="64">
        <v>0</v>
      </c>
      <c r="R15" s="98">
        <v>99.70719954490444</v>
      </c>
      <c r="S15" s="78">
        <v>0</v>
      </c>
      <c r="T15" s="64">
        <v>0</v>
      </c>
      <c r="U15" s="64">
        <v>0</v>
      </c>
      <c r="V15" s="64">
        <v>0</v>
      </c>
      <c r="W15" s="64">
        <v>0</v>
      </c>
      <c r="X15" s="64">
        <v>0</v>
      </c>
      <c r="Y15" s="64">
        <v>0</v>
      </c>
      <c r="Z15" s="64">
        <v>0</v>
      </c>
      <c r="AA15" s="63">
        <v>0</v>
      </c>
      <c r="AB15" s="65">
        <v>0</v>
      </c>
      <c r="AC15" s="64">
        <v>0</v>
      </c>
      <c r="AD15" s="64">
        <v>0</v>
      </c>
      <c r="AE15" s="63">
        <v>0</v>
      </c>
      <c r="AF15" s="65">
        <v>972507</v>
      </c>
      <c r="AG15" s="65">
        <v>0</v>
      </c>
      <c r="AH15" s="64">
        <v>0</v>
      </c>
      <c r="AI15" s="65">
        <v>0</v>
      </c>
      <c r="AJ15" s="65">
        <v>0</v>
      </c>
      <c r="AK15" s="64">
        <v>0</v>
      </c>
      <c r="AL15" s="72"/>
    </row>
    <row r="16" spans="1:38" ht="13.5">
      <c r="A16" s="146"/>
      <c r="B16" s="62"/>
      <c r="C16" s="62"/>
      <c r="D16" s="62"/>
      <c r="E16" s="62"/>
      <c r="F16" s="63">
        <v>1389029</v>
      </c>
      <c r="G16" s="73">
        <v>51100</v>
      </c>
      <c r="H16" s="63">
        <v>1075818</v>
      </c>
      <c r="I16" s="74">
        <v>0</v>
      </c>
      <c r="J16" s="99"/>
      <c r="K16" s="65">
        <v>945001</v>
      </c>
      <c r="L16" s="76">
        <v>0</v>
      </c>
      <c r="M16" s="76">
        <v>0</v>
      </c>
      <c r="N16" s="63">
        <v>3150</v>
      </c>
      <c r="O16" s="65">
        <v>48169</v>
      </c>
      <c r="P16" s="64">
        <v>854753</v>
      </c>
      <c r="Q16" s="64">
        <v>169746</v>
      </c>
      <c r="R16" s="77"/>
      <c r="S16" s="78">
        <v>4444</v>
      </c>
      <c r="T16" s="64">
        <v>99043</v>
      </c>
      <c r="U16" s="64">
        <v>841287</v>
      </c>
      <c r="V16" s="64">
        <v>47550</v>
      </c>
      <c r="W16" s="64">
        <v>2303</v>
      </c>
      <c r="X16" s="64">
        <v>49074</v>
      </c>
      <c r="Y16" s="64">
        <v>32117</v>
      </c>
      <c r="Z16" s="64">
        <v>0</v>
      </c>
      <c r="AA16" s="63">
        <v>2341</v>
      </c>
      <c r="AB16" s="65">
        <v>21</v>
      </c>
      <c r="AC16" s="64">
        <v>3</v>
      </c>
      <c r="AD16" s="64">
        <v>6</v>
      </c>
      <c r="AE16" s="63">
        <v>3</v>
      </c>
      <c r="AF16" s="76">
        <v>0</v>
      </c>
      <c r="AG16" s="65">
        <v>120</v>
      </c>
      <c r="AH16" s="64">
        <v>11</v>
      </c>
      <c r="AI16" s="65">
        <v>23478370</v>
      </c>
      <c r="AJ16" s="74">
        <v>13913357</v>
      </c>
      <c r="AK16" s="76">
        <v>8251193</v>
      </c>
      <c r="AL16" s="72">
        <v>18</v>
      </c>
    </row>
    <row r="17" spans="1:38" ht="13.5">
      <c r="A17" s="147"/>
      <c r="B17" s="79"/>
      <c r="C17" s="79"/>
      <c r="D17" s="79"/>
      <c r="E17" s="79"/>
      <c r="F17" s="80">
        <v>0</v>
      </c>
      <c r="G17" s="81">
        <v>262111</v>
      </c>
      <c r="H17" s="80">
        <v>0</v>
      </c>
      <c r="I17" s="82">
        <f>H16-I15</f>
        <v>83494</v>
      </c>
      <c r="J17" s="100"/>
      <c r="K17" s="82">
        <v>0</v>
      </c>
      <c r="L17" s="81">
        <v>63018</v>
      </c>
      <c r="M17" s="81">
        <v>67799</v>
      </c>
      <c r="N17" s="80">
        <v>0</v>
      </c>
      <c r="O17" s="82">
        <v>0</v>
      </c>
      <c r="P17" s="81">
        <v>0</v>
      </c>
      <c r="Q17" s="81">
        <v>0</v>
      </c>
      <c r="R17" s="83">
        <v>1072668</v>
      </c>
      <c r="S17" s="84">
        <v>0</v>
      </c>
      <c r="T17" s="81">
        <v>0</v>
      </c>
      <c r="U17" s="81">
        <v>0</v>
      </c>
      <c r="V17" s="81">
        <v>0</v>
      </c>
      <c r="W17" s="81">
        <v>0</v>
      </c>
      <c r="X17" s="81">
        <v>0</v>
      </c>
      <c r="Y17" s="81">
        <v>0</v>
      </c>
      <c r="Z17" s="81">
        <v>0</v>
      </c>
      <c r="AA17" s="80">
        <v>0</v>
      </c>
      <c r="AB17" s="82">
        <v>0</v>
      </c>
      <c r="AC17" s="81">
        <v>0</v>
      </c>
      <c r="AD17" s="81">
        <v>0</v>
      </c>
      <c r="AE17" s="80">
        <v>0</v>
      </c>
      <c r="AF17" s="82">
        <v>698913</v>
      </c>
      <c r="AG17" s="82">
        <v>0</v>
      </c>
      <c r="AH17" s="81">
        <v>0</v>
      </c>
      <c r="AI17" s="82">
        <v>0</v>
      </c>
      <c r="AJ17" s="82">
        <v>0</v>
      </c>
      <c r="AK17" s="81">
        <v>0</v>
      </c>
      <c r="AL17" s="85"/>
    </row>
    <row r="18" spans="1:38" ht="13.5">
      <c r="A18" s="33"/>
      <c r="B18" s="62"/>
      <c r="C18" s="62"/>
      <c r="D18" s="62"/>
      <c r="E18" s="62"/>
      <c r="F18" s="63">
        <v>0</v>
      </c>
      <c r="G18" s="64">
        <v>0</v>
      </c>
      <c r="H18" s="63">
        <v>0</v>
      </c>
      <c r="I18" s="65">
        <v>878804</v>
      </c>
      <c r="J18" s="97">
        <v>79.81501311020108</v>
      </c>
      <c r="K18" s="65">
        <v>0</v>
      </c>
      <c r="L18" s="64">
        <v>751</v>
      </c>
      <c r="M18" s="64">
        <v>55</v>
      </c>
      <c r="N18" s="63">
        <v>0</v>
      </c>
      <c r="O18" s="65">
        <v>0</v>
      </c>
      <c r="P18" s="64">
        <v>0</v>
      </c>
      <c r="Q18" s="64">
        <v>0</v>
      </c>
      <c r="R18" s="98">
        <v>97.47305074878457</v>
      </c>
      <c r="S18" s="78">
        <v>0</v>
      </c>
      <c r="T18" s="64">
        <v>0</v>
      </c>
      <c r="U18" s="64">
        <v>0</v>
      </c>
      <c r="V18" s="64">
        <v>0</v>
      </c>
      <c r="W18" s="64">
        <v>0</v>
      </c>
      <c r="X18" s="64">
        <v>0</v>
      </c>
      <c r="Y18" s="64">
        <v>0</v>
      </c>
      <c r="Z18" s="64">
        <v>0</v>
      </c>
      <c r="AA18" s="63">
        <v>0</v>
      </c>
      <c r="AB18" s="65">
        <v>0</v>
      </c>
      <c r="AC18" s="64">
        <v>0</v>
      </c>
      <c r="AD18" s="64">
        <v>0</v>
      </c>
      <c r="AE18" s="63">
        <v>0</v>
      </c>
      <c r="AF18" s="65">
        <v>516460</v>
      </c>
      <c r="AG18" s="65">
        <v>0</v>
      </c>
      <c r="AH18" s="64">
        <v>0</v>
      </c>
      <c r="AI18" s="65">
        <v>0</v>
      </c>
      <c r="AJ18" s="65">
        <v>0</v>
      </c>
      <c r="AK18" s="64">
        <v>0</v>
      </c>
      <c r="AL18" s="72"/>
    </row>
    <row r="19" spans="1:38" ht="13.5">
      <c r="A19" s="26" t="s">
        <v>79</v>
      </c>
      <c r="B19" s="62"/>
      <c r="C19" s="62"/>
      <c r="D19" s="62"/>
      <c r="E19" s="62"/>
      <c r="F19" s="63">
        <v>1189073</v>
      </c>
      <c r="G19" s="73">
        <v>0</v>
      </c>
      <c r="H19" s="63">
        <v>1101051</v>
      </c>
      <c r="I19" s="74">
        <v>0</v>
      </c>
      <c r="J19" s="99"/>
      <c r="K19" s="65">
        <v>1061091</v>
      </c>
      <c r="L19" s="76">
        <v>0</v>
      </c>
      <c r="M19" s="76">
        <v>0</v>
      </c>
      <c r="N19" s="63">
        <v>27823</v>
      </c>
      <c r="O19" s="65">
        <v>18198</v>
      </c>
      <c r="P19" s="64">
        <v>599246</v>
      </c>
      <c r="Q19" s="64">
        <v>455784</v>
      </c>
      <c r="R19" s="77"/>
      <c r="S19" s="78">
        <v>5764</v>
      </c>
      <c r="T19" s="64">
        <v>26396</v>
      </c>
      <c r="U19" s="64">
        <v>710637</v>
      </c>
      <c r="V19" s="64">
        <v>136007</v>
      </c>
      <c r="W19" s="64">
        <v>6098</v>
      </c>
      <c r="X19" s="64">
        <v>95908</v>
      </c>
      <c r="Y19" s="64">
        <v>120241</v>
      </c>
      <c r="Z19" s="64">
        <v>0</v>
      </c>
      <c r="AA19" s="63">
        <v>25164</v>
      </c>
      <c r="AB19" s="65">
        <v>7</v>
      </c>
      <c r="AC19" s="64">
        <v>8</v>
      </c>
      <c r="AD19" s="64">
        <v>3</v>
      </c>
      <c r="AE19" s="63">
        <v>5</v>
      </c>
      <c r="AF19" s="76">
        <v>0</v>
      </c>
      <c r="AG19" s="65">
        <v>27</v>
      </c>
      <c r="AH19" s="64">
        <v>6</v>
      </c>
      <c r="AI19" s="65">
        <v>16167923</v>
      </c>
      <c r="AJ19" s="74">
        <v>10442075</v>
      </c>
      <c r="AK19" s="76">
        <v>6419862</v>
      </c>
      <c r="AL19" s="72">
        <v>54</v>
      </c>
    </row>
    <row r="20" spans="1:38" ht="13.5">
      <c r="A20" s="48"/>
      <c r="B20" s="79"/>
      <c r="C20" s="79"/>
      <c r="D20" s="79"/>
      <c r="E20" s="79"/>
      <c r="F20" s="80">
        <v>0</v>
      </c>
      <c r="G20" s="81">
        <v>88022</v>
      </c>
      <c r="H20" s="80">
        <v>0</v>
      </c>
      <c r="I20" s="82">
        <f>H19-I18</f>
        <v>222247</v>
      </c>
      <c r="J20" s="100"/>
      <c r="K20" s="82">
        <v>0</v>
      </c>
      <c r="L20" s="81">
        <v>18925</v>
      </c>
      <c r="M20" s="81">
        <v>21035</v>
      </c>
      <c r="N20" s="80">
        <v>0</v>
      </c>
      <c r="O20" s="82">
        <v>0</v>
      </c>
      <c r="P20" s="81">
        <v>0</v>
      </c>
      <c r="Q20" s="81">
        <v>0</v>
      </c>
      <c r="R20" s="83">
        <v>1073228</v>
      </c>
      <c r="S20" s="84">
        <v>0</v>
      </c>
      <c r="T20" s="81">
        <v>0</v>
      </c>
      <c r="U20" s="81">
        <v>0</v>
      </c>
      <c r="V20" s="81">
        <v>0</v>
      </c>
      <c r="W20" s="81">
        <v>0</v>
      </c>
      <c r="X20" s="81">
        <v>0</v>
      </c>
      <c r="Y20" s="81">
        <v>0</v>
      </c>
      <c r="Z20" s="81">
        <v>0</v>
      </c>
      <c r="AA20" s="80">
        <v>0</v>
      </c>
      <c r="AB20" s="82">
        <v>0</v>
      </c>
      <c r="AC20" s="81">
        <v>0</v>
      </c>
      <c r="AD20" s="81">
        <v>0</v>
      </c>
      <c r="AE20" s="80">
        <v>0</v>
      </c>
      <c r="AF20" s="82">
        <v>374897</v>
      </c>
      <c r="AG20" s="82">
        <v>0</v>
      </c>
      <c r="AH20" s="81">
        <v>0</v>
      </c>
      <c r="AI20" s="82">
        <v>0</v>
      </c>
      <c r="AJ20" s="82">
        <v>0</v>
      </c>
      <c r="AK20" s="81">
        <v>0</v>
      </c>
      <c r="AL20" s="85"/>
    </row>
    <row r="21" spans="1:38" ht="13.5">
      <c r="A21" s="33"/>
      <c r="B21" s="62"/>
      <c r="C21" s="62"/>
      <c r="D21" s="62"/>
      <c r="E21" s="62"/>
      <c r="F21" s="63">
        <v>0</v>
      </c>
      <c r="G21" s="64">
        <v>0</v>
      </c>
      <c r="H21" s="63">
        <v>0</v>
      </c>
      <c r="I21" s="65">
        <v>1071011</v>
      </c>
      <c r="J21" s="97">
        <v>59.5803163342961</v>
      </c>
      <c r="K21" s="65">
        <v>0</v>
      </c>
      <c r="L21" s="64">
        <v>1014</v>
      </c>
      <c r="M21" s="64">
        <v>23</v>
      </c>
      <c r="N21" s="63">
        <v>0</v>
      </c>
      <c r="O21" s="65">
        <v>0</v>
      </c>
      <c r="P21" s="64">
        <v>0</v>
      </c>
      <c r="Q21" s="64">
        <v>0</v>
      </c>
      <c r="R21" s="98">
        <v>92.38230922255995</v>
      </c>
      <c r="S21" s="78">
        <v>0</v>
      </c>
      <c r="T21" s="64">
        <v>0</v>
      </c>
      <c r="U21" s="64">
        <v>0</v>
      </c>
      <c r="V21" s="64">
        <v>0</v>
      </c>
      <c r="W21" s="64">
        <v>0</v>
      </c>
      <c r="X21" s="64">
        <v>0</v>
      </c>
      <c r="Y21" s="64">
        <v>0</v>
      </c>
      <c r="Z21" s="64">
        <v>0</v>
      </c>
      <c r="AA21" s="63">
        <v>0</v>
      </c>
      <c r="AB21" s="65">
        <v>0</v>
      </c>
      <c r="AC21" s="64">
        <v>0</v>
      </c>
      <c r="AD21" s="64">
        <v>0</v>
      </c>
      <c r="AE21" s="63">
        <v>0</v>
      </c>
      <c r="AF21" s="65">
        <v>370053</v>
      </c>
      <c r="AG21" s="65">
        <v>0</v>
      </c>
      <c r="AH21" s="64">
        <v>0</v>
      </c>
      <c r="AI21" s="65">
        <v>0</v>
      </c>
      <c r="AJ21" s="65">
        <v>0</v>
      </c>
      <c r="AK21" s="64">
        <v>0</v>
      </c>
      <c r="AL21" s="72"/>
    </row>
    <row r="22" spans="1:38" ht="13.5">
      <c r="A22" s="26" t="s">
        <v>80</v>
      </c>
      <c r="B22" s="62"/>
      <c r="C22" s="62"/>
      <c r="D22" s="62"/>
      <c r="E22" s="62"/>
      <c r="F22" s="63">
        <v>1935714</v>
      </c>
      <c r="G22" s="73">
        <v>15269</v>
      </c>
      <c r="H22" s="63">
        <v>1797592</v>
      </c>
      <c r="I22" s="74">
        <v>0</v>
      </c>
      <c r="J22" s="99"/>
      <c r="K22" s="65">
        <v>1776018</v>
      </c>
      <c r="L22" s="76">
        <v>0</v>
      </c>
      <c r="M22" s="76">
        <v>0</v>
      </c>
      <c r="N22" s="63">
        <v>136935</v>
      </c>
      <c r="O22" s="65">
        <v>18745</v>
      </c>
      <c r="P22" s="64">
        <v>550340</v>
      </c>
      <c r="Q22" s="64">
        <v>1091572</v>
      </c>
      <c r="R22" s="77"/>
      <c r="S22" s="78">
        <v>1043</v>
      </c>
      <c r="T22" s="64">
        <v>6689</v>
      </c>
      <c r="U22" s="64">
        <v>721597</v>
      </c>
      <c r="V22" s="64">
        <v>341682</v>
      </c>
      <c r="W22" s="64">
        <v>14534</v>
      </c>
      <c r="X22" s="64">
        <v>239241</v>
      </c>
      <c r="Y22" s="64">
        <v>472806</v>
      </c>
      <c r="Z22" s="64">
        <v>0</v>
      </c>
      <c r="AA22" s="63">
        <v>124549</v>
      </c>
      <c r="AB22" s="65">
        <v>8</v>
      </c>
      <c r="AC22" s="64">
        <v>27</v>
      </c>
      <c r="AD22" s="64">
        <v>1</v>
      </c>
      <c r="AE22" s="63">
        <v>9</v>
      </c>
      <c r="AF22" s="76">
        <v>0</v>
      </c>
      <c r="AG22" s="65">
        <v>18</v>
      </c>
      <c r="AH22" s="64">
        <v>1</v>
      </c>
      <c r="AI22" s="65">
        <v>19435677</v>
      </c>
      <c r="AJ22" s="74">
        <v>12681130</v>
      </c>
      <c r="AK22" s="76">
        <v>8242989</v>
      </c>
      <c r="AL22" s="72">
        <v>190</v>
      </c>
    </row>
    <row r="23" spans="1:38" ht="13.5">
      <c r="A23" s="48"/>
      <c r="B23" s="79"/>
      <c r="C23" s="79"/>
      <c r="D23" s="79"/>
      <c r="E23" s="79"/>
      <c r="F23" s="80">
        <v>0</v>
      </c>
      <c r="G23" s="81">
        <v>122853</v>
      </c>
      <c r="H23" s="80">
        <v>0</v>
      </c>
      <c r="I23" s="82">
        <f>H22-I21</f>
        <v>726581</v>
      </c>
      <c r="J23" s="100"/>
      <c r="K23" s="82">
        <v>0</v>
      </c>
      <c r="L23" s="81">
        <v>16360</v>
      </c>
      <c r="M23" s="81">
        <v>5214</v>
      </c>
      <c r="N23" s="80">
        <v>0</v>
      </c>
      <c r="O23" s="82">
        <v>0</v>
      </c>
      <c r="P23" s="81">
        <v>0</v>
      </c>
      <c r="Q23" s="81">
        <v>0</v>
      </c>
      <c r="R23" s="83">
        <v>1660657</v>
      </c>
      <c r="S23" s="84">
        <v>0</v>
      </c>
      <c r="T23" s="81">
        <v>0</v>
      </c>
      <c r="U23" s="81">
        <v>0</v>
      </c>
      <c r="V23" s="81">
        <v>0</v>
      </c>
      <c r="W23" s="81">
        <v>0</v>
      </c>
      <c r="X23" s="81">
        <v>0</v>
      </c>
      <c r="Y23" s="81">
        <v>0</v>
      </c>
      <c r="Z23" s="81">
        <v>0</v>
      </c>
      <c r="AA23" s="80">
        <v>0</v>
      </c>
      <c r="AB23" s="82">
        <v>0</v>
      </c>
      <c r="AC23" s="81">
        <v>0</v>
      </c>
      <c r="AD23" s="81">
        <v>0</v>
      </c>
      <c r="AE23" s="80">
        <v>0</v>
      </c>
      <c r="AF23" s="82">
        <v>288446</v>
      </c>
      <c r="AG23" s="82">
        <v>0</v>
      </c>
      <c r="AH23" s="81">
        <v>0</v>
      </c>
      <c r="AI23" s="82">
        <v>0</v>
      </c>
      <c r="AJ23" s="82">
        <v>0</v>
      </c>
      <c r="AK23" s="81">
        <v>0</v>
      </c>
      <c r="AL23" s="85"/>
    </row>
    <row r="24" spans="1:38" ht="13.5">
      <c r="A24" s="145" t="s">
        <v>81</v>
      </c>
      <c r="B24" s="62"/>
      <c r="C24" s="62"/>
      <c r="D24" s="62"/>
      <c r="E24" s="62"/>
      <c r="F24" s="63">
        <v>0</v>
      </c>
      <c r="G24" s="64">
        <v>0</v>
      </c>
      <c r="H24" s="63">
        <v>0</v>
      </c>
      <c r="I24" s="65">
        <v>1949815</v>
      </c>
      <c r="J24" s="97">
        <v>67.26647607173426</v>
      </c>
      <c r="K24" s="65">
        <v>0</v>
      </c>
      <c r="L24" s="64">
        <v>1765</v>
      </c>
      <c r="M24" s="64">
        <v>78</v>
      </c>
      <c r="N24" s="63">
        <v>0</v>
      </c>
      <c r="O24" s="65">
        <v>0</v>
      </c>
      <c r="P24" s="64">
        <v>0</v>
      </c>
      <c r="Q24" s="64">
        <v>0</v>
      </c>
      <c r="R24" s="98">
        <v>94.31602994918656</v>
      </c>
      <c r="S24" s="78">
        <v>0</v>
      </c>
      <c r="T24" s="64">
        <v>0</v>
      </c>
      <c r="U24" s="64">
        <v>0</v>
      </c>
      <c r="V24" s="64">
        <v>0</v>
      </c>
      <c r="W24" s="64">
        <v>0</v>
      </c>
      <c r="X24" s="64">
        <v>0</v>
      </c>
      <c r="Y24" s="64">
        <v>0</v>
      </c>
      <c r="Z24" s="64">
        <v>0</v>
      </c>
      <c r="AA24" s="63">
        <v>0</v>
      </c>
      <c r="AB24" s="65">
        <v>0</v>
      </c>
      <c r="AC24" s="64">
        <v>0</v>
      </c>
      <c r="AD24" s="64">
        <v>0</v>
      </c>
      <c r="AE24" s="63">
        <v>0</v>
      </c>
      <c r="AF24" s="65">
        <v>886513</v>
      </c>
      <c r="AG24" s="65">
        <v>0</v>
      </c>
      <c r="AH24" s="64">
        <v>0</v>
      </c>
      <c r="AI24" s="65">
        <v>0</v>
      </c>
      <c r="AJ24" s="65">
        <v>0</v>
      </c>
      <c r="AK24" s="64">
        <v>0</v>
      </c>
      <c r="AL24" s="72"/>
    </row>
    <row r="25" spans="1:38" ht="13.5">
      <c r="A25" s="146"/>
      <c r="B25" s="62"/>
      <c r="C25" s="62"/>
      <c r="D25" s="62"/>
      <c r="E25" s="62"/>
      <c r="F25" s="63">
        <v>3124787</v>
      </c>
      <c r="G25" s="73">
        <v>15269</v>
      </c>
      <c r="H25" s="63">
        <v>2898643</v>
      </c>
      <c r="I25" s="74">
        <v>0</v>
      </c>
      <c r="J25" s="99"/>
      <c r="K25" s="65">
        <v>2837109</v>
      </c>
      <c r="L25" s="76">
        <v>0</v>
      </c>
      <c r="M25" s="76">
        <v>0</v>
      </c>
      <c r="N25" s="63">
        <v>164758</v>
      </c>
      <c r="O25" s="65">
        <v>36943</v>
      </c>
      <c r="P25" s="64">
        <v>1149586</v>
      </c>
      <c r="Q25" s="64">
        <v>1547356</v>
      </c>
      <c r="R25" s="77"/>
      <c r="S25" s="78">
        <v>6807</v>
      </c>
      <c r="T25" s="64">
        <v>33085</v>
      </c>
      <c r="U25" s="64">
        <v>1432234</v>
      </c>
      <c r="V25" s="64">
        <v>477689</v>
      </c>
      <c r="W25" s="64">
        <v>20632</v>
      </c>
      <c r="X25" s="64">
        <v>335149</v>
      </c>
      <c r="Y25" s="64">
        <v>593047</v>
      </c>
      <c r="Z25" s="64">
        <v>0</v>
      </c>
      <c r="AA25" s="63">
        <v>149713</v>
      </c>
      <c r="AB25" s="65">
        <v>15</v>
      </c>
      <c r="AC25" s="64">
        <v>35</v>
      </c>
      <c r="AD25" s="64">
        <v>4</v>
      </c>
      <c r="AE25" s="63">
        <v>14</v>
      </c>
      <c r="AF25" s="76">
        <v>0</v>
      </c>
      <c r="AG25" s="65">
        <v>45</v>
      </c>
      <c r="AH25" s="64">
        <v>7</v>
      </c>
      <c r="AI25" s="65">
        <v>35603600</v>
      </c>
      <c r="AJ25" s="74">
        <v>23123205</v>
      </c>
      <c r="AK25" s="76">
        <v>14662851</v>
      </c>
      <c r="AL25" s="72">
        <v>244</v>
      </c>
    </row>
    <row r="26" spans="1:38" ht="13.5">
      <c r="A26" s="147"/>
      <c r="B26" s="79"/>
      <c r="C26" s="79"/>
      <c r="D26" s="79"/>
      <c r="E26" s="79"/>
      <c r="F26" s="80">
        <v>0</v>
      </c>
      <c r="G26" s="81">
        <v>210875</v>
      </c>
      <c r="H26" s="80">
        <v>0</v>
      </c>
      <c r="I26" s="82">
        <f>H25-I24</f>
        <v>948828</v>
      </c>
      <c r="J26" s="100"/>
      <c r="K26" s="82">
        <v>0</v>
      </c>
      <c r="L26" s="81">
        <v>35285</v>
      </c>
      <c r="M26" s="81">
        <v>26249</v>
      </c>
      <c r="N26" s="80">
        <v>0</v>
      </c>
      <c r="O26" s="82">
        <v>0</v>
      </c>
      <c r="P26" s="81">
        <v>0</v>
      </c>
      <c r="Q26" s="81">
        <v>0</v>
      </c>
      <c r="R26" s="83">
        <v>2733885</v>
      </c>
      <c r="S26" s="84">
        <v>0</v>
      </c>
      <c r="T26" s="81">
        <v>0</v>
      </c>
      <c r="U26" s="81">
        <v>0</v>
      </c>
      <c r="V26" s="81">
        <v>0</v>
      </c>
      <c r="W26" s="81">
        <v>0</v>
      </c>
      <c r="X26" s="81">
        <v>0</v>
      </c>
      <c r="Y26" s="81">
        <v>0</v>
      </c>
      <c r="Z26" s="81">
        <v>0</v>
      </c>
      <c r="AA26" s="80">
        <v>0</v>
      </c>
      <c r="AB26" s="82">
        <v>0</v>
      </c>
      <c r="AC26" s="81">
        <v>0</v>
      </c>
      <c r="AD26" s="81">
        <v>0</v>
      </c>
      <c r="AE26" s="80">
        <v>0</v>
      </c>
      <c r="AF26" s="82">
        <v>663343</v>
      </c>
      <c r="AG26" s="82">
        <v>0</v>
      </c>
      <c r="AH26" s="81">
        <v>0</v>
      </c>
      <c r="AI26" s="82">
        <v>0</v>
      </c>
      <c r="AJ26" s="82">
        <v>0</v>
      </c>
      <c r="AK26" s="81">
        <v>0</v>
      </c>
      <c r="AL26" s="85"/>
    </row>
    <row r="27" spans="1:38" ht="13.5">
      <c r="A27" s="145" t="s">
        <v>82</v>
      </c>
      <c r="B27" s="62"/>
      <c r="C27" s="62"/>
      <c r="D27" s="62"/>
      <c r="E27" s="62"/>
      <c r="F27" s="63">
        <v>0</v>
      </c>
      <c r="G27" s="64">
        <v>0</v>
      </c>
      <c r="H27" s="63">
        <v>0</v>
      </c>
      <c r="I27" s="65">
        <v>2942139</v>
      </c>
      <c r="J27" s="97">
        <v>74.0261132264224</v>
      </c>
      <c r="K27" s="65">
        <v>0</v>
      </c>
      <c r="L27" s="64">
        <v>2983</v>
      </c>
      <c r="M27" s="64">
        <v>208</v>
      </c>
      <c r="N27" s="63">
        <v>0</v>
      </c>
      <c r="O27" s="65">
        <v>0</v>
      </c>
      <c r="P27" s="64">
        <v>0</v>
      </c>
      <c r="Q27" s="64">
        <v>0</v>
      </c>
      <c r="R27" s="98">
        <v>95.77532651597286</v>
      </c>
      <c r="S27" s="78">
        <v>0</v>
      </c>
      <c r="T27" s="64">
        <v>0</v>
      </c>
      <c r="U27" s="64">
        <v>0</v>
      </c>
      <c r="V27" s="64">
        <v>0</v>
      </c>
      <c r="W27" s="64">
        <v>0</v>
      </c>
      <c r="X27" s="64">
        <v>0</v>
      </c>
      <c r="Y27" s="64">
        <v>0</v>
      </c>
      <c r="Z27" s="64">
        <v>0</v>
      </c>
      <c r="AA27" s="63">
        <v>0</v>
      </c>
      <c r="AB27" s="65">
        <v>0</v>
      </c>
      <c r="AC27" s="64">
        <v>0</v>
      </c>
      <c r="AD27" s="64">
        <v>0</v>
      </c>
      <c r="AE27" s="63">
        <v>0</v>
      </c>
      <c r="AF27" s="65">
        <v>1859020</v>
      </c>
      <c r="AG27" s="65">
        <v>0</v>
      </c>
      <c r="AH27" s="64">
        <v>0</v>
      </c>
      <c r="AI27" s="65">
        <v>0</v>
      </c>
      <c r="AJ27" s="65">
        <v>0</v>
      </c>
      <c r="AK27" s="64">
        <v>0</v>
      </c>
      <c r="AL27" s="72"/>
    </row>
    <row r="28" spans="1:38" ht="13.5">
      <c r="A28" s="146"/>
      <c r="B28" s="62"/>
      <c r="C28" s="62"/>
      <c r="D28" s="62"/>
      <c r="E28" s="62"/>
      <c r="F28" s="63">
        <v>4513816</v>
      </c>
      <c r="G28" s="73">
        <v>66369</v>
      </c>
      <c r="H28" s="63">
        <v>3974461</v>
      </c>
      <c r="I28" s="74">
        <v>0</v>
      </c>
      <c r="J28" s="99"/>
      <c r="K28" s="65">
        <v>3782110</v>
      </c>
      <c r="L28" s="76">
        <v>0</v>
      </c>
      <c r="M28" s="76">
        <v>0</v>
      </c>
      <c r="N28" s="63">
        <v>167908</v>
      </c>
      <c r="O28" s="65">
        <v>85112</v>
      </c>
      <c r="P28" s="64">
        <v>2004339</v>
      </c>
      <c r="Q28" s="64">
        <v>1717102</v>
      </c>
      <c r="R28" s="77"/>
      <c r="S28" s="78">
        <v>11251</v>
      </c>
      <c r="T28" s="64">
        <v>132128</v>
      </c>
      <c r="U28" s="64">
        <v>2273521</v>
      </c>
      <c r="V28" s="64">
        <v>525239</v>
      </c>
      <c r="W28" s="64">
        <v>22935</v>
      </c>
      <c r="X28" s="64">
        <v>384223</v>
      </c>
      <c r="Y28" s="64">
        <v>625164</v>
      </c>
      <c r="Z28" s="64">
        <v>0</v>
      </c>
      <c r="AA28" s="63">
        <v>152054</v>
      </c>
      <c r="AB28" s="65">
        <v>36</v>
      </c>
      <c r="AC28" s="64">
        <v>38</v>
      </c>
      <c r="AD28" s="64">
        <v>10</v>
      </c>
      <c r="AE28" s="63">
        <v>17</v>
      </c>
      <c r="AF28" s="76">
        <v>0</v>
      </c>
      <c r="AG28" s="65">
        <v>165</v>
      </c>
      <c r="AH28" s="64">
        <v>18</v>
      </c>
      <c r="AI28" s="65">
        <v>59081970</v>
      </c>
      <c r="AJ28" s="74">
        <v>37036562</v>
      </c>
      <c r="AK28" s="76">
        <v>22914044</v>
      </c>
      <c r="AL28" s="72">
        <v>262</v>
      </c>
    </row>
    <row r="29" spans="1:38" ht="13.5">
      <c r="A29" s="147"/>
      <c r="B29" s="79"/>
      <c r="C29" s="79"/>
      <c r="D29" s="79"/>
      <c r="E29" s="79"/>
      <c r="F29" s="80">
        <v>0</v>
      </c>
      <c r="G29" s="81">
        <v>472986</v>
      </c>
      <c r="H29" s="80">
        <v>0</v>
      </c>
      <c r="I29" s="82">
        <f>H28-I27</f>
        <v>1032322</v>
      </c>
      <c r="J29" s="100"/>
      <c r="K29" s="82">
        <v>0</v>
      </c>
      <c r="L29" s="81">
        <v>98303</v>
      </c>
      <c r="M29" s="81">
        <v>94048</v>
      </c>
      <c r="N29" s="80">
        <v>0</v>
      </c>
      <c r="O29" s="82">
        <v>0</v>
      </c>
      <c r="P29" s="81">
        <v>0</v>
      </c>
      <c r="Q29" s="81">
        <v>0</v>
      </c>
      <c r="R29" s="83">
        <v>3806553</v>
      </c>
      <c r="S29" s="84">
        <v>0</v>
      </c>
      <c r="T29" s="81">
        <v>0</v>
      </c>
      <c r="U29" s="81">
        <v>0</v>
      </c>
      <c r="V29" s="81">
        <v>0</v>
      </c>
      <c r="W29" s="81">
        <v>0</v>
      </c>
      <c r="X29" s="81">
        <v>0</v>
      </c>
      <c r="Y29" s="81">
        <v>0</v>
      </c>
      <c r="Z29" s="81">
        <v>0</v>
      </c>
      <c r="AA29" s="80">
        <v>0</v>
      </c>
      <c r="AB29" s="82">
        <v>0</v>
      </c>
      <c r="AC29" s="81">
        <v>0</v>
      </c>
      <c r="AD29" s="81">
        <v>0</v>
      </c>
      <c r="AE29" s="80">
        <v>0</v>
      </c>
      <c r="AF29" s="82">
        <v>1362256</v>
      </c>
      <c r="AG29" s="82">
        <v>0</v>
      </c>
      <c r="AH29" s="81">
        <v>0</v>
      </c>
      <c r="AI29" s="82">
        <v>0</v>
      </c>
      <c r="AJ29" s="82">
        <v>0</v>
      </c>
      <c r="AK29" s="81">
        <v>0</v>
      </c>
      <c r="AL29" s="85"/>
    </row>
    <row r="30" spans="1:38" ht="13.5">
      <c r="A30" s="145" t="s">
        <v>83</v>
      </c>
      <c r="B30" s="62"/>
      <c r="C30" s="62"/>
      <c r="D30" s="62"/>
      <c r="E30" s="62"/>
      <c r="F30" s="63">
        <v>0</v>
      </c>
      <c r="G30" s="64">
        <v>0</v>
      </c>
      <c r="H30" s="63">
        <v>0</v>
      </c>
      <c r="I30" s="65">
        <v>2481180</v>
      </c>
      <c r="J30" s="97">
        <v>70.61843141116755</v>
      </c>
      <c r="K30" s="65">
        <v>0</v>
      </c>
      <c r="L30" s="64">
        <v>2306</v>
      </c>
      <c r="M30" s="64">
        <v>161</v>
      </c>
      <c r="N30" s="63">
        <v>0</v>
      </c>
      <c r="O30" s="65">
        <v>0</v>
      </c>
      <c r="P30" s="64">
        <v>0</v>
      </c>
      <c r="Q30" s="64">
        <v>0</v>
      </c>
      <c r="R30" s="98">
        <v>95.22106433979545</v>
      </c>
      <c r="S30" s="78">
        <v>0</v>
      </c>
      <c r="T30" s="64">
        <v>0</v>
      </c>
      <c r="U30" s="64">
        <v>0</v>
      </c>
      <c r="V30" s="64">
        <v>0</v>
      </c>
      <c r="W30" s="64">
        <v>0</v>
      </c>
      <c r="X30" s="64">
        <v>0</v>
      </c>
      <c r="Y30" s="64">
        <v>0</v>
      </c>
      <c r="Z30" s="64">
        <v>0</v>
      </c>
      <c r="AA30" s="63">
        <v>0</v>
      </c>
      <c r="AB30" s="65">
        <v>0</v>
      </c>
      <c r="AC30" s="64">
        <v>0</v>
      </c>
      <c r="AD30" s="64">
        <v>0</v>
      </c>
      <c r="AE30" s="63">
        <v>0</v>
      </c>
      <c r="AF30" s="65">
        <v>1333743</v>
      </c>
      <c r="AG30" s="65">
        <v>0</v>
      </c>
      <c r="AH30" s="64">
        <v>0</v>
      </c>
      <c r="AI30" s="65">
        <v>0</v>
      </c>
      <c r="AJ30" s="65">
        <v>0</v>
      </c>
      <c r="AK30" s="64">
        <v>0</v>
      </c>
      <c r="AL30" s="72"/>
    </row>
    <row r="31" spans="1:38" ht="13.5">
      <c r="A31" s="146"/>
      <c r="B31" s="62"/>
      <c r="C31" s="62"/>
      <c r="D31" s="62"/>
      <c r="E31" s="62"/>
      <c r="F31" s="63">
        <v>4012052</v>
      </c>
      <c r="G31" s="73">
        <v>66369</v>
      </c>
      <c r="H31" s="63">
        <v>3513502</v>
      </c>
      <c r="I31" s="74">
        <v>0</v>
      </c>
      <c r="J31" s="99"/>
      <c r="K31" s="65">
        <v>3386216</v>
      </c>
      <c r="L31" s="76">
        <v>0</v>
      </c>
      <c r="M31" s="76">
        <v>0</v>
      </c>
      <c r="N31" s="63">
        <v>167908</v>
      </c>
      <c r="O31" s="65">
        <v>65726</v>
      </c>
      <c r="P31" s="64">
        <v>1562766</v>
      </c>
      <c r="Q31" s="64">
        <v>1717102</v>
      </c>
      <c r="R31" s="77"/>
      <c r="S31" s="78">
        <v>7541</v>
      </c>
      <c r="T31" s="64">
        <v>43004</v>
      </c>
      <c r="U31" s="64">
        <v>1905396</v>
      </c>
      <c r="V31" s="64">
        <v>525239</v>
      </c>
      <c r="W31" s="64">
        <v>22935</v>
      </c>
      <c r="X31" s="64">
        <v>384223</v>
      </c>
      <c r="Y31" s="64">
        <v>625164</v>
      </c>
      <c r="Z31" s="64">
        <v>0</v>
      </c>
      <c r="AA31" s="63">
        <v>152054</v>
      </c>
      <c r="AB31" s="65">
        <v>18</v>
      </c>
      <c r="AC31" s="64">
        <v>38</v>
      </c>
      <c r="AD31" s="64">
        <v>5</v>
      </c>
      <c r="AE31" s="63">
        <v>14</v>
      </c>
      <c r="AF31" s="76">
        <v>0</v>
      </c>
      <c r="AG31" s="65">
        <v>55</v>
      </c>
      <c r="AH31" s="64">
        <v>7</v>
      </c>
      <c r="AI31" s="65">
        <v>46018083</v>
      </c>
      <c r="AJ31" s="74">
        <v>29692400</v>
      </c>
      <c r="AK31" s="76">
        <v>18561174</v>
      </c>
      <c r="AL31" s="72">
        <v>257</v>
      </c>
    </row>
    <row r="32" spans="1:38" ht="13.5">
      <c r="A32" s="147"/>
      <c r="B32" s="79"/>
      <c r="C32" s="79"/>
      <c r="D32" s="79"/>
      <c r="E32" s="79"/>
      <c r="F32" s="80">
        <v>0</v>
      </c>
      <c r="G32" s="81">
        <v>432181</v>
      </c>
      <c r="H32" s="80">
        <v>0</v>
      </c>
      <c r="I32" s="82">
        <f>H31-I30</f>
        <v>1032322</v>
      </c>
      <c r="J32" s="100"/>
      <c r="K32" s="82">
        <v>0</v>
      </c>
      <c r="L32" s="81">
        <v>55094</v>
      </c>
      <c r="M32" s="81">
        <v>72192</v>
      </c>
      <c r="N32" s="80">
        <v>0</v>
      </c>
      <c r="O32" s="82">
        <v>0</v>
      </c>
      <c r="P32" s="81">
        <v>0</v>
      </c>
      <c r="Q32" s="81">
        <v>0</v>
      </c>
      <c r="R32" s="83">
        <v>3345594</v>
      </c>
      <c r="S32" s="84">
        <v>0</v>
      </c>
      <c r="T32" s="81">
        <v>0</v>
      </c>
      <c r="U32" s="81">
        <v>0</v>
      </c>
      <c r="V32" s="81">
        <v>0</v>
      </c>
      <c r="W32" s="81">
        <v>0</v>
      </c>
      <c r="X32" s="81">
        <v>0</v>
      </c>
      <c r="Y32" s="81">
        <v>0</v>
      </c>
      <c r="Z32" s="81">
        <v>0</v>
      </c>
      <c r="AA32" s="80">
        <v>0</v>
      </c>
      <c r="AB32" s="82">
        <v>0</v>
      </c>
      <c r="AC32" s="81">
        <v>0</v>
      </c>
      <c r="AD32" s="81">
        <v>0</v>
      </c>
      <c r="AE32" s="80">
        <v>0</v>
      </c>
      <c r="AF32" s="82">
        <v>1020022</v>
      </c>
      <c r="AG32" s="82">
        <v>0</v>
      </c>
      <c r="AH32" s="81">
        <v>0</v>
      </c>
      <c r="AI32" s="82">
        <v>0</v>
      </c>
      <c r="AJ32" s="82">
        <v>0</v>
      </c>
      <c r="AK32" s="81">
        <v>0</v>
      </c>
      <c r="AL32" s="85"/>
    </row>
    <row r="33" spans="1:38" ht="13.5">
      <c r="A33" s="33"/>
      <c r="B33" s="62"/>
      <c r="C33" s="62"/>
      <c r="D33" s="62"/>
      <c r="E33" s="62"/>
      <c r="F33" s="63">
        <v>0</v>
      </c>
      <c r="G33" s="64">
        <v>0</v>
      </c>
      <c r="H33" s="63">
        <v>0</v>
      </c>
      <c r="I33" s="65">
        <v>1233234</v>
      </c>
      <c r="J33" s="97">
        <v>78.41727625113184</v>
      </c>
      <c r="K33" s="65">
        <v>0</v>
      </c>
      <c r="L33" s="64">
        <v>1139</v>
      </c>
      <c r="M33" s="64">
        <v>21</v>
      </c>
      <c r="N33" s="63">
        <v>0</v>
      </c>
      <c r="O33" s="65">
        <v>0</v>
      </c>
      <c r="P33" s="64">
        <v>0</v>
      </c>
      <c r="Q33" s="64">
        <v>0</v>
      </c>
      <c r="R33" s="98">
        <v>96.04891343052772</v>
      </c>
      <c r="S33" s="78">
        <v>0</v>
      </c>
      <c r="T33" s="64">
        <v>0</v>
      </c>
      <c r="U33" s="64">
        <v>0</v>
      </c>
      <c r="V33" s="64">
        <v>0</v>
      </c>
      <c r="W33" s="64">
        <v>0</v>
      </c>
      <c r="X33" s="64">
        <v>0</v>
      </c>
      <c r="Y33" s="64">
        <v>0</v>
      </c>
      <c r="Z33" s="64">
        <v>0</v>
      </c>
      <c r="AA33" s="63">
        <v>0</v>
      </c>
      <c r="AB33" s="65">
        <v>0</v>
      </c>
      <c r="AC33" s="64">
        <v>0</v>
      </c>
      <c r="AD33" s="64">
        <v>0</v>
      </c>
      <c r="AE33" s="63">
        <v>0</v>
      </c>
      <c r="AF33" s="65">
        <v>434109</v>
      </c>
      <c r="AG33" s="65">
        <v>0</v>
      </c>
      <c r="AH33" s="64">
        <v>0</v>
      </c>
      <c r="AI33" s="65">
        <v>0</v>
      </c>
      <c r="AJ33" s="65">
        <v>0</v>
      </c>
      <c r="AK33" s="64">
        <v>0</v>
      </c>
      <c r="AL33" s="72">
        <v>0</v>
      </c>
    </row>
    <row r="34" spans="1:38" ht="13.5">
      <c r="A34" s="26" t="s">
        <v>84</v>
      </c>
      <c r="B34" s="62"/>
      <c r="C34" s="62"/>
      <c r="D34" s="62"/>
      <c r="E34" s="62"/>
      <c r="F34" s="63">
        <v>1636569</v>
      </c>
      <c r="G34" s="73">
        <v>28462</v>
      </c>
      <c r="H34" s="63">
        <v>1572656</v>
      </c>
      <c r="I34" s="74">
        <v>0</v>
      </c>
      <c r="J34" s="99"/>
      <c r="K34" s="65">
        <v>1548597</v>
      </c>
      <c r="L34" s="76">
        <v>0</v>
      </c>
      <c r="M34" s="76">
        <v>0</v>
      </c>
      <c r="N34" s="63">
        <v>62138</v>
      </c>
      <c r="O34" s="65">
        <v>46563</v>
      </c>
      <c r="P34" s="64">
        <v>254320</v>
      </c>
      <c r="Q34" s="64">
        <v>1209636</v>
      </c>
      <c r="R34" s="77"/>
      <c r="S34" s="78">
        <v>5578</v>
      </c>
      <c r="T34" s="64">
        <v>23422</v>
      </c>
      <c r="U34" s="64">
        <v>529383</v>
      </c>
      <c r="V34" s="64">
        <v>674452</v>
      </c>
      <c r="W34" s="64">
        <v>10560</v>
      </c>
      <c r="X34" s="64">
        <v>47662</v>
      </c>
      <c r="Y34" s="64">
        <v>281600</v>
      </c>
      <c r="Z34" s="64">
        <v>0</v>
      </c>
      <c r="AA34" s="63">
        <v>35486</v>
      </c>
      <c r="AB34" s="65">
        <v>40</v>
      </c>
      <c r="AC34" s="64">
        <v>74</v>
      </c>
      <c r="AD34" s="64">
        <v>3</v>
      </c>
      <c r="AE34" s="63">
        <v>31</v>
      </c>
      <c r="AF34" s="76">
        <v>0</v>
      </c>
      <c r="AG34" s="65">
        <v>14</v>
      </c>
      <c r="AH34" s="64">
        <v>1</v>
      </c>
      <c r="AI34" s="65">
        <v>13495516</v>
      </c>
      <c r="AJ34" s="74">
        <v>11142630</v>
      </c>
      <c r="AK34" s="76">
        <v>7925993</v>
      </c>
      <c r="AL34" s="72">
        <v>1066</v>
      </c>
    </row>
    <row r="35" spans="1:38" ht="13.5">
      <c r="A35" s="48"/>
      <c r="B35" s="79"/>
      <c r="C35" s="79"/>
      <c r="D35" s="79"/>
      <c r="E35" s="79"/>
      <c r="F35" s="80">
        <v>0</v>
      </c>
      <c r="G35" s="81">
        <v>35451</v>
      </c>
      <c r="H35" s="80">
        <v>0</v>
      </c>
      <c r="I35" s="82">
        <v>339822</v>
      </c>
      <c r="J35" s="100"/>
      <c r="K35" s="82">
        <v>0</v>
      </c>
      <c r="L35" s="81">
        <v>19217</v>
      </c>
      <c r="M35" s="81">
        <v>4840.71</v>
      </c>
      <c r="N35" s="80">
        <v>0</v>
      </c>
      <c r="O35" s="82">
        <v>0</v>
      </c>
      <c r="P35" s="81">
        <v>0</v>
      </c>
      <c r="Q35" s="81">
        <v>0</v>
      </c>
      <c r="R35" s="83">
        <v>1510519</v>
      </c>
      <c r="S35" s="84">
        <v>0</v>
      </c>
      <c r="T35" s="81">
        <v>0</v>
      </c>
      <c r="U35" s="81">
        <v>0</v>
      </c>
      <c r="V35" s="81">
        <v>0</v>
      </c>
      <c r="W35" s="81">
        <v>0</v>
      </c>
      <c r="X35" s="81">
        <v>0</v>
      </c>
      <c r="Y35" s="81">
        <v>0</v>
      </c>
      <c r="Z35" s="81">
        <v>0</v>
      </c>
      <c r="AA35" s="80">
        <v>0</v>
      </c>
      <c r="AB35" s="82">
        <v>0</v>
      </c>
      <c r="AC35" s="81">
        <v>0</v>
      </c>
      <c r="AD35" s="81">
        <v>0</v>
      </c>
      <c r="AE35" s="80">
        <v>0</v>
      </c>
      <c r="AF35" s="82">
        <v>280597</v>
      </c>
      <c r="AG35" s="82">
        <v>0</v>
      </c>
      <c r="AH35" s="81">
        <v>0</v>
      </c>
      <c r="AI35" s="82">
        <v>0</v>
      </c>
      <c r="AJ35" s="82">
        <v>0</v>
      </c>
      <c r="AK35" s="81">
        <v>0</v>
      </c>
      <c r="AL35" s="85">
        <v>0</v>
      </c>
    </row>
    <row r="36" spans="1:38" ht="13.5">
      <c r="A36" s="33"/>
      <c r="B36" s="62"/>
      <c r="C36" s="62"/>
      <c r="D36" s="62"/>
      <c r="E36" s="62"/>
      <c r="F36" s="63">
        <v>0</v>
      </c>
      <c r="G36" s="64">
        <v>0</v>
      </c>
      <c r="H36" s="63">
        <v>0</v>
      </c>
      <c r="I36" s="65">
        <v>1040309</v>
      </c>
      <c r="J36" s="97">
        <v>63.42701688303691</v>
      </c>
      <c r="K36" s="65">
        <v>0</v>
      </c>
      <c r="L36" s="64">
        <v>1215</v>
      </c>
      <c r="M36" s="64">
        <v>4</v>
      </c>
      <c r="N36" s="63">
        <v>0</v>
      </c>
      <c r="O36" s="65">
        <v>0</v>
      </c>
      <c r="P36" s="64">
        <v>0</v>
      </c>
      <c r="Q36" s="64">
        <v>0</v>
      </c>
      <c r="R36" s="98">
        <v>93.33025234625498</v>
      </c>
      <c r="S36" s="78">
        <v>0</v>
      </c>
      <c r="T36" s="64">
        <v>0</v>
      </c>
      <c r="U36" s="64">
        <v>0</v>
      </c>
      <c r="V36" s="64">
        <v>0</v>
      </c>
      <c r="W36" s="64">
        <v>0</v>
      </c>
      <c r="X36" s="64">
        <v>0</v>
      </c>
      <c r="Y36" s="64">
        <v>0</v>
      </c>
      <c r="Z36" s="64">
        <v>0</v>
      </c>
      <c r="AA36" s="63">
        <v>0</v>
      </c>
      <c r="AB36" s="65">
        <v>0</v>
      </c>
      <c r="AC36" s="64">
        <v>0</v>
      </c>
      <c r="AD36" s="64">
        <v>0</v>
      </c>
      <c r="AE36" s="63">
        <v>0</v>
      </c>
      <c r="AF36" s="65">
        <v>88912.71</v>
      </c>
      <c r="AG36" s="65">
        <v>0</v>
      </c>
      <c r="AH36" s="64">
        <v>0</v>
      </c>
      <c r="AI36" s="65">
        <v>0</v>
      </c>
      <c r="AJ36" s="65">
        <v>0</v>
      </c>
      <c r="AK36" s="64">
        <v>0</v>
      </c>
      <c r="AL36" s="72">
        <v>0</v>
      </c>
    </row>
    <row r="37" spans="1:38" ht="13.5">
      <c r="A37" s="26" t="s">
        <v>85</v>
      </c>
      <c r="B37" s="62"/>
      <c r="C37" s="62"/>
      <c r="D37" s="62"/>
      <c r="E37" s="62"/>
      <c r="F37" s="63">
        <v>1673530</v>
      </c>
      <c r="G37" s="73">
        <v>15085</v>
      </c>
      <c r="H37" s="63">
        <v>1640167</v>
      </c>
      <c r="I37" s="74">
        <v>0</v>
      </c>
      <c r="J37" s="99"/>
      <c r="K37" s="65">
        <v>1627305</v>
      </c>
      <c r="L37" s="76">
        <v>0</v>
      </c>
      <c r="M37" s="76">
        <v>0</v>
      </c>
      <c r="N37" s="63">
        <v>109394</v>
      </c>
      <c r="O37" s="65">
        <v>92444</v>
      </c>
      <c r="P37" s="64">
        <v>51214</v>
      </c>
      <c r="Q37" s="64">
        <v>1387114</v>
      </c>
      <c r="R37" s="77"/>
      <c r="S37" s="78">
        <v>233</v>
      </c>
      <c r="T37" s="64">
        <v>2229</v>
      </c>
      <c r="U37" s="64">
        <v>221269</v>
      </c>
      <c r="V37" s="64">
        <v>816576</v>
      </c>
      <c r="W37" s="64">
        <v>8558</v>
      </c>
      <c r="X37" s="64">
        <v>58759</v>
      </c>
      <c r="Y37" s="64">
        <v>532543</v>
      </c>
      <c r="Z37" s="64">
        <v>0</v>
      </c>
      <c r="AA37" s="63">
        <v>80953</v>
      </c>
      <c r="AB37" s="65">
        <v>11</v>
      </c>
      <c r="AC37" s="64">
        <v>55</v>
      </c>
      <c r="AD37" s="64">
        <v>1</v>
      </c>
      <c r="AE37" s="63">
        <v>13</v>
      </c>
      <c r="AF37" s="76">
        <v>0</v>
      </c>
      <c r="AG37" s="65">
        <v>0</v>
      </c>
      <c r="AH37" s="64">
        <v>0</v>
      </c>
      <c r="AI37" s="65">
        <v>10687978</v>
      </c>
      <c r="AJ37" s="74">
        <v>8338408</v>
      </c>
      <c r="AK37" s="76">
        <v>6426426</v>
      </c>
      <c r="AL37" s="72">
        <v>1394</v>
      </c>
    </row>
    <row r="38" spans="1:38" ht="13.5">
      <c r="A38" s="48"/>
      <c r="B38" s="79"/>
      <c r="C38" s="79"/>
      <c r="D38" s="79"/>
      <c r="E38" s="79"/>
      <c r="F38" s="80">
        <v>0</v>
      </c>
      <c r="G38" s="81">
        <v>18278</v>
      </c>
      <c r="H38" s="80">
        <v>0</v>
      </c>
      <c r="I38" s="82">
        <v>599885</v>
      </c>
      <c r="J38" s="100"/>
      <c r="K38" s="82">
        <v>0</v>
      </c>
      <c r="L38" s="81">
        <v>12221</v>
      </c>
      <c r="M38" s="81">
        <v>640</v>
      </c>
      <c r="N38" s="80">
        <v>0</v>
      </c>
      <c r="O38" s="82">
        <v>0</v>
      </c>
      <c r="P38" s="81">
        <v>0</v>
      </c>
      <c r="Q38" s="81">
        <v>0</v>
      </c>
      <c r="R38" s="83">
        <v>1530772</v>
      </c>
      <c r="S38" s="84">
        <v>0</v>
      </c>
      <c r="T38" s="81">
        <v>0</v>
      </c>
      <c r="U38" s="81">
        <v>0</v>
      </c>
      <c r="V38" s="81">
        <v>0</v>
      </c>
      <c r="W38" s="81">
        <v>0</v>
      </c>
      <c r="X38" s="81">
        <v>0</v>
      </c>
      <c r="Y38" s="81">
        <v>0</v>
      </c>
      <c r="Z38" s="81">
        <v>0</v>
      </c>
      <c r="AA38" s="80">
        <v>0</v>
      </c>
      <c r="AB38" s="82">
        <v>0</v>
      </c>
      <c r="AC38" s="81">
        <v>0</v>
      </c>
      <c r="AD38" s="81">
        <v>0</v>
      </c>
      <c r="AE38" s="80">
        <v>0</v>
      </c>
      <c r="AF38" s="82">
        <v>67056</v>
      </c>
      <c r="AG38" s="82">
        <v>0</v>
      </c>
      <c r="AH38" s="81">
        <v>0</v>
      </c>
      <c r="AI38" s="82">
        <v>0</v>
      </c>
      <c r="AJ38" s="82">
        <v>0</v>
      </c>
      <c r="AK38" s="81">
        <v>0</v>
      </c>
      <c r="AL38" s="85">
        <v>0</v>
      </c>
    </row>
    <row r="39" spans="1:38" ht="13.5">
      <c r="A39" s="145" t="s">
        <v>86</v>
      </c>
      <c r="B39" s="62"/>
      <c r="C39" s="62"/>
      <c r="D39" s="62"/>
      <c r="E39" s="62"/>
      <c r="F39" s="63">
        <v>0</v>
      </c>
      <c r="G39" s="64">
        <v>0</v>
      </c>
      <c r="H39" s="63">
        <v>0</v>
      </c>
      <c r="I39" s="65">
        <v>2273543</v>
      </c>
      <c r="J39" s="97">
        <v>70.76465152297527</v>
      </c>
      <c r="K39" s="65">
        <v>0</v>
      </c>
      <c r="L39" s="64">
        <v>2354</v>
      </c>
      <c r="M39" s="64">
        <v>25</v>
      </c>
      <c r="N39" s="63">
        <v>0</v>
      </c>
      <c r="O39" s="65">
        <v>0</v>
      </c>
      <c r="P39" s="64">
        <v>0</v>
      </c>
      <c r="Q39" s="64">
        <v>0</v>
      </c>
      <c r="R39" s="98">
        <v>94.66101929673685</v>
      </c>
      <c r="S39" s="78">
        <v>0</v>
      </c>
      <c r="T39" s="64">
        <v>0</v>
      </c>
      <c r="U39" s="64">
        <v>0</v>
      </c>
      <c r="V39" s="64">
        <v>0</v>
      </c>
      <c r="W39" s="64">
        <v>0</v>
      </c>
      <c r="X39" s="64">
        <v>0</v>
      </c>
      <c r="Y39" s="64">
        <v>0</v>
      </c>
      <c r="Z39" s="64">
        <v>0</v>
      </c>
      <c r="AA39" s="63">
        <v>0</v>
      </c>
      <c r="AB39" s="65">
        <v>0</v>
      </c>
      <c r="AC39" s="64">
        <v>0</v>
      </c>
      <c r="AD39" s="64">
        <v>0</v>
      </c>
      <c r="AE39" s="63">
        <v>0</v>
      </c>
      <c r="AF39" s="65">
        <v>523021.71</v>
      </c>
      <c r="AG39" s="65">
        <v>0</v>
      </c>
      <c r="AH39" s="64">
        <v>0</v>
      </c>
      <c r="AI39" s="65">
        <v>0</v>
      </c>
      <c r="AJ39" s="65">
        <v>0</v>
      </c>
      <c r="AK39" s="64">
        <v>0</v>
      </c>
      <c r="AL39" s="72">
        <v>0</v>
      </c>
    </row>
    <row r="40" spans="1:38" ht="13.5">
      <c r="A40" s="146"/>
      <c r="B40" s="62"/>
      <c r="C40" s="62"/>
      <c r="D40" s="62"/>
      <c r="E40" s="62"/>
      <c r="F40" s="63">
        <v>3310099</v>
      </c>
      <c r="G40" s="73">
        <v>43547</v>
      </c>
      <c r="H40" s="63">
        <v>3212823</v>
      </c>
      <c r="I40" s="74">
        <v>0</v>
      </c>
      <c r="J40" s="99"/>
      <c r="K40" s="65">
        <v>3175902</v>
      </c>
      <c r="L40" s="76">
        <v>0</v>
      </c>
      <c r="M40" s="76">
        <v>0</v>
      </c>
      <c r="N40" s="63">
        <v>171532</v>
      </c>
      <c r="O40" s="65">
        <v>139007</v>
      </c>
      <c r="P40" s="64">
        <v>305534</v>
      </c>
      <c r="Q40" s="64">
        <v>2596750</v>
      </c>
      <c r="R40" s="77">
        <v>0</v>
      </c>
      <c r="S40" s="78">
        <v>5811</v>
      </c>
      <c r="T40" s="64">
        <v>25651</v>
      </c>
      <c r="U40" s="64">
        <v>750652</v>
      </c>
      <c r="V40" s="64">
        <v>1491028</v>
      </c>
      <c r="W40" s="64">
        <v>19118</v>
      </c>
      <c r="X40" s="64">
        <v>106421</v>
      </c>
      <c r="Y40" s="64">
        <v>814143</v>
      </c>
      <c r="Z40" s="64">
        <v>0</v>
      </c>
      <c r="AA40" s="63">
        <v>116439</v>
      </c>
      <c r="AB40" s="65">
        <v>51</v>
      </c>
      <c r="AC40" s="64">
        <v>130</v>
      </c>
      <c r="AD40" s="64">
        <v>4</v>
      </c>
      <c r="AE40" s="63">
        <v>44</v>
      </c>
      <c r="AF40" s="76">
        <v>0</v>
      </c>
      <c r="AG40" s="65">
        <v>14</v>
      </c>
      <c r="AH40" s="64">
        <v>1</v>
      </c>
      <c r="AI40" s="65">
        <v>24183494</v>
      </c>
      <c r="AJ40" s="74">
        <v>19481038</v>
      </c>
      <c r="AK40" s="76">
        <v>14579796</v>
      </c>
      <c r="AL40" s="72">
        <v>2460</v>
      </c>
    </row>
    <row r="41" spans="1:38" ht="13.5">
      <c r="A41" s="147"/>
      <c r="B41" s="79"/>
      <c r="C41" s="79"/>
      <c r="D41" s="79"/>
      <c r="E41" s="79"/>
      <c r="F41" s="80">
        <v>0</v>
      </c>
      <c r="G41" s="81">
        <v>53729</v>
      </c>
      <c r="H41" s="80">
        <v>0</v>
      </c>
      <c r="I41" s="82">
        <v>939707</v>
      </c>
      <c r="J41" s="100"/>
      <c r="K41" s="82">
        <v>0</v>
      </c>
      <c r="L41" s="81">
        <v>31438</v>
      </c>
      <c r="M41" s="81">
        <v>5481</v>
      </c>
      <c r="N41" s="80">
        <v>0</v>
      </c>
      <c r="O41" s="82">
        <v>0</v>
      </c>
      <c r="P41" s="81">
        <v>0</v>
      </c>
      <c r="Q41" s="81">
        <v>0</v>
      </c>
      <c r="R41" s="83">
        <v>3041291</v>
      </c>
      <c r="S41" s="84">
        <v>0</v>
      </c>
      <c r="T41" s="81">
        <v>0</v>
      </c>
      <c r="U41" s="81">
        <v>0</v>
      </c>
      <c r="V41" s="81">
        <v>0</v>
      </c>
      <c r="W41" s="81">
        <v>0</v>
      </c>
      <c r="X41" s="81">
        <v>0</v>
      </c>
      <c r="Y41" s="81">
        <v>0</v>
      </c>
      <c r="Z41" s="81">
        <v>0</v>
      </c>
      <c r="AA41" s="80">
        <v>0</v>
      </c>
      <c r="AB41" s="82">
        <v>0</v>
      </c>
      <c r="AC41" s="81">
        <v>0</v>
      </c>
      <c r="AD41" s="81">
        <v>0</v>
      </c>
      <c r="AE41" s="80">
        <v>0</v>
      </c>
      <c r="AF41" s="82">
        <v>347653</v>
      </c>
      <c r="AG41" s="82">
        <v>0</v>
      </c>
      <c r="AH41" s="81">
        <v>0</v>
      </c>
      <c r="AI41" s="82">
        <v>0</v>
      </c>
      <c r="AJ41" s="82">
        <v>0</v>
      </c>
      <c r="AK41" s="81">
        <v>0</v>
      </c>
      <c r="AL41" s="85">
        <v>0</v>
      </c>
    </row>
    <row r="42" spans="1:38" ht="13.5">
      <c r="A42" s="33"/>
      <c r="B42" s="62"/>
      <c r="C42" s="62"/>
      <c r="D42" s="62"/>
      <c r="E42" s="62"/>
      <c r="F42" s="63">
        <v>0</v>
      </c>
      <c r="G42" s="64">
        <v>101</v>
      </c>
      <c r="H42" s="63">
        <v>0</v>
      </c>
      <c r="I42" s="65">
        <v>4662777</v>
      </c>
      <c r="J42" s="97">
        <v>43.193610189547776</v>
      </c>
      <c r="K42" s="65">
        <v>0</v>
      </c>
      <c r="L42" s="64">
        <v>6752</v>
      </c>
      <c r="M42" s="64">
        <v>34</v>
      </c>
      <c r="N42" s="63">
        <v>0</v>
      </c>
      <c r="O42" s="65">
        <v>0</v>
      </c>
      <c r="P42" s="64">
        <v>0</v>
      </c>
      <c r="Q42" s="64">
        <v>0</v>
      </c>
      <c r="R42" s="98">
        <v>81.31633704373351</v>
      </c>
      <c r="S42" s="78">
        <v>0</v>
      </c>
      <c r="T42" s="64">
        <v>0</v>
      </c>
      <c r="U42" s="64">
        <v>0</v>
      </c>
      <c r="V42" s="64">
        <v>0</v>
      </c>
      <c r="W42" s="64">
        <v>0</v>
      </c>
      <c r="X42" s="64">
        <v>0</v>
      </c>
      <c r="Y42" s="64">
        <v>0</v>
      </c>
      <c r="Z42" s="64">
        <v>0</v>
      </c>
      <c r="AA42" s="63">
        <v>0</v>
      </c>
      <c r="AB42" s="65">
        <v>0</v>
      </c>
      <c r="AC42" s="64">
        <v>0</v>
      </c>
      <c r="AD42" s="64">
        <v>0</v>
      </c>
      <c r="AE42" s="63">
        <v>0</v>
      </c>
      <c r="AF42" s="65">
        <v>245665</v>
      </c>
      <c r="AG42" s="65">
        <v>0</v>
      </c>
      <c r="AH42" s="64">
        <v>0</v>
      </c>
      <c r="AI42" s="65">
        <v>0</v>
      </c>
      <c r="AJ42" s="65">
        <v>0</v>
      </c>
      <c r="AK42" s="64">
        <v>0</v>
      </c>
      <c r="AL42" s="72">
        <v>0</v>
      </c>
    </row>
    <row r="43" spans="1:38" ht="13.5">
      <c r="A43" s="26" t="s">
        <v>87</v>
      </c>
      <c r="B43" s="62"/>
      <c r="C43" s="62"/>
      <c r="D43" s="62"/>
      <c r="E43" s="62"/>
      <c r="F43" s="63">
        <v>11163836</v>
      </c>
      <c r="G43" s="73">
        <v>152227</v>
      </c>
      <c r="H43" s="63">
        <v>10795062</v>
      </c>
      <c r="I43" s="74">
        <v>0</v>
      </c>
      <c r="J43" s="99"/>
      <c r="K43" s="65">
        <v>10728986</v>
      </c>
      <c r="L43" s="76">
        <v>0</v>
      </c>
      <c r="M43" s="76">
        <v>0</v>
      </c>
      <c r="N43" s="63">
        <v>2016914</v>
      </c>
      <c r="O43" s="65">
        <v>1125832</v>
      </c>
      <c r="P43" s="64">
        <v>207790</v>
      </c>
      <c r="Q43" s="64">
        <v>7444527</v>
      </c>
      <c r="R43" s="77"/>
      <c r="S43" s="78">
        <v>2369</v>
      </c>
      <c r="T43" s="64">
        <v>10920</v>
      </c>
      <c r="U43" s="64">
        <v>700137</v>
      </c>
      <c r="V43" s="64">
        <v>3949352</v>
      </c>
      <c r="W43" s="64">
        <v>54807</v>
      </c>
      <c r="X43" s="64">
        <v>359759</v>
      </c>
      <c r="Y43" s="64">
        <v>5717717</v>
      </c>
      <c r="Z43" s="64">
        <v>0</v>
      </c>
      <c r="AA43" s="63">
        <v>1543971</v>
      </c>
      <c r="AB43" s="65">
        <v>96</v>
      </c>
      <c r="AC43" s="64">
        <v>270</v>
      </c>
      <c r="AD43" s="64">
        <v>9</v>
      </c>
      <c r="AE43" s="63">
        <v>110</v>
      </c>
      <c r="AF43" s="76">
        <v>0</v>
      </c>
      <c r="AG43" s="65">
        <v>3</v>
      </c>
      <c r="AH43" s="64">
        <v>0</v>
      </c>
      <c r="AI43" s="65">
        <v>57983245</v>
      </c>
      <c r="AJ43" s="74">
        <v>45056170</v>
      </c>
      <c r="AK43" s="76">
        <v>33415055</v>
      </c>
      <c r="AL43" s="72">
        <v>25959</v>
      </c>
    </row>
    <row r="44" spans="1:38" ht="13.5">
      <c r="A44" s="48"/>
      <c r="B44" s="79"/>
      <c r="C44" s="79"/>
      <c r="D44" s="79"/>
      <c r="E44" s="79"/>
      <c r="F44" s="80">
        <v>0</v>
      </c>
      <c r="G44" s="81">
        <v>216859</v>
      </c>
      <c r="H44" s="80">
        <v>0</v>
      </c>
      <c r="I44" s="82">
        <v>6132813</v>
      </c>
      <c r="J44" s="100"/>
      <c r="K44" s="82">
        <v>0</v>
      </c>
      <c r="L44" s="81">
        <v>59410</v>
      </c>
      <c r="M44" s="81">
        <v>6665</v>
      </c>
      <c r="N44" s="80">
        <v>0</v>
      </c>
      <c r="O44" s="82">
        <v>0</v>
      </c>
      <c r="P44" s="81">
        <v>0</v>
      </c>
      <c r="Q44" s="81">
        <v>0</v>
      </c>
      <c r="R44" s="83">
        <v>8778149</v>
      </c>
      <c r="S44" s="84">
        <v>0</v>
      </c>
      <c r="T44" s="81">
        <v>0</v>
      </c>
      <c r="U44" s="81">
        <v>0</v>
      </c>
      <c r="V44" s="81">
        <v>0</v>
      </c>
      <c r="W44" s="81">
        <v>0</v>
      </c>
      <c r="X44" s="81">
        <v>0</v>
      </c>
      <c r="Y44" s="81">
        <v>0</v>
      </c>
      <c r="Z44" s="81">
        <v>0</v>
      </c>
      <c r="AA44" s="80">
        <v>0</v>
      </c>
      <c r="AB44" s="82">
        <v>0</v>
      </c>
      <c r="AC44" s="81">
        <v>0</v>
      </c>
      <c r="AD44" s="81">
        <v>0</v>
      </c>
      <c r="AE44" s="80">
        <v>0</v>
      </c>
      <c r="AF44" s="82">
        <v>186513</v>
      </c>
      <c r="AG44" s="82">
        <v>0</v>
      </c>
      <c r="AH44" s="81">
        <v>0</v>
      </c>
      <c r="AI44" s="82">
        <v>0</v>
      </c>
      <c r="AJ44" s="82">
        <v>0</v>
      </c>
      <c r="AK44" s="81">
        <v>0</v>
      </c>
      <c r="AL44" s="85">
        <v>0</v>
      </c>
    </row>
    <row r="45" spans="1:38" ht="13.5">
      <c r="A45" s="145" t="s">
        <v>88</v>
      </c>
      <c r="B45" s="62"/>
      <c r="C45" s="62"/>
      <c r="D45" s="62"/>
      <c r="E45" s="62"/>
      <c r="F45" s="63">
        <v>0</v>
      </c>
      <c r="G45" s="64">
        <v>101</v>
      </c>
      <c r="H45" s="63">
        <v>0</v>
      </c>
      <c r="I45" s="65">
        <v>6936320</v>
      </c>
      <c r="J45" s="97">
        <v>49.51725403228253</v>
      </c>
      <c r="K45" s="65">
        <v>0</v>
      </c>
      <c r="L45" s="64">
        <v>9106</v>
      </c>
      <c r="M45" s="64">
        <v>59</v>
      </c>
      <c r="N45" s="63">
        <v>0</v>
      </c>
      <c r="O45" s="65">
        <v>0</v>
      </c>
      <c r="P45" s="64">
        <v>0</v>
      </c>
      <c r="Q45" s="64">
        <v>0</v>
      </c>
      <c r="R45" s="98">
        <v>84.37704906914927</v>
      </c>
      <c r="S45" s="78">
        <v>0</v>
      </c>
      <c r="T45" s="64">
        <v>0</v>
      </c>
      <c r="U45" s="64">
        <v>0</v>
      </c>
      <c r="V45" s="64">
        <v>0</v>
      </c>
      <c r="W45" s="64">
        <v>0</v>
      </c>
      <c r="X45" s="64">
        <v>0</v>
      </c>
      <c r="Y45" s="64">
        <v>0</v>
      </c>
      <c r="Z45" s="64">
        <v>0</v>
      </c>
      <c r="AA45" s="63">
        <v>0</v>
      </c>
      <c r="AB45" s="65">
        <v>0</v>
      </c>
      <c r="AC45" s="64">
        <v>0</v>
      </c>
      <c r="AD45" s="64">
        <v>0</v>
      </c>
      <c r="AE45" s="63">
        <v>0</v>
      </c>
      <c r="AF45" s="65">
        <v>768686.71</v>
      </c>
      <c r="AG45" s="65">
        <v>0</v>
      </c>
      <c r="AH45" s="64">
        <v>0</v>
      </c>
      <c r="AI45" s="65">
        <v>0</v>
      </c>
      <c r="AJ45" s="65">
        <v>0</v>
      </c>
      <c r="AK45" s="64">
        <v>0</v>
      </c>
      <c r="AL45" s="72">
        <v>0</v>
      </c>
    </row>
    <row r="46" spans="1:38" ht="13.5">
      <c r="A46" s="146"/>
      <c r="B46" s="62"/>
      <c r="C46" s="62"/>
      <c r="D46" s="62"/>
      <c r="E46" s="62"/>
      <c r="F46" s="63">
        <v>14473935</v>
      </c>
      <c r="G46" s="73">
        <v>195774</v>
      </c>
      <c r="H46" s="63">
        <v>14007885</v>
      </c>
      <c r="I46" s="74">
        <v>0</v>
      </c>
      <c r="J46" s="99"/>
      <c r="K46" s="65">
        <v>13904888</v>
      </c>
      <c r="L46" s="76">
        <v>0</v>
      </c>
      <c r="M46" s="76">
        <v>0</v>
      </c>
      <c r="N46" s="63">
        <v>2188446</v>
      </c>
      <c r="O46" s="65">
        <v>1264839</v>
      </c>
      <c r="P46" s="64">
        <v>513324</v>
      </c>
      <c r="Q46" s="64">
        <v>10041277</v>
      </c>
      <c r="R46" s="77"/>
      <c r="S46" s="78">
        <v>8180</v>
      </c>
      <c r="T46" s="64">
        <v>36571</v>
      </c>
      <c r="U46" s="64">
        <v>1450789</v>
      </c>
      <c r="V46" s="64">
        <v>5440380</v>
      </c>
      <c r="W46" s="64">
        <v>73925</v>
      </c>
      <c r="X46" s="64">
        <v>466180</v>
      </c>
      <c r="Y46" s="64">
        <v>6531860</v>
      </c>
      <c r="Z46" s="64">
        <v>0</v>
      </c>
      <c r="AA46" s="63">
        <v>1660410</v>
      </c>
      <c r="AB46" s="65">
        <v>147</v>
      </c>
      <c r="AC46" s="64">
        <v>399</v>
      </c>
      <c r="AD46" s="64">
        <v>13</v>
      </c>
      <c r="AE46" s="63">
        <v>154</v>
      </c>
      <c r="AF46" s="76">
        <v>0</v>
      </c>
      <c r="AG46" s="65">
        <v>17</v>
      </c>
      <c r="AH46" s="64">
        <v>1</v>
      </c>
      <c r="AI46" s="65">
        <v>82166739</v>
      </c>
      <c r="AJ46" s="74">
        <v>64537208</v>
      </c>
      <c r="AK46" s="76">
        <v>47767474</v>
      </c>
      <c r="AL46" s="72">
        <v>28419</v>
      </c>
    </row>
    <row r="47" spans="1:38" ht="13.5">
      <c r="A47" s="147"/>
      <c r="B47" s="79"/>
      <c r="C47" s="79"/>
      <c r="D47" s="79"/>
      <c r="E47" s="79"/>
      <c r="F47" s="80">
        <v>0</v>
      </c>
      <c r="G47" s="81">
        <v>270588</v>
      </c>
      <c r="H47" s="80">
        <v>0</v>
      </c>
      <c r="I47" s="82">
        <v>7072520</v>
      </c>
      <c r="J47" s="100"/>
      <c r="K47" s="82">
        <v>0</v>
      </c>
      <c r="L47" s="81">
        <v>90848</v>
      </c>
      <c r="M47" s="81">
        <v>12145.71</v>
      </c>
      <c r="N47" s="80">
        <v>0</v>
      </c>
      <c r="O47" s="82">
        <v>0</v>
      </c>
      <c r="P47" s="81">
        <v>0</v>
      </c>
      <c r="Q47" s="81">
        <v>0</v>
      </c>
      <c r="R47" s="83">
        <v>11819440</v>
      </c>
      <c r="S47" s="84">
        <v>0</v>
      </c>
      <c r="T47" s="81">
        <v>0</v>
      </c>
      <c r="U47" s="81">
        <v>0</v>
      </c>
      <c r="V47" s="81">
        <v>0</v>
      </c>
      <c r="W47" s="81">
        <v>0</v>
      </c>
      <c r="X47" s="81">
        <v>0</v>
      </c>
      <c r="Y47" s="81">
        <v>0</v>
      </c>
      <c r="Z47" s="81">
        <v>0</v>
      </c>
      <c r="AA47" s="80">
        <v>0</v>
      </c>
      <c r="AB47" s="82">
        <v>0</v>
      </c>
      <c r="AC47" s="81">
        <v>0</v>
      </c>
      <c r="AD47" s="81">
        <v>0</v>
      </c>
      <c r="AE47" s="80">
        <v>0</v>
      </c>
      <c r="AF47" s="82">
        <v>534166</v>
      </c>
      <c r="AG47" s="82">
        <v>0</v>
      </c>
      <c r="AH47" s="81">
        <v>0</v>
      </c>
      <c r="AI47" s="82">
        <v>0</v>
      </c>
      <c r="AJ47" s="82">
        <v>0</v>
      </c>
      <c r="AK47" s="81">
        <v>0</v>
      </c>
      <c r="AL47" s="85">
        <v>0</v>
      </c>
    </row>
    <row r="48" spans="1:38" ht="13.5">
      <c r="A48" s="33"/>
      <c r="B48" s="62"/>
      <c r="C48" s="62"/>
      <c r="D48" s="62"/>
      <c r="E48" s="62"/>
      <c r="F48" s="63"/>
      <c r="G48" s="64" t="s">
        <v>1</v>
      </c>
      <c r="H48" s="63"/>
      <c r="I48" s="65" t="s">
        <v>1</v>
      </c>
      <c r="J48" s="97" t="s">
        <v>1</v>
      </c>
      <c r="K48" s="65"/>
      <c r="L48" s="64" t="s">
        <v>1</v>
      </c>
      <c r="M48" s="64" t="s">
        <v>1</v>
      </c>
      <c r="N48" s="63"/>
      <c r="O48" s="65"/>
      <c r="P48" s="64"/>
      <c r="Q48" s="64"/>
      <c r="R48" s="66" t="s">
        <v>1</v>
      </c>
      <c r="S48" s="78"/>
      <c r="T48" s="64"/>
      <c r="U48" s="64"/>
      <c r="V48" s="64"/>
      <c r="W48" s="64"/>
      <c r="X48" s="64"/>
      <c r="Y48" s="64"/>
      <c r="Z48" s="64"/>
      <c r="AA48" s="63"/>
      <c r="AB48" s="65"/>
      <c r="AC48" s="64"/>
      <c r="AD48" s="64"/>
      <c r="AE48" s="63"/>
      <c r="AF48" s="65" t="s">
        <v>1</v>
      </c>
      <c r="AG48" s="65"/>
      <c r="AH48" s="64"/>
      <c r="AI48" s="65"/>
      <c r="AJ48" s="65"/>
      <c r="AK48" s="64"/>
      <c r="AL48" s="72"/>
    </row>
    <row r="49" spans="1:38" ht="13.5">
      <c r="A49" s="33"/>
      <c r="B49" s="62"/>
      <c r="C49" s="62"/>
      <c r="D49" s="62"/>
      <c r="E49" s="62"/>
      <c r="F49" s="63" t="s">
        <v>1</v>
      </c>
      <c r="G49" s="73" t="s">
        <v>1</v>
      </c>
      <c r="H49" s="63" t="s">
        <v>1</v>
      </c>
      <c r="I49" s="74"/>
      <c r="J49" s="99"/>
      <c r="K49" s="65" t="s">
        <v>1</v>
      </c>
      <c r="L49" s="76"/>
      <c r="M49" s="76"/>
      <c r="N49" s="63" t="s">
        <v>1</v>
      </c>
      <c r="O49" s="65" t="s">
        <v>1</v>
      </c>
      <c r="P49" s="64" t="s">
        <v>1</v>
      </c>
      <c r="Q49" s="64" t="s">
        <v>1</v>
      </c>
      <c r="R49" s="77"/>
      <c r="S49" s="78" t="s">
        <v>1</v>
      </c>
      <c r="T49" s="64" t="s">
        <v>1</v>
      </c>
      <c r="U49" s="64" t="s">
        <v>1</v>
      </c>
      <c r="V49" s="64" t="s">
        <v>1</v>
      </c>
      <c r="W49" s="64" t="s">
        <v>1</v>
      </c>
      <c r="X49" s="64"/>
      <c r="Y49" s="64" t="s">
        <v>1</v>
      </c>
      <c r="Z49" s="64" t="s">
        <v>1</v>
      </c>
      <c r="AA49" s="63" t="s">
        <v>1</v>
      </c>
      <c r="AB49" s="65" t="s">
        <v>1</v>
      </c>
      <c r="AC49" s="64" t="s">
        <v>1</v>
      </c>
      <c r="AD49" s="64" t="s">
        <v>1</v>
      </c>
      <c r="AE49" s="63" t="s">
        <v>1</v>
      </c>
      <c r="AF49" s="76"/>
      <c r="AG49" s="65" t="s">
        <v>1</v>
      </c>
      <c r="AH49" s="64" t="s">
        <v>1</v>
      </c>
      <c r="AI49" s="65" t="s">
        <v>1</v>
      </c>
      <c r="AJ49" s="74" t="s">
        <v>1</v>
      </c>
      <c r="AK49" s="76" t="s">
        <v>1</v>
      </c>
      <c r="AL49" s="72" t="s">
        <v>1</v>
      </c>
    </row>
    <row r="50" spans="1:38" ht="13.5">
      <c r="A50" s="48"/>
      <c r="B50" s="79"/>
      <c r="C50" s="79"/>
      <c r="D50" s="79"/>
      <c r="E50" s="79"/>
      <c r="F50" s="80"/>
      <c r="G50" s="81" t="s">
        <v>1</v>
      </c>
      <c r="H50" s="80"/>
      <c r="I50" s="82" t="s">
        <v>1</v>
      </c>
      <c r="J50" s="100"/>
      <c r="K50" s="82"/>
      <c r="L50" s="81" t="s">
        <v>1</v>
      </c>
      <c r="M50" s="81" t="s">
        <v>1</v>
      </c>
      <c r="N50" s="80"/>
      <c r="O50" s="82"/>
      <c r="P50" s="81"/>
      <c r="Q50" s="81"/>
      <c r="R50" s="83" t="s">
        <v>1</v>
      </c>
      <c r="S50" s="84"/>
      <c r="T50" s="81"/>
      <c r="U50" s="81"/>
      <c r="V50" s="81"/>
      <c r="W50" s="81"/>
      <c r="X50" s="81"/>
      <c r="Y50" s="81"/>
      <c r="Z50" s="81"/>
      <c r="AA50" s="80"/>
      <c r="AB50" s="82"/>
      <c r="AC50" s="81"/>
      <c r="AD50" s="81"/>
      <c r="AE50" s="80"/>
      <c r="AF50" s="82" t="s">
        <v>1</v>
      </c>
      <c r="AG50" s="82"/>
      <c r="AH50" s="81"/>
      <c r="AI50" s="82"/>
      <c r="AJ50" s="82"/>
      <c r="AK50" s="81"/>
      <c r="AL50" s="85"/>
    </row>
    <row r="51" spans="1:38" ht="13.5">
      <c r="A51" s="33"/>
      <c r="B51" s="62"/>
      <c r="C51" s="62"/>
      <c r="D51" s="62"/>
      <c r="E51" s="62"/>
      <c r="F51" s="63"/>
      <c r="G51" s="64" t="s">
        <v>1</v>
      </c>
      <c r="H51" s="63"/>
      <c r="I51" s="65" t="s">
        <v>1</v>
      </c>
      <c r="J51" s="97" t="s">
        <v>1</v>
      </c>
      <c r="K51" s="65"/>
      <c r="L51" s="64" t="s">
        <v>1</v>
      </c>
      <c r="M51" s="64" t="s">
        <v>1</v>
      </c>
      <c r="N51" s="63"/>
      <c r="O51" s="65"/>
      <c r="P51" s="64"/>
      <c r="Q51" s="64"/>
      <c r="R51" s="66" t="s">
        <v>1</v>
      </c>
      <c r="S51" s="78"/>
      <c r="T51" s="64"/>
      <c r="U51" s="64"/>
      <c r="V51" s="64"/>
      <c r="W51" s="64"/>
      <c r="X51" s="64"/>
      <c r="Y51" s="64"/>
      <c r="Z51" s="64"/>
      <c r="AA51" s="63"/>
      <c r="AB51" s="65"/>
      <c r="AC51" s="64"/>
      <c r="AD51" s="64"/>
      <c r="AE51" s="63"/>
      <c r="AF51" s="65" t="s">
        <v>1</v>
      </c>
      <c r="AG51" s="65"/>
      <c r="AH51" s="64"/>
      <c r="AI51" s="65"/>
      <c r="AJ51" s="65"/>
      <c r="AK51" s="64"/>
      <c r="AL51" s="72"/>
    </row>
    <row r="52" spans="1:38" ht="13.5">
      <c r="A52" s="33"/>
      <c r="B52" s="62"/>
      <c r="C52" s="62"/>
      <c r="D52" s="62"/>
      <c r="E52" s="62"/>
      <c r="F52" s="63" t="s">
        <v>1</v>
      </c>
      <c r="G52" s="73" t="s">
        <v>1</v>
      </c>
      <c r="H52" s="63" t="s">
        <v>1</v>
      </c>
      <c r="I52" s="74"/>
      <c r="J52" s="99"/>
      <c r="K52" s="65" t="s">
        <v>1</v>
      </c>
      <c r="L52" s="76"/>
      <c r="M52" s="76"/>
      <c r="N52" s="63" t="s">
        <v>1</v>
      </c>
      <c r="O52" s="65" t="s">
        <v>1</v>
      </c>
      <c r="P52" s="64" t="s">
        <v>1</v>
      </c>
      <c r="Q52" s="64" t="s">
        <v>1</v>
      </c>
      <c r="R52" s="77"/>
      <c r="S52" s="78" t="s">
        <v>1</v>
      </c>
      <c r="T52" s="64" t="s">
        <v>1</v>
      </c>
      <c r="U52" s="64" t="s">
        <v>1</v>
      </c>
      <c r="V52" s="64" t="s">
        <v>1</v>
      </c>
      <c r="W52" s="64" t="s">
        <v>1</v>
      </c>
      <c r="X52" s="64" t="s">
        <v>1</v>
      </c>
      <c r="Y52" s="64" t="s">
        <v>1</v>
      </c>
      <c r="Z52" s="64" t="s">
        <v>1</v>
      </c>
      <c r="AA52" s="63" t="s">
        <v>1</v>
      </c>
      <c r="AB52" s="65" t="s">
        <v>1</v>
      </c>
      <c r="AC52" s="64" t="s">
        <v>1</v>
      </c>
      <c r="AD52" s="64" t="s">
        <v>1</v>
      </c>
      <c r="AE52" s="63" t="s">
        <v>1</v>
      </c>
      <c r="AF52" s="76"/>
      <c r="AG52" s="65" t="s">
        <v>1</v>
      </c>
      <c r="AH52" s="64" t="s">
        <v>1</v>
      </c>
      <c r="AI52" s="65" t="s">
        <v>1</v>
      </c>
      <c r="AJ52" s="74" t="s">
        <v>1</v>
      </c>
      <c r="AK52" s="76" t="s">
        <v>1</v>
      </c>
      <c r="AL52" s="72" t="s">
        <v>1</v>
      </c>
    </row>
    <row r="53" spans="1:38" ht="13.5">
      <c r="A53" s="48"/>
      <c r="B53" s="79"/>
      <c r="C53" s="79"/>
      <c r="D53" s="79"/>
      <c r="E53" s="79"/>
      <c r="F53" s="80"/>
      <c r="G53" s="81" t="s">
        <v>1</v>
      </c>
      <c r="H53" s="80"/>
      <c r="I53" s="82" t="s">
        <v>1</v>
      </c>
      <c r="J53" s="100"/>
      <c r="K53" s="82"/>
      <c r="L53" s="81" t="s">
        <v>1</v>
      </c>
      <c r="M53" s="81" t="s">
        <v>1</v>
      </c>
      <c r="N53" s="80"/>
      <c r="O53" s="82"/>
      <c r="P53" s="81"/>
      <c r="Q53" s="81"/>
      <c r="R53" s="83" t="s">
        <v>1</v>
      </c>
      <c r="S53" s="84"/>
      <c r="T53" s="81"/>
      <c r="U53" s="81"/>
      <c r="V53" s="81"/>
      <c r="W53" s="81"/>
      <c r="X53" s="81"/>
      <c r="Y53" s="81"/>
      <c r="Z53" s="81"/>
      <c r="AA53" s="80"/>
      <c r="AB53" s="82"/>
      <c r="AC53" s="81"/>
      <c r="AD53" s="81"/>
      <c r="AE53" s="80"/>
      <c r="AF53" s="82" t="s">
        <v>1</v>
      </c>
      <c r="AG53" s="82"/>
      <c r="AH53" s="81"/>
      <c r="AI53" s="82"/>
      <c r="AJ53" s="82"/>
      <c r="AK53" s="81"/>
      <c r="AL53" s="85"/>
    </row>
    <row r="54" spans="1:38" ht="13.5">
      <c r="A54" s="33"/>
      <c r="B54" s="62"/>
      <c r="C54" s="62"/>
      <c r="D54" s="62"/>
      <c r="E54" s="62"/>
      <c r="F54" s="63">
        <f aca="true" t="shared" si="0" ref="F54:AL55">SUM(F27,F45)</f>
        <v>0</v>
      </c>
      <c r="G54" s="64">
        <f t="shared" si="0"/>
        <v>101</v>
      </c>
      <c r="H54" s="63">
        <f t="shared" si="0"/>
        <v>0</v>
      </c>
      <c r="I54" s="65">
        <f>SUM(I27,I45)</f>
        <v>9878459</v>
      </c>
      <c r="J54" s="97">
        <f>I54/H55*100</f>
        <v>54.93420602628822</v>
      </c>
      <c r="K54" s="65">
        <f t="shared" si="0"/>
        <v>0</v>
      </c>
      <c r="L54" s="64">
        <f t="shared" si="0"/>
        <v>12089</v>
      </c>
      <c r="M54" s="64">
        <f t="shared" si="0"/>
        <v>267</v>
      </c>
      <c r="N54" s="63">
        <f t="shared" si="0"/>
        <v>0</v>
      </c>
      <c r="O54" s="65">
        <f t="shared" si="0"/>
        <v>0</v>
      </c>
      <c r="P54" s="64">
        <f t="shared" si="0"/>
        <v>0</v>
      </c>
      <c r="Q54" s="64">
        <f t="shared" si="0"/>
        <v>0</v>
      </c>
      <c r="R54" s="98">
        <f>R56/H55*100</f>
        <v>86.89629818044877</v>
      </c>
      <c r="S54" s="78">
        <f t="shared" si="0"/>
        <v>0</v>
      </c>
      <c r="T54" s="64">
        <f t="shared" si="0"/>
        <v>0</v>
      </c>
      <c r="U54" s="64">
        <f t="shared" si="0"/>
        <v>0</v>
      </c>
      <c r="V54" s="64">
        <f t="shared" si="0"/>
        <v>0</v>
      </c>
      <c r="W54" s="64">
        <f t="shared" si="0"/>
        <v>0</v>
      </c>
      <c r="X54" s="64">
        <f t="shared" si="0"/>
        <v>0</v>
      </c>
      <c r="Y54" s="64">
        <f t="shared" si="0"/>
        <v>0</v>
      </c>
      <c r="Z54" s="64">
        <f t="shared" si="0"/>
        <v>0</v>
      </c>
      <c r="AA54" s="63">
        <f t="shared" si="0"/>
        <v>0</v>
      </c>
      <c r="AB54" s="65">
        <f t="shared" si="0"/>
        <v>0</v>
      </c>
      <c r="AC54" s="64">
        <f t="shared" si="0"/>
        <v>0</v>
      </c>
      <c r="AD54" s="64">
        <f t="shared" si="0"/>
        <v>0</v>
      </c>
      <c r="AE54" s="63">
        <f t="shared" si="0"/>
        <v>0</v>
      </c>
      <c r="AF54" s="65">
        <f t="shared" si="0"/>
        <v>2627706.71</v>
      </c>
      <c r="AG54" s="65">
        <f t="shared" si="0"/>
        <v>0</v>
      </c>
      <c r="AH54" s="64">
        <f t="shared" si="0"/>
        <v>0</v>
      </c>
      <c r="AI54" s="65">
        <f t="shared" si="0"/>
        <v>0</v>
      </c>
      <c r="AJ54" s="65">
        <f t="shared" si="0"/>
        <v>0</v>
      </c>
      <c r="AK54" s="64">
        <f t="shared" si="0"/>
        <v>0</v>
      </c>
      <c r="AL54" s="72">
        <f t="shared" si="0"/>
        <v>0</v>
      </c>
    </row>
    <row r="55" spans="1:38" ht="13.5">
      <c r="A55" s="26" t="s">
        <v>89</v>
      </c>
      <c r="B55" s="62"/>
      <c r="C55" s="62"/>
      <c r="D55" s="62"/>
      <c r="E55" s="62"/>
      <c r="F55" s="63">
        <f>SUM(F28,F46)</f>
        <v>18987751</v>
      </c>
      <c r="G55" s="73">
        <f t="shared" si="0"/>
        <v>262143</v>
      </c>
      <c r="H55" s="63">
        <f t="shared" si="0"/>
        <v>17982346</v>
      </c>
      <c r="I55" s="74">
        <f t="shared" si="0"/>
        <v>0</v>
      </c>
      <c r="J55" s="75">
        <f t="shared" si="0"/>
        <v>0</v>
      </c>
      <c r="K55" s="65">
        <f t="shared" si="0"/>
        <v>17686998</v>
      </c>
      <c r="L55" s="76">
        <f t="shared" si="0"/>
        <v>0</v>
      </c>
      <c r="M55" s="76">
        <f t="shared" si="0"/>
        <v>0</v>
      </c>
      <c r="N55" s="63">
        <f t="shared" si="0"/>
        <v>2356354</v>
      </c>
      <c r="O55" s="65">
        <f t="shared" si="0"/>
        <v>1349951</v>
      </c>
      <c r="P55" s="64">
        <f t="shared" si="0"/>
        <v>2517663</v>
      </c>
      <c r="Q55" s="64">
        <f t="shared" si="0"/>
        <v>11758379</v>
      </c>
      <c r="R55" s="77">
        <f t="shared" si="0"/>
        <v>0</v>
      </c>
      <c r="S55" s="78">
        <f t="shared" si="0"/>
        <v>19431</v>
      </c>
      <c r="T55" s="64">
        <f t="shared" si="0"/>
        <v>168699</v>
      </c>
      <c r="U55" s="64">
        <f t="shared" si="0"/>
        <v>3724310</v>
      </c>
      <c r="V55" s="64">
        <f t="shared" si="0"/>
        <v>5965619</v>
      </c>
      <c r="W55" s="64">
        <f t="shared" si="0"/>
        <v>96860</v>
      </c>
      <c r="X55" s="64">
        <f t="shared" si="0"/>
        <v>850403</v>
      </c>
      <c r="Y55" s="64">
        <f t="shared" si="0"/>
        <v>7157024</v>
      </c>
      <c r="Z55" s="64">
        <f t="shared" si="0"/>
        <v>0</v>
      </c>
      <c r="AA55" s="63">
        <f t="shared" si="0"/>
        <v>1812464</v>
      </c>
      <c r="AB55" s="65">
        <f t="shared" si="0"/>
        <v>183</v>
      </c>
      <c r="AC55" s="64">
        <f t="shared" si="0"/>
        <v>437</v>
      </c>
      <c r="AD55" s="64">
        <f t="shared" si="0"/>
        <v>23</v>
      </c>
      <c r="AE55" s="63">
        <f t="shared" si="0"/>
        <v>171</v>
      </c>
      <c r="AF55" s="76">
        <f t="shared" si="0"/>
        <v>0</v>
      </c>
      <c r="AG55" s="65">
        <f t="shared" si="0"/>
        <v>182</v>
      </c>
      <c r="AH55" s="64">
        <f t="shared" si="0"/>
        <v>19</v>
      </c>
      <c r="AI55" s="65">
        <f t="shared" si="0"/>
        <v>141248709</v>
      </c>
      <c r="AJ55" s="74">
        <f t="shared" si="0"/>
        <v>101573770</v>
      </c>
      <c r="AK55" s="76">
        <f t="shared" si="0"/>
        <v>70681518</v>
      </c>
      <c r="AL55" s="72">
        <f t="shared" si="0"/>
        <v>28681</v>
      </c>
    </row>
    <row r="56" spans="1:38" ht="14.25" thickBot="1">
      <c r="A56" s="86"/>
      <c r="B56" s="87"/>
      <c r="C56" s="87"/>
      <c r="D56" s="87"/>
      <c r="E56" s="87"/>
      <c r="F56" s="88">
        <f aca="true" t="shared" si="1" ref="F56:AL56">SUM(F29,F47)</f>
        <v>0</v>
      </c>
      <c r="G56" s="89">
        <f t="shared" si="1"/>
        <v>743574</v>
      </c>
      <c r="H56" s="88">
        <f t="shared" si="1"/>
        <v>0</v>
      </c>
      <c r="I56" s="90">
        <f t="shared" si="1"/>
        <v>8104842</v>
      </c>
      <c r="J56" s="88">
        <f t="shared" si="1"/>
        <v>0</v>
      </c>
      <c r="K56" s="90">
        <f t="shared" si="1"/>
        <v>0</v>
      </c>
      <c r="L56" s="89">
        <f t="shared" si="1"/>
        <v>189151</v>
      </c>
      <c r="M56" s="89">
        <f t="shared" si="1"/>
        <v>106193.70999999999</v>
      </c>
      <c r="N56" s="88">
        <f t="shared" si="1"/>
        <v>0</v>
      </c>
      <c r="O56" s="90">
        <f t="shared" si="1"/>
        <v>0</v>
      </c>
      <c r="P56" s="89">
        <f t="shared" si="1"/>
        <v>0</v>
      </c>
      <c r="Q56" s="89">
        <f t="shared" si="1"/>
        <v>0</v>
      </c>
      <c r="R56" s="91">
        <f t="shared" si="1"/>
        <v>15625993</v>
      </c>
      <c r="S56" s="92">
        <f t="shared" si="1"/>
        <v>0</v>
      </c>
      <c r="T56" s="89">
        <f t="shared" si="1"/>
        <v>0</v>
      </c>
      <c r="U56" s="89">
        <f t="shared" si="1"/>
        <v>0</v>
      </c>
      <c r="V56" s="89">
        <f t="shared" si="1"/>
        <v>0</v>
      </c>
      <c r="W56" s="89">
        <f t="shared" si="1"/>
        <v>0</v>
      </c>
      <c r="X56" s="89">
        <f t="shared" si="1"/>
        <v>0</v>
      </c>
      <c r="Y56" s="89">
        <f t="shared" si="1"/>
        <v>0</v>
      </c>
      <c r="Z56" s="89">
        <f t="shared" si="1"/>
        <v>0</v>
      </c>
      <c r="AA56" s="88">
        <f t="shared" si="1"/>
        <v>0</v>
      </c>
      <c r="AB56" s="90">
        <f t="shared" si="1"/>
        <v>0</v>
      </c>
      <c r="AC56" s="89">
        <f t="shared" si="1"/>
        <v>0</v>
      </c>
      <c r="AD56" s="89">
        <f t="shared" si="1"/>
        <v>0</v>
      </c>
      <c r="AE56" s="88">
        <f t="shared" si="1"/>
        <v>0</v>
      </c>
      <c r="AF56" s="90">
        <f t="shared" si="1"/>
        <v>1896422</v>
      </c>
      <c r="AG56" s="90">
        <f t="shared" si="1"/>
        <v>0</v>
      </c>
      <c r="AH56" s="89">
        <f t="shared" si="1"/>
        <v>0</v>
      </c>
      <c r="AI56" s="90">
        <f t="shared" si="1"/>
        <v>0</v>
      </c>
      <c r="AJ56" s="90">
        <f t="shared" si="1"/>
        <v>0</v>
      </c>
      <c r="AK56" s="89">
        <f t="shared" si="1"/>
        <v>0</v>
      </c>
      <c r="AL56" s="93">
        <f t="shared" si="1"/>
        <v>0</v>
      </c>
    </row>
    <row r="57" spans="19:38" ht="13.5">
      <c r="S57"/>
      <c r="T57"/>
      <c r="U57"/>
      <c r="V57"/>
      <c r="W57"/>
      <c r="X57"/>
      <c r="Y57"/>
      <c r="Z57"/>
      <c r="AA57"/>
      <c r="AB57"/>
      <c r="AC57"/>
      <c r="AD57"/>
      <c r="AE57"/>
      <c r="AF57"/>
      <c r="AG57"/>
      <c r="AH57"/>
      <c r="AI57"/>
      <c r="AJ57"/>
      <c r="AK57"/>
      <c r="AL57"/>
    </row>
    <row r="58" spans="1:38" ht="13.5">
      <c r="A58" s="10" t="s">
        <v>90</v>
      </c>
      <c r="F58" s="10"/>
      <c r="S58"/>
      <c r="T58"/>
      <c r="U58"/>
      <c r="V58"/>
      <c r="W58"/>
      <c r="X58"/>
      <c r="Y58"/>
      <c r="Z58"/>
      <c r="AA58"/>
      <c r="AB58"/>
      <c r="AC58"/>
      <c r="AD58"/>
      <c r="AE58"/>
      <c r="AF58"/>
      <c r="AG58"/>
      <c r="AH58"/>
      <c r="AI58"/>
      <c r="AJ58"/>
      <c r="AK58"/>
      <c r="AL58"/>
    </row>
    <row r="59" spans="1:38" ht="13.5">
      <c r="A59" s="10" t="s">
        <v>91</v>
      </c>
      <c r="F59" s="10"/>
      <c r="S59"/>
      <c r="T59"/>
      <c r="U59"/>
      <c r="V59"/>
      <c r="W59"/>
      <c r="X59"/>
      <c r="Y59"/>
      <c r="Z59"/>
      <c r="AA59"/>
      <c r="AB59"/>
      <c r="AC59"/>
      <c r="AD59"/>
      <c r="AE59"/>
      <c r="AF59"/>
      <c r="AG59"/>
      <c r="AH59"/>
      <c r="AI59"/>
      <c r="AJ59"/>
      <c r="AK59"/>
      <c r="AL59"/>
    </row>
    <row r="60" spans="1:38" ht="13.5">
      <c r="A60" s="10" t="s">
        <v>92</v>
      </c>
      <c r="F60" s="10"/>
      <c r="S60"/>
      <c r="T60"/>
      <c r="U60"/>
      <c r="V60"/>
      <c r="W60"/>
      <c r="X60"/>
      <c r="Y60"/>
      <c r="Z60"/>
      <c r="AA60"/>
      <c r="AB60"/>
      <c r="AC60"/>
      <c r="AD60"/>
      <c r="AE60"/>
      <c r="AF60"/>
      <c r="AG60"/>
      <c r="AH60"/>
      <c r="AI60"/>
      <c r="AJ60"/>
      <c r="AK60"/>
      <c r="AL60"/>
    </row>
    <row r="61" ht="13.5">
      <c r="A61" s="10" t="s">
        <v>125</v>
      </c>
    </row>
  </sheetData>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horizontalCentered="1"/>
  <pageMargins left="0.7874015748031497" right="0.7874015748031497" top="0.7874015748031497" bottom="0.5905511811023623" header="0.5118110236220472" footer="0.5118110236220472"/>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sheetPr codeName="Sheet2"/>
  <dimension ref="A1:AL60"/>
  <sheetViews>
    <sheetView view="pageBreakPreview" zoomScaleSheetLayoutView="100" workbookViewId="0" topLeftCell="A40">
      <pane xSplit="1" topLeftCell="S1" activePane="topRight" state="frozen"/>
      <selection pane="topLeft" activeCell="I51" sqref="I51"/>
      <selection pane="topRight" activeCell="M47" sqref="M47"/>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93</v>
      </c>
      <c r="B1" s="2"/>
      <c r="C1" s="2"/>
      <c r="D1" s="2"/>
      <c r="E1" s="2"/>
      <c r="I1" s="3" t="s">
        <v>3</v>
      </c>
      <c r="J1" s="2"/>
      <c r="K1" s="2"/>
      <c r="L1" s="2"/>
      <c r="M1" s="2"/>
      <c r="N1" s="2"/>
      <c r="O1" s="4" t="s">
        <v>4</v>
      </c>
      <c r="P1" s="2"/>
      <c r="S1" s="1" t="str">
        <f>A1</f>
        <v>　現　道　（一般国道県道市町村道合計）　</v>
      </c>
      <c r="T1" s="2"/>
      <c r="U1" s="2"/>
      <c r="V1" s="2"/>
      <c r="W1" s="5"/>
      <c r="X1" s="3" t="s">
        <v>3</v>
      </c>
      <c r="Y1" s="2"/>
      <c r="Z1" s="2"/>
      <c r="AA1" s="2"/>
      <c r="AB1" s="2"/>
      <c r="AC1" s="2"/>
      <c r="AD1" s="2"/>
      <c r="AE1" s="4" t="s">
        <v>4</v>
      </c>
      <c r="AF1" s="6"/>
      <c r="AG1" s="6"/>
      <c r="AH1" s="5"/>
      <c r="AI1" s="5"/>
      <c r="AJ1" s="5"/>
      <c r="AK1"/>
      <c r="AL1"/>
    </row>
    <row r="2" spans="9:38" ht="14.25" thickBot="1">
      <c r="I2" s="7"/>
      <c r="J2" s="8" t="s">
        <v>120</v>
      </c>
      <c r="R2" s="9" t="s">
        <v>5</v>
      </c>
      <c r="S2"/>
      <c r="T2"/>
      <c r="U2"/>
      <c r="V2"/>
      <c r="W2"/>
      <c r="X2" s="10"/>
      <c r="Y2" s="8" t="s">
        <v>122</v>
      </c>
      <c r="Z2" s="11"/>
      <c r="AA2" s="12"/>
      <c r="AB2"/>
      <c r="AC2"/>
      <c r="AD2"/>
      <c r="AE2"/>
      <c r="AF2"/>
      <c r="AG2"/>
      <c r="AH2"/>
      <c r="AI2"/>
      <c r="AJ2"/>
      <c r="AK2"/>
      <c r="AL2" s="9" t="s">
        <v>5</v>
      </c>
    </row>
    <row r="3" spans="1:38" ht="13.5">
      <c r="A3" s="13"/>
      <c r="B3" s="131" t="s">
        <v>6</v>
      </c>
      <c r="C3" s="131"/>
      <c r="D3" s="131"/>
      <c r="E3" s="131"/>
      <c r="F3" s="129" t="s">
        <v>7</v>
      </c>
      <c r="G3" s="14"/>
      <c r="H3" s="129" t="s">
        <v>8</v>
      </c>
      <c r="I3" s="102" t="s">
        <v>9</v>
      </c>
      <c r="J3" s="103"/>
      <c r="K3" s="103"/>
      <c r="L3" s="103"/>
      <c r="M3" s="103"/>
      <c r="N3" s="103"/>
      <c r="O3" s="103"/>
      <c r="P3" s="103"/>
      <c r="Q3" s="103"/>
      <c r="R3" s="138"/>
      <c r="S3" s="104" t="s">
        <v>10</v>
      </c>
      <c r="T3" s="103"/>
      <c r="U3" s="103"/>
      <c r="V3" s="103"/>
      <c r="W3" s="103"/>
      <c r="X3" s="103"/>
      <c r="Y3" s="103"/>
      <c r="Z3" s="103"/>
      <c r="AA3" s="105"/>
      <c r="AB3" s="115" t="s">
        <v>11</v>
      </c>
      <c r="AC3" s="116"/>
      <c r="AD3" s="116"/>
      <c r="AE3" s="117"/>
      <c r="AF3" s="129" t="s">
        <v>12</v>
      </c>
      <c r="AG3" s="15"/>
      <c r="AH3" s="16"/>
      <c r="AI3" s="102" t="s">
        <v>13</v>
      </c>
      <c r="AJ3" s="103"/>
      <c r="AK3" s="103"/>
      <c r="AL3" s="17" t="s">
        <v>14</v>
      </c>
    </row>
    <row r="4" spans="1:38" ht="13.5">
      <c r="A4" s="18"/>
      <c r="B4" s="132"/>
      <c r="C4" s="132"/>
      <c r="D4" s="132"/>
      <c r="E4" s="132"/>
      <c r="F4" s="130"/>
      <c r="G4" s="20" t="s">
        <v>15</v>
      </c>
      <c r="H4" s="130"/>
      <c r="I4" s="123"/>
      <c r="J4" s="124"/>
      <c r="K4" s="124"/>
      <c r="L4" s="124"/>
      <c r="M4" s="124"/>
      <c r="N4" s="124"/>
      <c r="O4" s="124"/>
      <c r="P4" s="124"/>
      <c r="Q4" s="124"/>
      <c r="R4" s="139"/>
      <c r="S4" s="106"/>
      <c r="T4" s="124"/>
      <c r="U4" s="124"/>
      <c r="V4" s="124"/>
      <c r="W4" s="124"/>
      <c r="X4" s="124"/>
      <c r="Y4" s="124"/>
      <c r="Z4" s="124"/>
      <c r="AA4" s="101"/>
      <c r="AB4" s="118"/>
      <c r="AC4" s="119"/>
      <c r="AD4" s="119"/>
      <c r="AE4" s="120"/>
      <c r="AF4" s="128"/>
      <c r="AG4" s="107" t="s">
        <v>16</v>
      </c>
      <c r="AH4" s="108"/>
      <c r="AI4" s="123"/>
      <c r="AJ4" s="124"/>
      <c r="AK4" s="124"/>
      <c r="AL4" s="25"/>
    </row>
    <row r="5" spans="1:38" ht="13.5">
      <c r="A5" s="26" t="s">
        <v>17</v>
      </c>
      <c r="B5" s="133"/>
      <c r="C5" s="133"/>
      <c r="D5" s="133"/>
      <c r="E5" s="133"/>
      <c r="F5" s="130"/>
      <c r="G5" s="27" t="s">
        <v>18</v>
      </c>
      <c r="H5" s="130"/>
      <c r="I5" s="136" t="s">
        <v>19</v>
      </c>
      <c r="J5" s="137"/>
      <c r="K5" s="140" t="s">
        <v>20</v>
      </c>
      <c r="L5" s="125"/>
      <c r="M5" s="141"/>
      <c r="N5" s="125" t="s">
        <v>21</v>
      </c>
      <c r="O5" s="125"/>
      <c r="P5" s="125"/>
      <c r="Q5" s="125"/>
      <c r="R5" s="126"/>
      <c r="S5" s="109" t="s">
        <v>22</v>
      </c>
      <c r="T5" s="110"/>
      <c r="U5" s="110"/>
      <c r="V5" s="110"/>
      <c r="W5" s="110"/>
      <c r="X5" s="110"/>
      <c r="Y5" s="110"/>
      <c r="Z5" s="110"/>
      <c r="AA5" s="111"/>
      <c r="AB5" s="121" t="s">
        <v>23</v>
      </c>
      <c r="AC5" s="122"/>
      <c r="AD5" s="121" t="s">
        <v>24</v>
      </c>
      <c r="AE5" s="122"/>
      <c r="AF5" s="29"/>
      <c r="AG5" s="118" t="s">
        <v>25</v>
      </c>
      <c r="AH5" s="101"/>
      <c r="AI5" s="30"/>
      <c r="AJ5" s="30"/>
      <c r="AK5" s="31"/>
      <c r="AL5" s="32" t="s">
        <v>26</v>
      </c>
    </row>
    <row r="6" spans="1:38" ht="13.5" customHeight="1">
      <c r="A6" s="33"/>
      <c r="B6" s="34" t="s">
        <v>27</v>
      </c>
      <c r="C6" s="34" t="s">
        <v>28</v>
      </c>
      <c r="D6" s="34" t="s">
        <v>29</v>
      </c>
      <c r="E6" s="34"/>
      <c r="F6" s="130"/>
      <c r="G6" s="27" t="s">
        <v>30</v>
      </c>
      <c r="H6" s="130"/>
      <c r="I6" s="134" t="s">
        <v>31</v>
      </c>
      <c r="J6" s="135"/>
      <c r="K6" s="19"/>
      <c r="L6" s="35" t="s">
        <v>32</v>
      </c>
      <c r="M6" s="35" t="s">
        <v>33</v>
      </c>
      <c r="N6" s="19"/>
      <c r="O6" s="143" t="s">
        <v>34</v>
      </c>
      <c r="P6" s="110"/>
      <c r="Q6" s="110"/>
      <c r="R6" s="144"/>
      <c r="S6" s="109" t="s">
        <v>35</v>
      </c>
      <c r="T6" s="110"/>
      <c r="U6" s="110"/>
      <c r="V6" s="111"/>
      <c r="W6" s="112" t="s">
        <v>36</v>
      </c>
      <c r="X6" s="113"/>
      <c r="Y6" s="113"/>
      <c r="Z6" s="113"/>
      <c r="AA6" s="114"/>
      <c r="AB6" s="123"/>
      <c r="AC6" s="124"/>
      <c r="AD6" s="123"/>
      <c r="AE6" s="124"/>
      <c r="AF6" s="36" t="s">
        <v>37</v>
      </c>
      <c r="AG6" s="24" t="s">
        <v>38</v>
      </c>
      <c r="AH6" s="37" t="s">
        <v>39</v>
      </c>
      <c r="AI6" s="130" t="s">
        <v>40</v>
      </c>
      <c r="AJ6" s="130" t="s">
        <v>41</v>
      </c>
      <c r="AK6" s="130" t="s">
        <v>42</v>
      </c>
      <c r="AL6" s="38"/>
    </row>
    <row r="7" spans="1:38" ht="13.5" customHeight="1">
      <c r="A7" s="33"/>
      <c r="B7" s="34"/>
      <c r="C7" s="34"/>
      <c r="D7" s="34"/>
      <c r="E7" s="34" t="s">
        <v>43</v>
      </c>
      <c r="F7" s="130"/>
      <c r="G7" s="39" t="s">
        <v>44</v>
      </c>
      <c r="H7" s="130"/>
      <c r="I7" s="134" t="s">
        <v>45</v>
      </c>
      <c r="J7" s="135"/>
      <c r="K7" s="19" t="s">
        <v>46</v>
      </c>
      <c r="L7" s="40" t="s">
        <v>47</v>
      </c>
      <c r="M7" s="40" t="s">
        <v>47</v>
      </c>
      <c r="N7" s="19" t="s">
        <v>48</v>
      </c>
      <c r="O7" s="127" t="s">
        <v>49</v>
      </c>
      <c r="P7" s="142" t="s">
        <v>50</v>
      </c>
      <c r="Q7" s="142"/>
      <c r="R7" s="38" t="s">
        <v>51</v>
      </c>
      <c r="S7" s="42" t="s">
        <v>52</v>
      </c>
      <c r="T7" s="43" t="s">
        <v>52</v>
      </c>
      <c r="U7" s="43" t="s">
        <v>52</v>
      </c>
      <c r="V7" s="43" t="s">
        <v>52</v>
      </c>
      <c r="W7" s="44" t="s">
        <v>52</v>
      </c>
      <c r="X7" s="44" t="s">
        <v>52</v>
      </c>
      <c r="Y7" s="45" t="s">
        <v>52</v>
      </c>
      <c r="Z7" s="46" t="s">
        <v>53</v>
      </c>
      <c r="AA7" s="47" t="s">
        <v>54</v>
      </c>
      <c r="AB7" s="24" t="s">
        <v>55</v>
      </c>
      <c r="AC7" s="24" t="s">
        <v>56</v>
      </c>
      <c r="AD7" s="24" t="s">
        <v>55</v>
      </c>
      <c r="AE7" s="24" t="s">
        <v>56</v>
      </c>
      <c r="AF7" s="36" t="s">
        <v>57</v>
      </c>
      <c r="AG7" s="24" t="s">
        <v>58</v>
      </c>
      <c r="AH7" s="43"/>
      <c r="AI7" s="130"/>
      <c r="AJ7" s="130"/>
      <c r="AK7" s="130"/>
      <c r="AL7" s="25" t="s">
        <v>59</v>
      </c>
    </row>
    <row r="8" spans="1:38" ht="13.5" customHeight="1">
      <c r="A8" s="48"/>
      <c r="B8" s="49" t="s">
        <v>58</v>
      </c>
      <c r="C8" s="49" t="s">
        <v>58</v>
      </c>
      <c r="D8" s="49" t="s">
        <v>58</v>
      </c>
      <c r="E8" s="49"/>
      <c r="F8" s="128"/>
      <c r="G8" s="50"/>
      <c r="H8" s="128"/>
      <c r="I8" s="51"/>
      <c r="J8" s="52"/>
      <c r="K8" s="53"/>
      <c r="L8" s="54" t="s">
        <v>60</v>
      </c>
      <c r="M8" s="54" t="s">
        <v>60</v>
      </c>
      <c r="N8" s="23"/>
      <c r="O8" s="128"/>
      <c r="P8" s="55" t="s">
        <v>61</v>
      </c>
      <c r="Q8" s="55" t="s">
        <v>62</v>
      </c>
      <c r="R8" s="56" t="s">
        <v>63</v>
      </c>
      <c r="S8" s="57" t="s">
        <v>64</v>
      </c>
      <c r="T8" s="41" t="s">
        <v>65</v>
      </c>
      <c r="U8" s="41" t="s">
        <v>66</v>
      </c>
      <c r="V8" s="41" t="s">
        <v>67</v>
      </c>
      <c r="W8" s="41" t="s">
        <v>66</v>
      </c>
      <c r="X8" s="41" t="s">
        <v>68</v>
      </c>
      <c r="Y8" s="41" t="s">
        <v>69</v>
      </c>
      <c r="Z8" s="41" t="s">
        <v>70</v>
      </c>
      <c r="AA8" s="28" t="s">
        <v>71</v>
      </c>
      <c r="AB8" s="58" t="s">
        <v>72</v>
      </c>
      <c r="AC8" s="22" t="s">
        <v>73</v>
      </c>
      <c r="AD8" s="58" t="s">
        <v>72</v>
      </c>
      <c r="AE8" s="22" t="s">
        <v>73</v>
      </c>
      <c r="AF8" s="21"/>
      <c r="AG8" s="22" t="s">
        <v>74</v>
      </c>
      <c r="AH8" s="54" t="s">
        <v>75</v>
      </c>
      <c r="AI8" s="59"/>
      <c r="AJ8" s="59"/>
      <c r="AK8" s="60"/>
      <c r="AL8" s="61"/>
    </row>
    <row r="9" spans="1:38" ht="13.5">
      <c r="A9" s="145" t="s">
        <v>76</v>
      </c>
      <c r="B9" s="62"/>
      <c r="C9" s="62"/>
      <c r="D9" s="62"/>
      <c r="E9" s="62"/>
      <c r="F9" s="63"/>
      <c r="G9" s="64"/>
      <c r="H9" s="63"/>
      <c r="I9" s="65">
        <v>422505</v>
      </c>
      <c r="J9" s="63" t="s">
        <v>2</v>
      </c>
      <c r="K9" s="65"/>
      <c r="L9" s="64">
        <v>606</v>
      </c>
      <c r="M9" s="64">
        <v>37</v>
      </c>
      <c r="N9" s="63">
        <v>0</v>
      </c>
      <c r="O9" s="65"/>
      <c r="P9" s="64"/>
      <c r="Q9" s="64">
        <v>0</v>
      </c>
      <c r="R9" s="63" t="s">
        <v>2</v>
      </c>
      <c r="S9" s="67"/>
      <c r="T9" s="68"/>
      <c r="U9" s="64"/>
      <c r="V9" s="68">
        <v>0</v>
      </c>
      <c r="W9" s="68">
        <v>0</v>
      </c>
      <c r="X9" s="68">
        <v>0</v>
      </c>
      <c r="Y9" s="68">
        <v>0</v>
      </c>
      <c r="Z9" s="68">
        <v>0</v>
      </c>
      <c r="AA9" s="69">
        <v>0</v>
      </c>
      <c r="AB9" s="65"/>
      <c r="AC9" s="70"/>
      <c r="AD9" s="71"/>
      <c r="AE9" s="69"/>
      <c r="AF9" s="65">
        <v>489788</v>
      </c>
      <c r="AG9" s="65"/>
      <c r="AH9" s="68"/>
      <c r="AI9" s="65"/>
      <c r="AJ9" s="65"/>
      <c r="AK9" s="68"/>
      <c r="AL9" s="72"/>
    </row>
    <row r="10" spans="1:38" ht="13.5">
      <c r="A10" s="146"/>
      <c r="B10" s="62"/>
      <c r="C10" s="62"/>
      <c r="D10" s="62"/>
      <c r="E10" s="62"/>
      <c r="F10" s="63">
        <v>463310</v>
      </c>
      <c r="G10" s="73">
        <v>0</v>
      </c>
      <c r="H10" s="63">
        <v>422505</v>
      </c>
      <c r="I10" s="74"/>
      <c r="J10" s="75"/>
      <c r="K10" s="65">
        <v>369930</v>
      </c>
      <c r="L10" s="76"/>
      <c r="M10" s="76"/>
      <c r="N10" s="63"/>
      <c r="O10" s="65">
        <v>12824</v>
      </c>
      <c r="P10" s="64">
        <v>409681</v>
      </c>
      <c r="Q10" s="64"/>
      <c r="R10" s="77"/>
      <c r="S10" s="78">
        <v>3710</v>
      </c>
      <c r="T10" s="64">
        <v>71070</v>
      </c>
      <c r="U10" s="64">
        <v>347725</v>
      </c>
      <c r="V10" s="64"/>
      <c r="W10" s="64"/>
      <c r="X10" s="64"/>
      <c r="Y10" s="64"/>
      <c r="Z10" s="64"/>
      <c r="AA10" s="63"/>
      <c r="AB10" s="65">
        <v>16</v>
      </c>
      <c r="AC10" s="64">
        <v>0</v>
      </c>
      <c r="AD10" s="64">
        <v>4</v>
      </c>
      <c r="AE10" s="63">
        <v>3</v>
      </c>
      <c r="AF10" s="76"/>
      <c r="AG10" s="65">
        <v>97</v>
      </c>
      <c r="AH10" s="64">
        <v>10</v>
      </c>
      <c r="AI10" s="65">
        <v>11457545</v>
      </c>
      <c r="AJ10" s="74">
        <v>6426766</v>
      </c>
      <c r="AK10" s="76">
        <v>3846516</v>
      </c>
      <c r="AL10" s="72">
        <v>6</v>
      </c>
    </row>
    <row r="11" spans="1:38" ht="13.5">
      <c r="A11" s="147"/>
      <c r="B11" s="79"/>
      <c r="C11" s="79"/>
      <c r="D11" s="79"/>
      <c r="E11" s="79"/>
      <c r="F11" s="80">
        <v>0</v>
      </c>
      <c r="G11" s="81">
        <v>40805</v>
      </c>
      <c r="H11" s="80">
        <v>0</v>
      </c>
      <c r="I11" s="82">
        <f>H10-I9</f>
        <v>0</v>
      </c>
      <c r="J11" s="80">
        <v>0</v>
      </c>
      <c r="K11" s="82">
        <v>0</v>
      </c>
      <c r="L11" s="81">
        <v>37281</v>
      </c>
      <c r="M11" s="81">
        <v>15294</v>
      </c>
      <c r="N11" s="80">
        <v>0</v>
      </c>
      <c r="O11" s="82">
        <v>0</v>
      </c>
      <c r="P11" s="81">
        <v>0</v>
      </c>
      <c r="Q11" s="81">
        <v>0</v>
      </c>
      <c r="R11" s="63">
        <v>422505</v>
      </c>
      <c r="S11" s="84">
        <v>0</v>
      </c>
      <c r="T11" s="81">
        <v>0</v>
      </c>
      <c r="U11" s="81">
        <v>0</v>
      </c>
      <c r="V11" s="81">
        <v>0</v>
      </c>
      <c r="W11" s="81">
        <v>0</v>
      </c>
      <c r="X11" s="81">
        <v>0</v>
      </c>
      <c r="Y11" s="81">
        <v>0</v>
      </c>
      <c r="Z11" s="81">
        <v>0</v>
      </c>
      <c r="AA11" s="80">
        <v>0</v>
      </c>
      <c r="AB11" s="82">
        <v>0</v>
      </c>
      <c r="AC11" s="81">
        <v>0</v>
      </c>
      <c r="AD11" s="81">
        <v>0</v>
      </c>
      <c r="AE11" s="80">
        <v>0</v>
      </c>
      <c r="AF11" s="82">
        <v>323369</v>
      </c>
      <c r="AG11" s="82"/>
      <c r="AH11" s="81"/>
      <c r="AI11" s="82"/>
      <c r="AJ11" s="82"/>
      <c r="AK11" s="81"/>
      <c r="AL11" s="85"/>
    </row>
    <row r="12" spans="1:38" ht="13.5" customHeight="1">
      <c r="A12" s="145" t="s">
        <v>77</v>
      </c>
      <c r="B12" s="62"/>
      <c r="C12" s="62"/>
      <c r="D12" s="62"/>
      <c r="E12" s="62"/>
      <c r="F12" s="63"/>
      <c r="G12" s="64"/>
      <c r="H12" s="63"/>
      <c r="I12" s="65">
        <v>514527</v>
      </c>
      <c r="J12" s="95" t="s">
        <v>100</v>
      </c>
      <c r="K12" s="65"/>
      <c r="L12" s="64">
        <v>514</v>
      </c>
      <c r="M12" s="64">
        <v>83</v>
      </c>
      <c r="N12" s="63"/>
      <c r="O12" s="65"/>
      <c r="P12" s="64"/>
      <c r="Q12" s="64"/>
      <c r="R12" s="96" t="s">
        <v>105</v>
      </c>
      <c r="S12" s="78"/>
      <c r="T12" s="64"/>
      <c r="U12" s="64"/>
      <c r="V12" s="64"/>
      <c r="W12" s="64"/>
      <c r="X12" s="64"/>
      <c r="Y12" s="64"/>
      <c r="Z12" s="64"/>
      <c r="AA12" s="63"/>
      <c r="AB12" s="65"/>
      <c r="AC12" s="64"/>
      <c r="AD12" s="64"/>
      <c r="AE12" s="63"/>
      <c r="AF12" s="65">
        <v>441701</v>
      </c>
      <c r="AG12" s="65"/>
      <c r="AH12" s="64"/>
      <c r="AI12" s="65"/>
      <c r="AJ12" s="65"/>
      <c r="AK12" s="64"/>
      <c r="AL12" s="72"/>
    </row>
    <row r="13" spans="1:38" ht="13.5">
      <c r="A13" s="146"/>
      <c r="B13" s="62"/>
      <c r="C13" s="62"/>
      <c r="D13" s="62"/>
      <c r="E13" s="62"/>
      <c r="F13" s="63">
        <v>853261</v>
      </c>
      <c r="G13" s="73">
        <v>51100</v>
      </c>
      <c r="H13" s="63">
        <v>580855</v>
      </c>
      <c r="I13" s="74"/>
      <c r="J13" s="75"/>
      <c r="K13" s="65">
        <v>516198</v>
      </c>
      <c r="L13" s="76"/>
      <c r="M13" s="76"/>
      <c r="N13" s="63">
        <v>746</v>
      </c>
      <c r="O13" s="65">
        <v>28435</v>
      </c>
      <c r="P13" s="64">
        <v>408016</v>
      </c>
      <c r="Q13" s="64">
        <v>143658</v>
      </c>
      <c r="R13" s="77"/>
      <c r="S13" s="78">
        <v>679</v>
      </c>
      <c r="T13" s="64">
        <v>9039</v>
      </c>
      <c r="U13" s="64">
        <v>465693</v>
      </c>
      <c r="V13" s="64">
        <v>39116</v>
      </c>
      <c r="W13" s="64">
        <v>1784</v>
      </c>
      <c r="X13" s="64">
        <v>40121</v>
      </c>
      <c r="Y13" s="64">
        <v>24423</v>
      </c>
      <c r="Z13" s="64"/>
      <c r="AA13" s="63">
        <v>0</v>
      </c>
      <c r="AB13" s="65">
        <v>3</v>
      </c>
      <c r="AC13" s="64">
        <v>3</v>
      </c>
      <c r="AD13" s="64">
        <v>1</v>
      </c>
      <c r="AE13" s="63" t="s">
        <v>1</v>
      </c>
      <c r="AF13" s="76"/>
      <c r="AG13" s="65">
        <v>10</v>
      </c>
      <c r="AH13" s="64">
        <v>0</v>
      </c>
      <c r="AI13" s="65">
        <v>9997196</v>
      </c>
      <c r="AJ13" s="74">
        <v>6329820</v>
      </c>
      <c r="AK13" s="76">
        <v>3740379</v>
      </c>
      <c r="AL13" s="72">
        <v>13</v>
      </c>
    </row>
    <row r="14" spans="1:38" ht="13.5">
      <c r="A14" s="147"/>
      <c r="B14" s="79"/>
      <c r="C14" s="79"/>
      <c r="D14" s="79"/>
      <c r="E14" s="79"/>
      <c r="F14" s="80"/>
      <c r="G14" s="81">
        <v>221306</v>
      </c>
      <c r="H14" s="80"/>
      <c r="I14" s="82">
        <f>H13-I12</f>
        <v>66328</v>
      </c>
      <c r="J14" s="80"/>
      <c r="K14" s="82"/>
      <c r="L14" s="81">
        <v>18714</v>
      </c>
      <c r="M14" s="81">
        <v>45943</v>
      </c>
      <c r="N14" s="80"/>
      <c r="O14" s="82"/>
      <c r="P14" s="81"/>
      <c r="Q14" s="81"/>
      <c r="R14" s="83">
        <v>580109</v>
      </c>
      <c r="S14" s="84"/>
      <c r="T14" s="81"/>
      <c r="U14" s="81"/>
      <c r="V14" s="81"/>
      <c r="W14" s="81"/>
      <c r="X14" s="81"/>
      <c r="Y14" s="81"/>
      <c r="Z14" s="81"/>
      <c r="AA14" s="80"/>
      <c r="AB14" s="82"/>
      <c r="AC14" s="81"/>
      <c r="AD14" s="81"/>
      <c r="AE14" s="80"/>
      <c r="AF14" s="82">
        <v>352051</v>
      </c>
      <c r="AG14" s="82"/>
      <c r="AH14" s="81"/>
      <c r="AI14" s="82"/>
      <c r="AJ14" s="82"/>
      <c r="AK14" s="81"/>
      <c r="AL14" s="85"/>
    </row>
    <row r="15" spans="1:38" ht="13.5">
      <c r="A15" s="145" t="s">
        <v>78</v>
      </c>
      <c r="B15" s="62"/>
      <c r="C15" s="62"/>
      <c r="D15" s="62"/>
      <c r="E15" s="62"/>
      <c r="F15" s="63">
        <f aca="true" t="shared" si="0" ref="F15:I17">SUM(F9,F12)</f>
        <v>0</v>
      </c>
      <c r="G15" s="64">
        <f t="shared" si="0"/>
        <v>0</v>
      </c>
      <c r="H15" s="63">
        <f t="shared" si="0"/>
        <v>0</v>
      </c>
      <c r="I15" s="65">
        <f t="shared" si="0"/>
        <v>937032</v>
      </c>
      <c r="J15" s="95" t="s">
        <v>126</v>
      </c>
      <c r="K15" s="65">
        <f aca="true" t="shared" si="1" ref="K15:Q17">SUM(K9,K12)</f>
        <v>0</v>
      </c>
      <c r="L15" s="64">
        <f t="shared" si="1"/>
        <v>1120</v>
      </c>
      <c r="M15" s="64">
        <f t="shared" si="1"/>
        <v>120</v>
      </c>
      <c r="N15" s="63">
        <f t="shared" si="1"/>
        <v>0</v>
      </c>
      <c r="O15" s="65">
        <f t="shared" si="1"/>
        <v>0</v>
      </c>
      <c r="P15" s="64">
        <f t="shared" si="1"/>
        <v>0</v>
      </c>
      <c r="Q15" s="64">
        <f t="shared" si="1"/>
        <v>0</v>
      </c>
      <c r="R15" s="96" t="s">
        <v>127</v>
      </c>
      <c r="S15" s="78">
        <f aca="true" t="shared" si="2" ref="S15:AK15">SUM(S9,S12)</f>
        <v>0</v>
      </c>
      <c r="T15" s="64">
        <f t="shared" si="2"/>
        <v>0</v>
      </c>
      <c r="U15" s="64">
        <f t="shared" si="2"/>
        <v>0</v>
      </c>
      <c r="V15" s="64">
        <f t="shared" si="2"/>
        <v>0</v>
      </c>
      <c r="W15" s="64">
        <f t="shared" si="2"/>
        <v>0</v>
      </c>
      <c r="X15" s="64">
        <f t="shared" si="2"/>
        <v>0</v>
      </c>
      <c r="Y15" s="64">
        <f t="shared" si="2"/>
        <v>0</v>
      </c>
      <c r="Z15" s="64">
        <f t="shared" si="2"/>
        <v>0</v>
      </c>
      <c r="AA15" s="63">
        <f t="shared" si="2"/>
        <v>0</v>
      </c>
      <c r="AB15" s="65">
        <f t="shared" si="2"/>
        <v>0</v>
      </c>
      <c r="AC15" s="64">
        <f t="shared" si="2"/>
        <v>0</v>
      </c>
      <c r="AD15" s="64">
        <f t="shared" si="2"/>
        <v>0</v>
      </c>
      <c r="AE15" s="63">
        <f t="shared" si="2"/>
        <v>0</v>
      </c>
      <c r="AF15" s="65">
        <f t="shared" si="2"/>
        <v>931489</v>
      </c>
      <c r="AG15" s="65">
        <f t="shared" si="2"/>
        <v>0</v>
      </c>
      <c r="AH15" s="64">
        <f t="shared" si="2"/>
        <v>0</v>
      </c>
      <c r="AI15" s="65">
        <f t="shared" si="2"/>
        <v>0</v>
      </c>
      <c r="AJ15" s="65">
        <f t="shared" si="2"/>
        <v>0</v>
      </c>
      <c r="AK15" s="64">
        <f t="shared" si="2"/>
        <v>0</v>
      </c>
      <c r="AL15" s="72"/>
    </row>
    <row r="16" spans="1:38" ht="13.5">
      <c r="A16" s="146"/>
      <c r="B16" s="62"/>
      <c r="C16" s="62"/>
      <c r="D16" s="62"/>
      <c r="E16" s="62"/>
      <c r="F16" s="63">
        <f t="shared" si="0"/>
        <v>1316571</v>
      </c>
      <c r="G16" s="73">
        <f t="shared" si="0"/>
        <v>51100</v>
      </c>
      <c r="H16" s="63">
        <f t="shared" si="0"/>
        <v>1003360</v>
      </c>
      <c r="I16" s="74">
        <f t="shared" si="0"/>
        <v>0</v>
      </c>
      <c r="J16" s="75">
        <f>SUM(J10,J13)</f>
        <v>0</v>
      </c>
      <c r="K16" s="65">
        <f t="shared" si="1"/>
        <v>886128</v>
      </c>
      <c r="L16" s="76">
        <f t="shared" si="1"/>
        <v>0</v>
      </c>
      <c r="M16" s="76">
        <f t="shared" si="1"/>
        <v>0</v>
      </c>
      <c r="N16" s="63">
        <f t="shared" si="1"/>
        <v>746</v>
      </c>
      <c r="O16" s="65">
        <f t="shared" si="1"/>
        <v>41259</v>
      </c>
      <c r="P16" s="64">
        <f t="shared" si="1"/>
        <v>817697</v>
      </c>
      <c r="Q16" s="64">
        <f t="shared" si="1"/>
        <v>143658</v>
      </c>
      <c r="R16" s="77">
        <f>SUM(R10,R13)</f>
        <v>0</v>
      </c>
      <c r="S16" s="78">
        <f aca="true" t="shared" si="3" ref="S16:AK16">SUM(S10,S13)</f>
        <v>4389</v>
      </c>
      <c r="T16" s="64">
        <f t="shared" si="3"/>
        <v>80109</v>
      </c>
      <c r="U16" s="64">
        <f t="shared" si="3"/>
        <v>813418</v>
      </c>
      <c r="V16" s="64">
        <f t="shared" si="3"/>
        <v>39116</v>
      </c>
      <c r="W16" s="64">
        <f t="shared" si="3"/>
        <v>1784</v>
      </c>
      <c r="X16" s="64">
        <f t="shared" si="3"/>
        <v>40121</v>
      </c>
      <c r="Y16" s="64">
        <f t="shared" si="3"/>
        <v>24423</v>
      </c>
      <c r="Z16" s="64">
        <f t="shared" si="3"/>
        <v>0</v>
      </c>
      <c r="AA16" s="63">
        <f t="shared" si="3"/>
        <v>0</v>
      </c>
      <c r="AB16" s="65">
        <f t="shared" si="3"/>
        <v>19</v>
      </c>
      <c r="AC16" s="64">
        <f t="shared" si="3"/>
        <v>3</v>
      </c>
      <c r="AD16" s="64">
        <f t="shared" si="3"/>
        <v>5</v>
      </c>
      <c r="AE16" s="63">
        <f t="shared" si="3"/>
        <v>3</v>
      </c>
      <c r="AF16" s="76">
        <f t="shared" si="3"/>
        <v>0</v>
      </c>
      <c r="AG16" s="65">
        <f t="shared" si="3"/>
        <v>107</v>
      </c>
      <c r="AH16" s="64">
        <f t="shared" si="3"/>
        <v>10</v>
      </c>
      <c r="AI16" s="65">
        <f t="shared" si="3"/>
        <v>21454741</v>
      </c>
      <c r="AJ16" s="74">
        <f t="shared" si="3"/>
        <v>12756586</v>
      </c>
      <c r="AK16" s="76">
        <f t="shared" si="3"/>
        <v>7586895</v>
      </c>
      <c r="AL16" s="72">
        <v>18</v>
      </c>
    </row>
    <row r="17" spans="1:38" ht="13.5">
      <c r="A17" s="147"/>
      <c r="B17" s="79"/>
      <c r="C17" s="79"/>
      <c r="D17" s="79"/>
      <c r="E17" s="79"/>
      <c r="F17" s="80">
        <f t="shared" si="0"/>
        <v>0</v>
      </c>
      <c r="G17" s="81">
        <f t="shared" si="0"/>
        <v>262111</v>
      </c>
      <c r="H17" s="80">
        <f t="shared" si="0"/>
        <v>0</v>
      </c>
      <c r="I17" s="82">
        <f>H16-I15</f>
        <v>66328</v>
      </c>
      <c r="J17" s="80">
        <f>SUM(J11,J14)</f>
        <v>0</v>
      </c>
      <c r="K17" s="82">
        <f t="shared" si="1"/>
        <v>0</v>
      </c>
      <c r="L17" s="81">
        <f t="shared" si="1"/>
        <v>55995</v>
      </c>
      <c r="M17" s="81">
        <f t="shared" si="1"/>
        <v>61237</v>
      </c>
      <c r="N17" s="80">
        <f t="shared" si="1"/>
        <v>0</v>
      </c>
      <c r="O17" s="82">
        <f t="shared" si="1"/>
        <v>0</v>
      </c>
      <c r="P17" s="81">
        <f t="shared" si="1"/>
        <v>0</v>
      </c>
      <c r="Q17" s="81">
        <f t="shared" si="1"/>
        <v>0</v>
      </c>
      <c r="R17" s="83">
        <f>SUM(R11,R14)</f>
        <v>1002614</v>
      </c>
      <c r="S17" s="84">
        <f aca="true" t="shared" si="4" ref="S17:AK17">SUM(S11,S14)</f>
        <v>0</v>
      </c>
      <c r="T17" s="81">
        <f t="shared" si="4"/>
        <v>0</v>
      </c>
      <c r="U17" s="81">
        <f t="shared" si="4"/>
        <v>0</v>
      </c>
      <c r="V17" s="81">
        <f t="shared" si="4"/>
        <v>0</v>
      </c>
      <c r="W17" s="81">
        <f t="shared" si="4"/>
        <v>0</v>
      </c>
      <c r="X17" s="81">
        <f t="shared" si="4"/>
        <v>0</v>
      </c>
      <c r="Y17" s="81">
        <f t="shared" si="4"/>
        <v>0</v>
      </c>
      <c r="Z17" s="81">
        <f t="shared" si="4"/>
        <v>0</v>
      </c>
      <c r="AA17" s="80">
        <f t="shared" si="4"/>
        <v>0</v>
      </c>
      <c r="AB17" s="82">
        <f t="shared" si="4"/>
        <v>0</v>
      </c>
      <c r="AC17" s="81">
        <f t="shared" si="4"/>
        <v>0</v>
      </c>
      <c r="AD17" s="81">
        <f t="shared" si="4"/>
        <v>0</v>
      </c>
      <c r="AE17" s="80">
        <f t="shared" si="4"/>
        <v>0</v>
      </c>
      <c r="AF17" s="82">
        <f t="shared" si="4"/>
        <v>675420</v>
      </c>
      <c r="AG17" s="82">
        <f t="shared" si="4"/>
        <v>0</v>
      </c>
      <c r="AH17" s="81">
        <f t="shared" si="4"/>
        <v>0</v>
      </c>
      <c r="AI17" s="82">
        <f t="shared" si="4"/>
        <v>0</v>
      </c>
      <c r="AJ17" s="82">
        <f t="shared" si="4"/>
        <v>0</v>
      </c>
      <c r="AK17" s="81">
        <f t="shared" si="4"/>
        <v>0</v>
      </c>
      <c r="AL17" s="85"/>
    </row>
    <row r="18" spans="1:38" ht="13.5">
      <c r="A18" s="33"/>
      <c r="B18" s="62"/>
      <c r="C18" s="62"/>
      <c r="D18" s="62"/>
      <c r="E18" s="62"/>
      <c r="F18" s="63"/>
      <c r="G18" s="64"/>
      <c r="H18" s="63"/>
      <c r="I18" s="65">
        <v>843410</v>
      </c>
      <c r="J18" s="95" t="s">
        <v>101</v>
      </c>
      <c r="K18" s="65"/>
      <c r="L18" s="64">
        <v>702</v>
      </c>
      <c r="M18" s="64">
        <v>52</v>
      </c>
      <c r="N18" s="63"/>
      <c r="O18" s="65"/>
      <c r="P18" s="64"/>
      <c r="Q18" s="64"/>
      <c r="R18" s="96" t="s">
        <v>106</v>
      </c>
      <c r="S18" s="78"/>
      <c r="T18" s="64"/>
      <c r="U18" s="64"/>
      <c r="V18" s="64"/>
      <c r="W18" s="64"/>
      <c r="X18" s="64"/>
      <c r="Y18" s="64"/>
      <c r="Z18" s="64"/>
      <c r="AA18" s="63"/>
      <c r="AB18" s="65"/>
      <c r="AC18" s="64"/>
      <c r="AD18" s="64"/>
      <c r="AE18" s="63"/>
      <c r="AF18" s="65">
        <v>476960</v>
      </c>
      <c r="AG18" s="65"/>
      <c r="AH18" s="64"/>
      <c r="AI18" s="65"/>
      <c r="AJ18" s="65"/>
      <c r="AK18" s="64"/>
      <c r="AL18" s="72"/>
    </row>
    <row r="19" spans="1:38" ht="13.5">
      <c r="A19" s="26" t="s">
        <v>79</v>
      </c>
      <c r="B19" s="62"/>
      <c r="C19" s="62"/>
      <c r="D19" s="62"/>
      <c r="E19" s="62"/>
      <c r="F19" s="63">
        <v>1143263</v>
      </c>
      <c r="G19" s="73">
        <v>0</v>
      </c>
      <c r="H19" s="63">
        <v>1055535</v>
      </c>
      <c r="I19" s="74"/>
      <c r="J19" s="75"/>
      <c r="K19" s="65">
        <v>1018258</v>
      </c>
      <c r="L19" s="76"/>
      <c r="M19" s="76"/>
      <c r="N19" s="63">
        <v>27632</v>
      </c>
      <c r="O19" s="65">
        <v>16056</v>
      </c>
      <c r="P19" s="64">
        <v>576460</v>
      </c>
      <c r="Q19" s="64">
        <v>435387</v>
      </c>
      <c r="R19" s="77"/>
      <c r="S19" s="78">
        <v>5719</v>
      </c>
      <c r="T19" s="64">
        <v>26330</v>
      </c>
      <c r="U19" s="64">
        <v>682829</v>
      </c>
      <c r="V19" s="64">
        <v>128532</v>
      </c>
      <c r="W19" s="64">
        <v>5841</v>
      </c>
      <c r="X19" s="64">
        <v>91056</v>
      </c>
      <c r="Y19" s="64">
        <v>115228</v>
      </c>
      <c r="Z19" s="64"/>
      <c r="AA19" s="63">
        <v>25060</v>
      </c>
      <c r="AB19" s="65">
        <v>7</v>
      </c>
      <c r="AC19" s="64">
        <v>7</v>
      </c>
      <c r="AD19" s="64">
        <v>3</v>
      </c>
      <c r="AE19" s="63">
        <v>4</v>
      </c>
      <c r="AF19" s="76"/>
      <c r="AG19" s="65">
        <v>24</v>
      </c>
      <c r="AH19" s="64">
        <v>6</v>
      </c>
      <c r="AI19" s="65">
        <v>15586292</v>
      </c>
      <c r="AJ19" s="74">
        <v>9970188</v>
      </c>
      <c r="AK19" s="76">
        <v>6162139</v>
      </c>
      <c r="AL19" s="72">
        <v>54</v>
      </c>
    </row>
    <row r="20" spans="1:38" ht="13.5">
      <c r="A20" s="48"/>
      <c r="B20" s="79"/>
      <c r="C20" s="79"/>
      <c r="D20" s="79"/>
      <c r="E20" s="79"/>
      <c r="F20" s="80"/>
      <c r="G20" s="81">
        <v>87728</v>
      </c>
      <c r="H20" s="80"/>
      <c r="I20" s="82">
        <f>H19-I18</f>
        <v>212125</v>
      </c>
      <c r="J20" s="80"/>
      <c r="K20" s="82"/>
      <c r="L20" s="81">
        <v>17825</v>
      </c>
      <c r="M20" s="81">
        <v>19452</v>
      </c>
      <c r="N20" s="80"/>
      <c r="O20" s="82"/>
      <c r="P20" s="81"/>
      <c r="Q20" s="81"/>
      <c r="R20" s="83">
        <v>1027903</v>
      </c>
      <c r="S20" s="84"/>
      <c r="T20" s="81"/>
      <c r="U20" s="81"/>
      <c r="V20" s="81"/>
      <c r="W20" s="81"/>
      <c r="X20" s="81"/>
      <c r="Y20" s="81"/>
      <c r="Z20" s="81"/>
      <c r="AA20" s="80"/>
      <c r="AB20" s="82"/>
      <c r="AC20" s="81"/>
      <c r="AD20" s="81"/>
      <c r="AE20" s="80"/>
      <c r="AF20" s="82">
        <v>351018</v>
      </c>
      <c r="AG20" s="82"/>
      <c r="AH20" s="81"/>
      <c r="AI20" s="82"/>
      <c r="AJ20" s="82"/>
      <c r="AK20" s="81"/>
      <c r="AL20" s="85"/>
    </row>
    <row r="21" spans="1:38" ht="13.5">
      <c r="A21" s="33"/>
      <c r="B21" s="62"/>
      <c r="C21" s="62"/>
      <c r="D21" s="62"/>
      <c r="E21" s="62"/>
      <c r="F21" s="63"/>
      <c r="G21" s="64"/>
      <c r="H21" s="63"/>
      <c r="I21" s="65">
        <v>1056642</v>
      </c>
      <c r="J21" s="95" t="s">
        <v>102</v>
      </c>
      <c r="K21" s="65"/>
      <c r="L21" s="64">
        <v>992</v>
      </c>
      <c r="M21" s="64">
        <v>23</v>
      </c>
      <c r="N21" s="63"/>
      <c r="O21" s="65"/>
      <c r="P21" s="64"/>
      <c r="Q21" s="64"/>
      <c r="R21" s="96" t="s">
        <v>97</v>
      </c>
      <c r="S21" s="78"/>
      <c r="T21" s="64"/>
      <c r="U21" s="64"/>
      <c r="V21" s="64"/>
      <c r="W21" s="64"/>
      <c r="X21" s="64"/>
      <c r="Y21" s="64"/>
      <c r="Z21" s="64"/>
      <c r="AA21" s="63"/>
      <c r="AB21" s="65"/>
      <c r="AC21" s="64"/>
      <c r="AD21" s="64"/>
      <c r="AE21" s="63"/>
      <c r="AF21" s="65">
        <v>363040</v>
      </c>
      <c r="AG21" s="65"/>
      <c r="AH21" s="64"/>
      <c r="AI21" s="65"/>
      <c r="AJ21" s="65"/>
      <c r="AK21" s="64"/>
      <c r="AL21" s="72"/>
    </row>
    <row r="22" spans="1:38" ht="13.5">
      <c r="A22" s="26" t="s">
        <v>80</v>
      </c>
      <c r="B22" s="62"/>
      <c r="C22" s="62"/>
      <c r="D22" s="62"/>
      <c r="E22" s="62"/>
      <c r="F22" s="63">
        <v>1900116</v>
      </c>
      <c r="G22" s="73">
        <v>13538</v>
      </c>
      <c r="H22" s="63">
        <v>1763812</v>
      </c>
      <c r="I22" s="74"/>
      <c r="J22" s="75"/>
      <c r="K22" s="65">
        <v>1742549</v>
      </c>
      <c r="L22" s="76"/>
      <c r="M22" s="76"/>
      <c r="N22" s="63">
        <v>133771</v>
      </c>
      <c r="O22" s="65">
        <v>18378</v>
      </c>
      <c r="P22" s="64">
        <v>545075</v>
      </c>
      <c r="Q22" s="64">
        <v>1066588</v>
      </c>
      <c r="R22" s="77"/>
      <c r="S22" s="78">
        <v>1043</v>
      </c>
      <c r="T22" s="64">
        <v>6622</v>
      </c>
      <c r="U22" s="64">
        <v>713591</v>
      </c>
      <c r="V22" s="64">
        <v>335386</v>
      </c>
      <c r="W22" s="64">
        <v>13997</v>
      </c>
      <c r="X22" s="64">
        <v>232462</v>
      </c>
      <c r="Y22" s="64">
        <v>460711</v>
      </c>
      <c r="Z22" s="64"/>
      <c r="AA22" s="63">
        <v>122344</v>
      </c>
      <c r="AB22" s="65">
        <v>7</v>
      </c>
      <c r="AC22" s="64">
        <v>27</v>
      </c>
      <c r="AD22" s="64">
        <v>1</v>
      </c>
      <c r="AE22" s="63">
        <v>9</v>
      </c>
      <c r="AF22" s="76"/>
      <c r="AG22" s="65">
        <v>17</v>
      </c>
      <c r="AH22" s="64">
        <v>1</v>
      </c>
      <c r="AI22" s="65">
        <v>19118460</v>
      </c>
      <c r="AJ22" s="74">
        <v>12470633</v>
      </c>
      <c r="AK22" s="76">
        <v>8104530</v>
      </c>
      <c r="AL22" s="72">
        <v>189</v>
      </c>
    </row>
    <row r="23" spans="1:38" ht="13.5">
      <c r="A23" s="48"/>
      <c r="B23" s="79"/>
      <c r="C23" s="79"/>
      <c r="D23" s="79"/>
      <c r="E23" s="79"/>
      <c r="F23" s="80"/>
      <c r="G23" s="81">
        <v>122766</v>
      </c>
      <c r="H23" s="80"/>
      <c r="I23" s="82">
        <f>H22-I21</f>
        <v>707170</v>
      </c>
      <c r="J23" s="80"/>
      <c r="K23" s="82"/>
      <c r="L23" s="81">
        <v>16049</v>
      </c>
      <c r="M23" s="81">
        <v>5214</v>
      </c>
      <c r="N23" s="80"/>
      <c r="O23" s="82"/>
      <c r="P23" s="81"/>
      <c r="Q23" s="81"/>
      <c r="R23" s="83">
        <v>1630041</v>
      </c>
      <c r="S23" s="84"/>
      <c r="T23" s="81"/>
      <c r="U23" s="81"/>
      <c r="V23" s="81"/>
      <c r="W23" s="81"/>
      <c r="X23" s="81"/>
      <c r="Y23" s="81"/>
      <c r="Z23" s="81"/>
      <c r="AA23" s="80"/>
      <c r="AB23" s="82"/>
      <c r="AC23" s="81"/>
      <c r="AD23" s="81"/>
      <c r="AE23" s="80"/>
      <c r="AF23" s="82">
        <v>282509</v>
      </c>
      <c r="AG23" s="82"/>
      <c r="AH23" s="81"/>
      <c r="AI23" s="82"/>
      <c r="AJ23" s="82"/>
      <c r="AK23" s="81"/>
      <c r="AL23" s="85"/>
    </row>
    <row r="24" spans="1:38" ht="13.5">
      <c r="A24" s="145" t="s">
        <v>81</v>
      </c>
      <c r="B24" s="62"/>
      <c r="C24" s="62"/>
      <c r="D24" s="62"/>
      <c r="E24" s="62"/>
      <c r="F24" s="63"/>
      <c r="G24" s="64"/>
      <c r="H24" s="63"/>
      <c r="I24" s="65">
        <v>1900052</v>
      </c>
      <c r="J24" s="95" t="s">
        <v>103</v>
      </c>
      <c r="K24" s="65"/>
      <c r="L24" s="64"/>
      <c r="M24" s="64"/>
      <c r="N24" s="63"/>
      <c r="O24" s="65"/>
      <c r="P24" s="64"/>
      <c r="Q24" s="64"/>
      <c r="R24" s="96" t="s">
        <v>98</v>
      </c>
      <c r="S24" s="78"/>
      <c r="T24" s="64"/>
      <c r="U24" s="64"/>
      <c r="V24" s="64"/>
      <c r="W24" s="64"/>
      <c r="X24" s="64"/>
      <c r="Y24" s="64"/>
      <c r="Z24" s="64"/>
      <c r="AA24" s="63"/>
      <c r="AB24" s="65"/>
      <c r="AC24" s="64"/>
      <c r="AD24" s="64"/>
      <c r="AE24" s="63"/>
      <c r="AF24" s="65">
        <v>840000</v>
      </c>
      <c r="AG24" s="65"/>
      <c r="AH24" s="64"/>
      <c r="AI24" s="65"/>
      <c r="AJ24" s="65"/>
      <c r="AK24" s="64"/>
      <c r="AL24" s="72"/>
    </row>
    <row r="25" spans="1:38" ht="13.5">
      <c r="A25" s="146"/>
      <c r="B25" s="62"/>
      <c r="C25" s="62"/>
      <c r="D25" s="62"/>
      <c r="E25" s="62"/>
      <c r="F25" s="63">
        <v>3043379</v>
      </c>
      <c r="G25" s="73">
        <v>13538</v>
      </c>
      <c r="H25" s="63">
        <v>2819347</v>
      </c>
      <c r="I25" s="74"/>
      <c r="J25" s="75"/>
      <c r="K25" s="65">
        <v>2760807</v>
      </c>
      <c r="L25" s="76"/>
      <c r="M25" s="76"/>
      <c r="N25" s="63">
        <v>161403</v>
      </c>
      <c r="O25" s="65">
        <v>34434</v>
      </c>
      <c r="P25" s="64">
        <v>1121535</v>
      </c>
      <c r="Q25" s="64">
        <v>1501975</v>
      </c>
      <c r="R25" s="77"/>
      <c r="S25" s="78">
        <v>6762</v>
      </c>
      <c r="T25" s="64">
        <v>32952</v>
      </c>
      <c r="U25" s="64">
        <v>1396420</v>
      </c>
      <c r="V25" s="64">
        <v>463918</v>
      </c>
      <c r="W25" s="64">
        <v>19838</v>
      </c>
      <c r="X25" s="64">
        <v>323518</v>
      </c>
      <c r="Y25" s="64">
        <v>575939</v>
      </c>
      <c r="Z25" s="64"/>
      <c r="AA25" s="63">
        <v>147404</v>
      </c>
      <c r="AB25" s="65">
        <v>14</v>
      </c>
      <c r="AC25" s="64">
        <v>34</v>
      </c>
      <c r="AD25" s="64">
        <v>4</v>
      </c>
      <c r="AE25" s="63">
        <v>13</v>
      </c>
      <c r="AF25" s="76"/>
      <c r="AG25" s="65">
        <v>41</v>
      </c>
      <c r="AH25" s="64">
        <v>7</v>
      </c>
      <c r="AI25" s="65">
        <v>34704752</v>
      </c>
      <c r="AJ25" s="74">
        <v>22440821</v>
      </c>
      <c r="AK25" s="76">
        <v>14266669</v>
      </c>
      <c r="AL25" s="72">
        <v>243</v>
      </c>
    </row>
    <row r="26" spans="1:38" ht="13.5">
      <c r="A26" s="147"/>
      <c r="B26" s="79"/>
      <c r="C26" s="79"/>
      <c r="D26" s="79"/>
      <c r="E26" s="79"/>
      <c r="F26" s="80"/>
      <c r="G26" s="81">
        <v>210494</v>
      </c>
      <c r="H26" s="80"/>
      <c r="I26" s="82">
        <f>H25-I24</f>
        <v>919295</v>
      </c>
      <c r="J26" s="80"/>
      <c r="K26" s="82"/>
      <c r="L26" s="81">
        <v>33874</v>
      </c>
      <c r="M26" s="81">
        <v>24666</v>
      </c>
      <c r="N26" s="80"/>
      <c r="O26" s="82"/>
      <c r="P26" s="81"/>
      <c r="Q26" s="81"/>
      <c r="R26" s="83">
        <v>2657944</v>
      </c>
      <c r="S26" s="84"/>
      <c r="T26" s="81"/>
      <c r="U26" s="81"/>
      <c r="V26" s="81"/>
      <c r="W26" s="81"/>
      <c r="X26" s="81"/>
      <c r="Y26" s="81"/>
      <c r="Z26" s="81"/>
      <c r="AA26" s="80"/>
      <c r="AB26" s="82"/>
      <c r="AC26" s="81"/>
      <c r="AD26" s="81"/>
      <c r="AE26" s="80"/>
      <c r="AF26" s="82">
        <v>633527</v>
      </c>
      <c r="AG26" s="82"/>
      <c r="AH26" s="81"/>
      <c r="AI26" s="82"/>
      <c r="AJ26" s="82"/>
      <c r="AK26" s="81"/>
      <c r="AL26" s="85"/>
    </row>
    <row r="27" spans="1:38" ht="13.5">
      <c r="A27" s="145" t="s">
        <v>82</v>
      </c>
      <c r="B27" s="62"/>
      <c r="C27" s="62"/>
      <c r="D27" s="62"/>
      <c r="E27" s="62"/>
      <c r="F27" s="63">
        <f aca="true" t="shared" si="5" ref="F27:AK27">SUM(F15+F24)</f>
        <v>0</v>
      </c>
      <c r="G27" s="64">
        <f t="shared" si="5"/>
        <v>0</v>
      </c>
      <c r="H27" s="63">
        <f t="shared" si="5"/>
        <v>0</v>
      </c>
      <c r="I27" s="65">
        <f t="shared" si="5"/>
        <v>2837084</v>
      </c>
      <c r="J27" s="95" t="s">
        <v>128</v>
      </c>
      <c r="K27" s="65">
        <f t="shared" si="5"/>
        <v>0</v>
      </c>
      <c r="L27" s="64">
        <f t="shared" si="5"/>
        <v>1120</v>
      </c>
      <c r="M27" s="64">
        <f t="shared" si="5"/>
        <v>120</v>
      </c>
      <c r="N27" s="63">
        <f t="shared" si="5"/>
        <v>0</v>
      </c>
      <c r="O27" s="65">
        <f t="shared" si="5"/>
        <v>0</v>
      </c>
      <c r="P27" s="64">
        <f t="shared" si="5"/>
        <v>0</v>
      </c>
      <c r="Q27" s="64">
        <f t="shared" si="5"/>
        <v>0</v>
      </c>
      <c r="R27" s="96" t="s">
        <v>129</v>
      </c>
      <c r="S27" s="78">
        <f t="shared" si="5"/>
        <v>0</v>
      </c>
      <c r="T27" s="64">
        <f t="shared" si="5"/>
        <v>0</v>
      </c>
      <c r="U27" s="64">
        <f t="shared" si="5"/>
        <v>0</v>
      </c>
      <c r="V27" s="64">
        <f t="shared" si="5"/>
        <v>0</v>
      </c>
      <c r="W27" s="64">
        <f t="shared" si="5"/>
        <v>0</v>
      </c>
      <c r="X27" s="64">
        <f t="shared" si="5"/>
        <v>0</v>
      </c>
      <c r="Y27" s="64">
        <f t="shared" si="5"/>
        <v>0</v>
      </c>
      <c r="Z27" s="64">
        <f t="shared" si="5"/>
        <v>0</v>
      </c>
      <c r="AA27" s="63">
        <f t="shared" si="5"/>
        <v>0</v>
      </c>
      <c r="AB27" s="65">
        <f t="shared" si="5"/>
        <v>0</v>
      </c>
      <c r="AC27" s="64">
        <f t="shared" si="5"/>
        <v>0</v>
      </c>
      <c r="AD27" s="64">
        <f t="shared" si="5"/>
        <v>0</v>
      </c>
      <c r="AE27" s="63">
        <f t="shared" si="5"/>
        <v>0</v>
      </c>
      <c r="AF27" s="65">
        <f t="shared" si="5"/>
        <v>1771489</v>
      </c>
      <c r="AG27" s="65">
        <f t="shared" si="5"/>
        <v>0</v>
      </c>
      <c r="AH27" s="64">
        <f t="shared" si="5"/>
        <v>0</v>
      </c>
      <c r="AI27" s="65">
        <f t="shared" si="5"/>
        <v>0</v>
      </c>
      <c r="AJ27" s="65">
        <f t="shared" si="5"/>
        <v>0</v>
      </c>
      <c r="AK27" s="64">
        <f t="shared" si="5"/>
        <v>0</v>
      </c>
      <c r="AL27" s="72"/>
    </row>
    <row r="28" spans="1:38" ht="13.5">
      <c r="A28" s="146"/>
      <c r="B28" s="62"/>
      <c r="C28" s="62"/>
      <c r="D28" s="62"/>
      <c r="E28" s="62"/>
      <c r="F28" s="63">
        <f>SUM(F16+F25)</f>
        <v>4359950</v>
      </c>
      <c r="G28" s="73">
        <f aca="true" t="shared" si="6" ref="G28:AK28">SUM(G16+G25)</f>
        <v>64638</v>
      </c>
      <c r="H28" s="63">
        <f t="shared" si="6"/>
        <v>3822707</v>
      </c>
      <c r="I28" s="74">
        <f t="shared" si="6"/>
        <v>0</v>
      </c>
      <c r="J28" s="75">
        <f t="shared" si="6"/>
        <v>0</v>
      </c>
      <c r="K28" s="65">
        <f t="shared" si="6"/>
        <v>3646935</v>
      </c>
      <c r="L28" s="76">
        <f t="shared" si="6"/>
        <v>0</v>
      </c>
      <c r="M28" s="76">
        <f t="shared" si="6"/>
        <v>0</v>
      </c>
      <c r="N28" s="63">
        <f t="shared" si="6"/>
        <v>162149</v>
      </c>
      <c r="O28" s="65">
        <f t="shared" si="6"/>
        <v>75693</v>
      </c>
      <c r="P28" s="64">
        <f t="shared" si="6"/>
        <v>1939232</v>
      </c>
      <c r="Q28" s="64">
        <f t="shared" si="6"/>
        <v>1645633</v>
      </c>
      <c r="R28" s="77">
        <f t="shared" si="6"/>
        <v>0</v>
      </c>
      <c r="S28" s="78">
        <f t="shared" si="6"/>
        <v>11151</v>
      </c>
      <c r="T28" s="64">
        <f t="shared" si="6"/>
        <v>113061</v>
      </c>
      <c r="U28" s="64">
        <f t="shared" si="6"/>
        <v>2209838</v>
      </c>
      <c r="V28" s="64">
        <f t="shared" si="6"/>
        <v>503034</v>
      </c>
      <c r="W28" s="64">
        <f t="shared" si="6"/>
        <v>21622</v>
      </c>
      <c r="X28" s="64">
        <f t="shared" si="6"/>
        <v>363639</v>
      </c>
      <c r="Y28" s="64">
        <f t="shared" si="6"/>
        <v>600362</v>
      </c>
      <c r="Z28" s="64">
        <f t="shared" si="6"/>
        <v>0</v>
      </c>
      <c r="AA28" s="63">
        <f t="shared" si="6"/>
        <v>147404</v>
      </c>
      <c r="AB28" s="65">
        <f t="shared" si="6"/>
        <v>33</v>
      </c>
      <c r="AC28" s="64">
        <f t="shared" si="6"/>
        <v>37</v>
      </c>
      <c r="AD28" s="64">
        <f t="shared" si="6"/>
        <v>9</v>
      </c>
      <c r="AE28" s="63">
        <f t="shared" si="6"/>
        <v>16</v>
      </c>
      <c r="AF28" s="76">
        <f t="shared" si="6"/>
        <v>0</v>
      </c>
      <c r="AG28" s="65">
        <f t="shared" si="6"/>
        <v>148</v>
      </c>
      <c r="AH28" s="64">
        <f t="shared" si="6"/>
        <v>17</v>
      </c>
      <c r="AI28" s="65">
        <f t="shared" si="6"/>
        <v>56159493</v>
      </c>
      <c r="AJ28" s="74">
        <f t="shared" si="6"/>
        <v>35197407</v>
      </c>
      <c r="AK28" s="76">
        <f t="shared" si="6"/>
        <v>21853564</v>
      </c>
      <c r="AL28" s="72">
        <f>SUM(AL16+AL25)</f>
        <v>261</v>
      </c>
    </row>
    <row r="29" spans="1:38" ht="13.5">
      <c r="A29" s="147"/>
      <c r="B29" s="79"/>
      <c r="C29" s="79"/>
      <c r="D29" s="79"/>
      <c r="E29" s="79"/>
      <c r="F29" s="80">
        <f aca="true" t="shared" si="7" ref="F29:AK29">SUM(F17+F26)</f>
        <v>0</v>
      </c>
      <c r="G29" s="81">
        <f t="shared" si="7"/>
        <v>472605</v>
      </c>
      <c r="H29" s="80">
        <f t="shared" si="7"/>
        <v>0</v>
      </c>
      <c r="I29" s="82">
        <f>H28-I27</f>
        <v>985623</v>
      </c>
      <c r="J29" s="80">
        <f t="shared" si="7"/>
        <v>0</v>
      </c>
      <c r="K29" s="82">
        <f t="shared" si="7"/>
        <v>0</v>
      </c>
      <c r="L29" s="81">
        <f t="shared" si="7"/>
        <v>89869</v>
      </c>
      <c r="M29" s="81">
        <f t="shared" si="7"/>
        <v>85903</v>
      </c>
      <c r="N29" s="80">
        <f t="shared" si="7"/>
        <v>0</v>
      </c>
      <c r="O29" s="82">
        <f t="shared" si="7"/>
        <v>0</v>
      </c>
      <c r="P29" s="81">
        <f t="shared" si="7"/>
        <v>0</v>
      </c>
      <c r="Q29" s="81">
        <f t="shared" si="7"/>
        <v>0</v>
      </c>
      <c r="R29" s="83">
        <f t="shared" si="7"/>
        <v>3660558</v>
      </c>
      <c r="S29" s="84">
        <f t="shared" si="7"/>
        <v>0</v>
      </c>
      <c r="T29" s="81">
        <f t="shared" si="7"/>
        <v>0</v>
      </c>
      <c r="U29" s="81">
        <f t="shared" si="7"/>
        <v>0</v>
      </c>
      <c r="V29" s="81">
        <f t="shared" si="7"/>
        <v>0</v>
      </c>
      <c r="W29" s="81">
        <f t="shared" si="7"/>
        <v>0</v>
      </c>
      <c r="X29" s="81">
        <f t="shared" si="7"/>
        <v>0</v>
      </c>
      <c r="Y29" s="81">
        <f t="shared" si="7"/>
        <v>0</v>
      </c>
      <c r="Z29" s="81">
        <f t="shared" si="7"/>
        <v>0</v>
      </c>
      <c r="AA29" s="80">
        <f t="shared" si="7"/>
        <v>0</v>
      </c>
      <c r="AB29" s="82">
        <f t="shared" si="7"/>
        <v>0</v>
      </c>
      <c r="AC29" s="81">
        <f t="shared" si="7"/>
        <v>0</v>
      </c>
      <c r="AD29" s="81">
        <f t="shared" si="7"/>
        <v>0</v>
      </c>
      <c r="AE29" s="80">
        <f t="shared" si="7"/>
        <v>0</v>
      </c>
      <c r="AF29" s="82">
        <f t="shared" si="7"/>
        <v>1308947</v>
      </c>
      <c r="AG29" s="82">
        <f t="shared" si="7"/>
        <v>0</v>
      </c>
      <c r="AH29" s="81">
        <f t="shared" si="7"/>
        <v>0</v>
      </c>
      <c r="AI29" s="82">
        <f t="shared" si="7"/>
        <v>0</v>
      </c>
      <c r="AJ29" s="82">
        <f t="shared" si="7"/>
        <v>0</v>
      </c>
      <c r="AK29" s="81">
        <f t="shared" si="7"/>
        <v>0</v>
      </c>
      <c r="AL29" s="85"/>
    </row>
    <row r="30" spans="1:38" ht="13.5">
      <c r="A30" s="145" t="s">
        <v>83</v>
      </c>
      <c r="B30" s="62"/>
      <c r="C30" s="62"/>
      <c r="D30" s="62"/>
      <c r="E30" s="62"/>
      <c r="F30" s="63"/>
      <c r="G30" s="64"/>
      <c r="H30" s="63"/>
      <c r="I30" s="65">
        <v>2414579</v>
      </c>
      <c r="J30" s="95" t="s">
        <v>104</v>
      </c>
      <c r="K30" s="65"/>
      <c r="L30" s="64"/>
      <c r="M30" s="64"/>
      <c r="N30" s="63"/>
      <c r="O30" s="65"/>
      <c r="P30" s="64"/>
      <c r="Q30" s="64"/>
      <c r="R30" s="96" t="s">
        <v>99</v>
      </c>
      <c r="S30" s="78"/>
      <c r="T30" s="64"/>
      <c r="U30" s="64"/>
      <c r="V30" s="64"/>
      <c r="W30" s="64"/>
      <c r="X30" s="64"/>
      <c r="Y30" s="64"/>
      <c r="Z30" s="64"/>
      <c r="AA30" s="63"/>
      <c r="AB30" s="65"/>
      <c r="AC30" s="64"/>
      <c r="AD30" s="64"/>
      <c r="AE30" s="63"/>
      <c r="AF30" s="65">
        <v>1281701</v>
      </c>
      <c r="AG30" s="65"/>
      <c r="AH30" s="64"/>
      <c r="AI30" s="65"/>
      <c r="AJ30" s="65"/>
      <c r="AK30" s="64"/>
      <c r="AL30" s="72"/>
    </row>
    <row r="31" spans="1:38" ht="13.5">
      <c r="A31" s="146"/>
      <c r="B31" s="62"/>
      <c r="C31" s="62"/>
      <c r="D31" s="62"/>
      <c r="E31" s="62"/>
      <c r="F31" s="63">
        <v>3896640</v>
      </c>
      <c r="G31" s="73">
        <v>64638</v>
      </c>
      <c r="H31" s="63">
        <v>3400202</v>
      </c>
      <c r="I31" s="74"/>
      <c r="J31" s="75"/>
      <c r="K31" s="65">
        <v>3277005</v>
      </c>
      <c r="L31" s="76"/>
      <c r="M31" s="76"/>
      <c r="N31" s="63">
        <v>162149</v>
      </c>
      <c r="O31" s="65">
        <v>62869</v>
      </c>
      <c r="P31" s="64">
        <v>1529551</v>
      </c>
      <c r="Q31" s="64">
        <v>1645633</v>
      </c>
      <c r="R31" s="77"/>
      <c r="S31" s="78">
        <v>7441</v>
      </c>
      <c r="T31" s="64">
        <v>41991</v>
      </c>
      <c r="U31" s="64">
        <v>1862113</v>
      </c>
      <c r="V31" s="64">
        <v>503034</v>
      </c>
      <c r="W31" s="64">
        <v>21622</v>
      </c>
      <c r="X31" s="64">
        <v>363639</v>
      </c>
      <c r="Y31" s="64">
        <v>600362</v>
      </c>
      <c r="Z31" s="64"/>
      <c r="AA31" s="63">
        <v>147404</v>
      </c>
      <c r="AB31" s="65">
        <v>17</v>
      </c>
      <c r="AC31" s="64">
        <v>37</v>
      </c>
      <c r="AD31" s="64">
        <v>5</v>
      </c>
      <c r="AE31" s="63">
        <v>13</v>
      </c>
      <c r="AF31" s="76"/>
      <c r="AG31" s="65">
        <v>51</v>
      </c>
      <c r="AH31" s="64">
        <v>7</v>
      </c>
      <c r="AI31" s="65">
        <v>44701948</v>
      </c>
      <c r="AJ31" s="74">
        <v>28770641</v>
      </c>
      <c r="AK31" s="76">
        <v>18007048</v>
      </c>
      <c r="AL31" s="72">
        <f>SUM(AL13+AL16+AL25)</f>
        <v>274</v>
      </c>
    </row>
    <row r="32" spans="1:38" ht="13.5">
      <c r="A32" s="147"/>
      <c r="B32" s="79"/>
      <c r="C32" s="79"/>
      <c r="D32" s="79"/>
      <c r="E32" s="79"/>
      <c r="F32" s="80"/>
      <c r="G32" s="81">
        <v>431800</v>
      </c>
      <c r="H32" s="80"/>
      <c r="I32" s="82">
        <f>H31-I30</f>
        <v>985623</v>
      </c>
      <c r="J32" s="80"/>
      <c r="K32" s="82"/>
      <c r="L32" s="81">
        <v>52588</v>
      </c>
      <c r="M32" s="81">
        <v>70609</v>
      </c>
      <c r="N32" s="80"/>
      <c r="O32" s="82"/>
      <c r="P32" s="81"/>
      <c r="Q32" s="81"/>
      <c r="R32" s="83">
        <v>3238053</v>
      </c>
      <c r="S32" s="84"/>
      <c r="T32" s="81"/>
      <c r="U32" s="81"/>
      <c r="V32" s="81"/>
      <c r="W32" s="81"/>
      <c r="X32" s="81"/>
      <c r="Y32" s="81"/>
      <c r="Z32" s="81"/>
      <c r="AA32" s="80"/>
      <c r="AB32" s="82"/>
      <c r="AC32" s="81"/>
      <c r="AD32" s="81"/>
      <c r="AE32" s="80"/>
      <c r="AF32" s="82">
        <v>985578</v>
      </c>
      <c r="AG32" s="82"/>
      <c r="AH32" s="81"/>
      <c r="AI32" s="82"/>
      <c r="AJ32" s="82"/>
      <c r="AK32" s="81"/>
      <c r="AL32" s="85"/>
    </row>
    <row r="33" spans="1:38" ht="13.5">
      <c r="A33" s="33"/>
      <c r="B33" s="62"/>
      <c r="C33" s="62"/>
      <c r="D33" s="62"/>
      <c r="E33" s="62"/>
      <c r="F33" s="63">
        <v>0</v>
      </c>
      <c r="G33" s="64">
        <v>0</v>
      </c>
      <c r="H33" s="63">
        <v>0</v>
      </c>
      <c r="I33" s="65">
        <v>1233234</v>
      </c>
      <c r="J33" s="97">
        <v>78.41727625113184</v>
      </c>
      <c r="K33" s="65">
        <v>0</v>
      </c>
      <c r="L33" s="64">
        <v>1139</v>
      </c>
      <c r="M33" s="64">
        <v>21</v>
      </c>
      <c r="N33" s="63">
        <v>0</v>
      </c>
      <c r="O33" s="65">
        <v>0</v>
      </c>
      <c r="P33" s="64">
        <v>0</v>
      </c>
      <c r="Q33" s="64">
        <v>0</v>
      </c>
      <c r="R33" s="98">
        <v>96.04891343052772</v>
      </c>
      <c r="S33" s="78">
        <v>0</v>
      </c>
      <c r="T33" s="64">
        <v>0</v>
      </c>
      <c r="U33" s="64">
        <v>0</v>
      </c>
      <c r="V33" s="64">
        <v>0</v>
      </c>
      <c r="W33" s="64">
        <v>0</v>
      </c>
      <c r="X33" s="64">
        <v>0</v>
      </c>
      <c r="Y33" s="64">
        <v>0</v>
      </c>
      <c r="Z33" s="64">
        <v>0</v>
      </c>
      <c r="AA33" s="63">
        <v>0</v>
      </c>
      <c r="AB33" s="65">
        <v>0</v>
      </c>
      <c r="AC33" s="64">
        <v>0</v>
      </c>
      <c r="AD33" s="64">
        <v>0</v>
      </c>
      <c r="AE33" s="63">
        <v>0</v>
      </c>
      <c r="AF33" s="65">
        <v>434109</v>
      </c>
      <c r="AG33" s="65">
        <v>0</v>
      </c>
      <c r="AH33" s="64">
        <v>0</v>
      </c>
      <c r="AI33" s="65">
        <v>0</v>
      </c>
      <c r="AJ33" s="65">
        <v>0</v>
      </c>
      <c r="AK33" s="64">
        <v>0</v>
      </c>
      <c r="AL33" s="72">
        <v>0</v>
      </c>
    </row>
    <row r="34" spans="1:38" ht="13.5">
      <c r="A34" s="26" t="s">
        <v>84</v>
      </c>
      <c r="B34" s="62"/>
      <c r="C34" s="62"/>
      <c r="D34" s="62"/>
      <c r="E34" s="62"/>
      <c r="F34" s="63">
        <v>1636569</v>
      </c>
      <c r="G34" s="73">
        <v>28462</v>
      </c>
      <c r="H34" s="63">
        <v>1572656</v>
      </c>
      <c r="I34" s="74">
        <v>0</v>
      </c>
      <c r="J34" s="99"/>
      <c r="K34" s="65">
        <v>1548597</v>
      </c>
      <c r="L34" s="76">
        <v>0</v>
      </c>
      <c r="M34" s="76">
        <v>0</v>
      </c>
      <c r="N34" s="63">
        <v>62138</v>
      </c>
      <c r="O34" s="65">
        <v>46563</v>
      </c>
      <c r="P34" s="64">
        <v>254320</v>
      </c>
      <c r="Q34" s="64">
        <v>1209636</v>
      </c>
      <c r="R34" s="77"/>
      <c r="S34" s="78">
        <v>5578</v>
      </c>
      <c r="T34" s="64">
        <v>23422</v>
      </c>
      <c r="U34" s="64">
        <v>529383</v>
      </c>
      <c r="V34" s="64">
        <v>674452</v>
      </c>
      <c r="W34" s="64">
        <v>10560</v>
      </c>
      <c r="X34" s="64">
        <v>47662</v>
      </c>
      <c r="Y34" s="64">
        <v>281600</v>
      </c>
      <c r="Z34" s="64">
        <v>0</v>
      </c>
      <c r="AA34" s="63">
        <v>35486</v>
      </c>
      <c r="AB34" s="65">
        <v>40</v>
      </c>
      <c r="AC34" s="64">
        <v>74</v>
      </c>
      <c r="AD34" s="64">
        <v>3</v>
      </c>
      <c r="AE34" s="63">
        <v>31</v>
      </c>
      <c r="AF34" s="76">
        <v>0</v>
      </c>
      <c r="AG34" s="65">
        <v>14</v>
      </c>
      <c r="AH34" s="64">
        <v>1</v>
      </c>
      <c r="AI34" s="65">
        <v>13495516</v>
      </c>
      <c r="AJ34" s="74">
        <v>11142630</v>
      </c>
      <c r="AK34" s="76">
        <v>7925993</v>
      </c>
      <c r="AL34" s="72">
        <v>1066</v>
      </c>
    </row>
    <row r="35" spans="1:38" ht="13.5">
      <c r="A35" s="48"/>
      <c r="B35" s="79"/>
      <c r="C35" s="79"/>
      <c r="D35" s="79"/>
      <c r="E35" s="79"/>
      <c r="F35" s="80">
        <v>0</v>
      </c>
      <c r="G35" s="81">
        <v>35451</v>
      </c>
      <c r="H35" s="80">
        <v>0</v>
      </c>
      <c r="I35" s="82">
        <v>339822</v>
      </c>
      <c r="J35" s="100"/>
      <c r="K35" s="82">
        <v>0</v>
      </c>
      <c r="L35" s="81">
        <v>19217</v>
      </c>
      <c r="M35" s="81">
        <v>4840.71</v>
      </c>
      <c r="N35" s="80">
        <v>0</v>
      </c>
      <c r="O35" s="82">
        <v>0</v>
      </c>
      <c r="P35" s="81">
        <v>0</v>
      </c>
      <c r="Q35" s="81">
        <v>0</v>
      </c>
      <c r="R35" s="83">
        <v>1510519</v>
      </c>
      <c r="S35" s="84">
        <v>0</v>
      </c>
      <c r="T35" s="81">
        <v>0</v>
      </c>
      <c r="U35" s="81">
        <v>0</v>
      </c>
      <c r="V35" s="81">
        <v>0</v>
      </c>
      <c r="W35" s="81">
        <v>0</v>
      </c>
      <c r="X35" s="81">
        <v>0</v>
      </c>
      <c r="Y35" s="81">
        <v>0</v>
      </c>
      <c r="Z35" s="81">
        <v>0</v>
      </c>
      <c r="AA35" s="80">
        <v>0</v>
      </c>
      <c r="AB35" s="82">
        <v>0</v>
      </c>
      <c r="AC35" s="81">
        <v>0</v>
      </c>
      <c r="AD35" s="81">
        <v>0</v>
      </c>
      <c r="AE35" s="80">
        <v>0</v>
      </c>
      <c r="AF35" s="82">
        <v>280597</v>
      </c>
      <c r="AG35" s="82">
        <v>0</v>
      </c>
      <c r="AH35" s="81">
        <v>0</v>
      </c>
      <c r="AI35" s="82">
        <v>0</v>
      </c>
      <c r="AJ35" s="82">
        <v>0</v>
      </c>
      <c r="AK35" s="81">
        <v>0</v>
      </c>
      <c r="AL35" s="85">
        <v>0</v>
      </c>
    </row>
    <row r="36" spans="1:38" ht="13.5">
      <c r="A36" s="33"/>
      <c r="B36" s="62"/>
      <c r="C36" s="62"/>
      <c r="D36" s="62"/>
      <c r="E36" s="62"/>
      <c r="F36" s="63">
        <v>0</v>
      </c>
      <c r="G36" s="64">
        <v>0</v>
      </c>
      <c r="H36" s="63">
        <v>0</v>
      </c>
      <c r="I36" s="65">
        <v>1040309</v>
      </c>
      <c r="J36" s="97">
        <v>63.42701688303691</v>
      </c>
      <c r="K36" s="65">
        <v>0</v>
      </c>
      <c r="L36" s="64">
        <v>1215</v>
      </c>
      <c r="M36" s="64">
        <v>4</v>
      </c>
      <c r="N36" s="63">
        <v>0</v>
      </c>
      <c r="O36" s="65">
        <v>0</v>
      </c>
      <c r="P36" s="64">
        <v>0</v>
      </c>
      <c r="Q36" s="64">
        <v>0</v>
      </c>
      <c r="R36" s="98">
        <v>93.33025234625498</v>
      </c>
      <c r="S36" s="78">
        <v>0</v>
      </c>
      <c r="T36" s="64">
        <v>0</v>
      </c>
      <c r="U36" s="64">
        <v>0</v>
      </c>
      <c r="V36" s="64">
        <v>0</v>
      </c>
      <c r="W36" s="64">
        <v>0</v>
      </c>
      <c r="X36" s="64">
        <v>0</v>
      </c>
      <c r="Y36" s="64">
        <v>0</v>
      </c>
      <c r="Z36" s="64">
        <v>0</v>
      </c>
      <c r="AA36" s="63">
        <v>0</v>
      </c>
      <c r="AB36" s="65">
        <v>0</v>
      </c>
      <c r="AC36" s="64">
        <v>0</v>
      </c>
      <c r="AD36" s="64">
        <v>0</v>
      </c>
      <c r="AE36" s="63">
        <v>0</v>
      </c>
      <c r="AF36" s="65">
        <v>88912.71</v>
      </c>
      <c r="AG36" s="65">
        <v>0</v>
      </c>
      <c r="AH36" s="64">
        <v>0</v>
      </c>
      <c r="AI36" s="65">
        <v>0</v>
      </c>
      <c r="AJ36" s="65">
        <v>0</v>
      </c>
      <c r="AK36" s="64">
        <v>0</v>
      </c>
      <c r="AL36" s="72">
        <v>0</v>
      </c>
    </row>
    <row r="37" spans="1:38" ht="13.5">
      <c r="A37" s="26" t="s">
        <v>85</v>
      </c>
      <c r="B37" s="62"/>
      <c r="C37" s="62"/>
      <c r="D37" s="62"/>
      <c r="E37" s="62"/>
      <c r="F37" s="63">
        <v>1673530</v>
      </c>
      <c r="G37" s="73">
        <v>15085</v>
      </c>
      <c r="H37" s="63">
        <v>1640167</v>
      </c>
      <c r="I37" s="74">
        <v>0</v>
      </c>
      <c r="J37" s="99"/>
      <c r="K37" s="65">
        <v>1627305</v>
      </c>
      <c r="L37" s="76">
        <v>0</v>
      </c>
      <c r="M37" s="76">
        <v>0</v>
      </c>
      <c r="N37" s="63">
        <v>109394</v>
      </c>
      <c r="O37" s="65">
        <v>92444</v>
      </c>
      <c r="P37" s="64">
        <v>51214</v>
      </c>
      <c r="Q37" s="64">
        <v>1387114</v>
      </c>
      <c r="R37" s="77"/>
      <c r="S37" s="78">
        <v>233</v>
      </c>
      <c r="T37" s="64">
        <v>2229</v>
      </c>
      <c r="U37" s="64">
        <v>221269</v>
      </c>
      <c r="V37" s="64">
        <v>816576</v>
      </c>
      <c r="W37" s="64">
        <v>8558</v>
      </c>
      <c r="X37" s="64">
        <v>58759</v>
      </c>
      <c r="Y37" s="64">
        <v>532543</v>
      </c>
      <c r="Z37" s="64">
        <v>0</v>
      </c>
      <c r="AA37" s="63">
        <v>80953</v>
      </c>
      <c r="AB37" s="65">
        <v>11</v>
      </c>
      <c r="AC37" s="64">
        <v>55</v>
      </c>
      <c r="AD37" s="64">
        <v>1</v>
      </c>
      <c r="AE37" s="63">
        <v>13</v>
      </c>
      <c r="AF37" s="76">
        <v>0</v>
      </c>
      <c r="AG37" s="65">
        <v>0</v>
      </c>
      <c r="AH37" s="64">
        <v>0</v>
      </c>
      <c r="AI37" s="65">
        <v>10687978</v>
      </c>
      <c r="AJ37" s="74">
        <v>8338408</v>
      </c>
      <c r="AK37" s="76">
        <v>6426426</v>
      </c>
      <c r="AL37" s="72">
        <v>1394</v>
      </c>
    </row>
    <row r="38" spans="1:38" ht="13.5">
      <c r="A38" s="48"/>
      <c r="B38" s="79"/>
      <c r="C38" s="79"/>
      <c r="D38" s="79"/>
      <c r="E38" s="79"/>
      <c r="F38" s="80">
        <v>0</v>
      </c>
      <c r="G38" s="81">
        <v>18278</v>
      </c>
      <c r="H38" s="80">
        <v>0</v>
      </c>
      <c r="I38" s="82">
        <v>599885</v>
      </c>
      <c r="J38" s="100"/>
      <c r="K38" s="82">
        <v>0</v>
      </c>
      <c r="L38" s="81">
        <v>12221</v>
      </c>
      <c r="M38" s="81">
        <v>640</v>
      </c>
      <c r="N38" s="80">
        <v>0</v>
      </c>
      <c r="O38" s="82">
        <v>0</v>
      </c>
      <c r="P38" s="81">
        <v>0</v>
      </c>
      <c r="Q38" s="81">
        <v>0</v>
      </c>
      <c r="R38" s="83">
        <v>1530772</v>
      </c>
      <c r="S38" s="84">
        <v>0</v>
      </c>
      <c r="T38" s="81">
        <v>0</v>
      </c>
      <c r="U38" s="81">
        <v>0</v>
      </c>
      <c r="V38" s="81">
        <v>0</v>
      </c>
      <c r="W38" s="81">
        <v>0</v>
      </c>
      <c r="X38" s="81">
        <v>0</v>
      </c>
      <c r="Y38" s="81">
        <v>0</v>
      </c>
      <c r="Z38" s="81">
        <v>0</v>
      </c>
      <c r="AA38" s="80">
        <v>0</v>
      </c>
      <c r="AB38" s="82">
        <v>0</v>
      </c>
      <c r="AC38" s="81">
        <v>0</v>
      </c>
      <c r="AD38" s="81">
        <v>0</v>
      </c>
      <c r="AE38" s="80">
        <v>0</v>
      </c>
      <c r="AF38" s="82">
        <v>67056</v>
      </c>
      <c r="AG38" s="82">
        <v>0</v>
      </c>
      <c r="AH38" s="81">
        <v>0</v>
      </c>
      <c r="AI38" s="82">
        <v>0</v>
      </c>
      <c r="AJ38" s="82">
        <v>0</v>
      </c>
      <c r="AK38" s="81">
        <v>0</v>
      </c>
      <c r="AL38" s="85">
        <v>0</v>
      </c>
    </row>
    <row r="39" spans="1:38" ht="13.5">
      <c r="A39" s="145" t="s">
        <v>86</v>
      </c>
      <c r="B39" s="62"/>
      <c r="C39" s="62"/>
      <c r="D39" s="62"/>
      <c r="E39" s="62"/>
      <c r="F39" s="63">
        <v>0</v>
      </c>
      <c r="G39" s="64">
        <v>0</v>
      </c>
      <c r="H39" s="63">
        <v>0</v>
      </c>
      <c r="I39" s="65">
        <v>2273543</v>
      </c>
      <c r="J39" s="97">
        <v>70.76465152297527</v>
      </c>
      <c r="K39" s="65">
        <v>0</v>
      </c>
      <c r="L39" s="64">
        <v>2354</v>
      </c>
      <c r="M39" s="64">
        <v>25</v>
      </c>
      <c r="N39" s="63">
        <v>0</v>
      </c>
      <c r="O39" s="65">
        <v>0</v>
      </c>
      <c r="P39" s="64">
        <v>0</v>
      </c>
      <c r="Q39" s="64">
        <v>0</v>
      </c>
      <c r="R39" s="98">
        <v>94.66101929673685</v>
      </c>
      <c r="S39" s="78">
        <v>0</v>
      </c>
      <c r="T39" s="64">
        <v>0</v>
      </c>
      <c r="U39" s="64">
        <v>0</v>
      </c>
      <c r="V39" s="64">
        <v>0</v>
      </c>
      <c r="W39" s="64">
        <v>0</v>
      </c>
      <c r="X39" s="64">
        <v>0</v>
      </c>
      <c r="Y39" s="64">
        <v>0</v>
      </c>
      <c r="Z39" s="64">
        <v>0</v>
      </c>
      <c r="AA39" s="63">
        <v>0</v>
      </c>
      <c r="AB39" s="65">
        <v>0</v>
      </c>
      <c r="AC39" s="64">
        <v>0</v>
      </c>
      <c r="AD39" s="64">
        <v>0</v>
      </c>
      <c r="AE39" s="63">
        <v>0</v>
      </c>
      <c r="AF39" s="65">
        <v>523021.71</v>
      </c>
      <c r="AG39" s="65">
        <v>0</v>
      </c>
      <c r="AH39" s="64">
        <v>0</v>
      </c>
      <c r="AI39" s="65">
        <v>0</v>
      </c>
      <c r="AJ39" s="65">
        <v>0</v>
      </c>
      <c r="AK39" s="64">
        <v>0</v>
      </c>
      <c r="AL39" s="72">
        <v>0</v>
      </c>
    </row>
    <row r="40" spans="1:38" ht="13.5">
      <c r="A40" s="146"/>
      <c r="B40" s="62"/>
      <c r="C40" s="62"/>
      <c r="D40" s="62"/>
      <c r="E40" s="62"/>
      <c r="F40" s="63">
        <v>3310099</v>
      </c>
      <c r="G40" s="73">
        <v>43547</v>
      </c>
      <c r="H40" s="63">
        <v>3212823</v>
      </c>
      <c r="I40" s="74">
        <v>0</v>
      </c>
      <c r="J40" s="99"/>
      <c r="K40" s="65">
        <v>3175902</v>
      </c>
      <c r="L40" s="76">
        <v>0</v>
      </c>
      <c r="M40" s="76">
        <v>0</v>
      </c>
      <c r="N40" s="63">
        <v>171532</v>
      </c>
      <c r="O40" s="65">
        <v>139007</v>
      </c>
      <c r="P40" s="64">
        <v>305534</v>
      </c>
      <c r="Q40" s="64">
        <v>2596750</v>
      </c>
      <c r="R40" s="77">
        <v>0</v>
      </c>
      <c r="S40" s="78">
        <v>5811</v>
      </c>
      <c r="T40" s="64">
        <v>25651</v>
      </c>
      <c r="U40" s="64">
        <v>750652</v>
      </c>
      <c r="V40" s="64">
        <v>1491028</v>
      </c>
      <c r="W40" s="64">
        <v>19118</v>
      </c>
      <c r="X40" s="64">
        <v>106421</v>
      </c>
      <c r="Y40" s="64">
        <v>814143</v>
      </c>
      <c r="Z40" s="64">
        <v>0</v>
      </c>
      <c r="AA40" s="63">
        <v>116439</v>
      </c>
      <c r="AB40" s="65">
        <v>51</v>
      </c>
      <c r="AC40" s="64">
        <v>130</v>
      </c>
      <c r="AD40" s="64">
        <v>4</v>
      </c>
      <c r="AE40" s="63">
        <v>44</v>
      </c>
      <c r="AF40" s="76">
        <v>0</v>
      </c>
      <c r="AG40" s="65">
        <v>14</v>
      </c>
      <c r="AH40" s="64">
        <v>1</v>
      </c>
      <c r="AI40" s="65">
        <v>24183494</v>
      </c>
      <c r="AJ40" s="74">
        <v>19481038</v>
      </c>
      <c r="AK40" s="76">
        <v>14579796</v>
      </c>
      <c r="AL40" s="72">
        <v>2460</v>
      </c>
    </row>
    <row r="41" spans="1:38" ht="13.5">
      <c r="A41" s="147"/>
      <c r="B41" s="79"/>
      <c r="C41" s="79"/>
      <c r="D41" s="79"/>
      <c r="E41" s="79"/>
      <c r="F41" s="80">
        <v>0</v>
      </c>
      <c r="G41" s="81">
        <v>53729</v>
      </c>
      <c r="H41" s="80">
        <v>0</v>
      </c>
      <c r="I41" s="82">
        <v>939707</v>
      </c>
      <c r="J41" s="100"/>
      <c r="K41" s="82">
        <v>0</v>
      </c>
      <c r="L41" s="81">
        <v>31438</v>
      </c>
      <c r="M41" s="81">
        <v>5481</v>
      </c>
      <c r="N41" s="80">
        <v>0</v>
      </c>
      <c r="O41" s="82">
        <v>0</v>
      </c>
      <c r="P41" s="81">
        <v>0</v>
      </c>
      <c r="Q41" s="81">
        <v>0</v>
      </c>
      <c r="R41" s="83">
        <v>3041291</v>
      </c>
      <c r="S41" s="84">
        <v>0</v>
      </c>
      <c r="T41" s="81">
        <v>0</v>
      </c>
      <c r="U41" s="81">
        <v>0</v>
      </c>
      <c r="V41" s="81">
        <v>0</v>
      </c>
      <c r="W41" s="81">
        <v>0</v>
      </c>
      <c r="X41" s="81">
        <v>0</v>
      </c>
      <c r="Y41" s="81">
        <v>0</v>
      </c>
      <c r="Z41" s="81">
        <v>0</v>
      </c>
      <c r="AA41" s="80">
        <v>0</v>
      </c>
      <c r="AB41" s="82">
        <v>0</v>
      </c>
      <c r="AC41" s="81">
        <v>0</v>
      </c>
      <c r="AD41" s="81">
        <v>0</v>
      </c>
      <c r="AE41" s="80">
        <v>0</v>
      </c>
      <c r="AF41" s="82">
        <v>347653</v>
      </c>
      <c r="AG41" s="82">
        <v>0</v>
      </c>
      <c r="AH41" s="81">
        <v>0</v>
      </c>
      <c r="AI41" s="82">
        <v>0</v>
      </c>
      <c r="AJ41" s="82">
        <v>0</v>
      </c>
      <c r="AK41" s="81">
        <v>0</v>
      </c>
      <c r="AL41" s="85">
        <v>0</v>
      </c>
    </row>
    <row r="42" spans="1:38" ht="13.5">
      <c r="A42" s="33"/>
      <c r="B42" s="62"/>
      <c r="C42" s="62"/>
      <c r="D42" s="62"/>
      <c r="E42" s="62"/>
      <c r="F42" s="63">
        <v>0</v>
      </c>
      <c r="G42" s="64">
        <v>101</v>
      </c>
      <c r="H42" s="63">
        <v>0</v>
      </c>
      <c r="I42" s="65">
        <v>4662777</v>
      </c>
      <c r="J42" s="97">
        <v>43.193610189547776</v>
      </c>
      <c r="K42" s="65">
        <v>0</v>
      </c>
      <c r="L42" s="64">
        <v>6752</v>
      </c>
      <c r="M42" s="64">
        <v>34</v>
      </c>
      <c r="N42" s="63">
        <v>0</v>
      </c>
      <c r="O42" s="65">
        <v>0</v>
      </c>
      <c r="P42" s="64">
        <v>0</v>
      </c>
      <c r="Q42" s="64">
        <v>0</v>
      </c>
      <c r="R42" s="98">
        <v>81.31633704373351</v>
      </c>
      <c r="S42" s="78">
        <v>0</v>
      </c>
      <c r="T42" s="64">
        <v>0</v>
      </c>
      <c r="U42" s="64">
        <v>0</v>
      </c>
      <c r="V42" s="64">
        <v>0</v>
      </c>
      <c r="W42" s="64">
        <v>0</v>
      </c>
      <c r="X42" s="64">
        <v>0</v>
      </c>
      <c r="Y42" s="64">
        <v>0</v>
      </c>
      <c r="Z42" s="64">
        <v>0</v>
      </c>
      <c r="AA42" s="63">
        <v>0</v>
      </c>
      <c r="AB42" s="65">
        <v>0</v>
      </c>
      <c r="AC42" s="64">
        <v>0</v>
      </c>
      <c r="AD42" s="64">
        <v>0</v>
      </c>
      <c r="AE42" s="63">
        <v>0</v>
      </c>
      <c r="AF42" s="65">
        <v>245665</v>
      </c>
      <c r="AG42" s="65">
        <v>0</v>
      </c>
      <c r="AH42" s="64">
        <v>0</v>
      </c>
      <c r="AI42" s="65">
        <v>0</v>
      </c>
      <c r="AJ42" s="65">
        <v>0</v>
      </c>
      <c r="AK42" s="64">
        <v>0</v>
      </c>
      <c r="AL42" s="72">
        <v>0</v>
      </c>
    </row>
    <row r="43" spans="1:38" ht="13.5">
      <c r="A43" s="26" t="s">
        <v>87</v>
      </c>
      <c r="B43" s="62"/>
      <c r="C43" s="62"/>
      <c r="D43" s="62"/>
      <c r="E43" s="62"/>
      <c r="F43" s="63">
        <v>11163836</v>
      </c>
      <c r="G43" s="73">
        <v>152227</v>
      </c>
      <c r="H43" s="63">
        <v>10795062</v>
      </c>
      <c r="I43" s="74">
        <v>0</v>
      </c>
      <c r="J43" s="99"/>
      <c r="K43" s="65">
        <v>10728986</v>
      </c>
      <c r="L43" s="76">
        <v>0</v>
      </c>
      <c r="M43" s="76">
        <v>0</v>
      </c>
      <c r="N43" s="63">
        <v>2016914</v>
      </c>
      <c r="O43" s="65">
        <v>1125832</v>
      </c>
      <c r="P43" s="64">
        <v>207790</v>
      </c>
      <c r="Q43" s="64">
        <v>7444527</v>
      </c>
      <c r="R43" s="77"/>
      <c r="S43" s="78">
        <v>2369</v>
      </c>
      <c r="T43" s="64">
        <v>10920</v>
      </c>
      <c r="U43" s="64">
        <v>700137</v>
      </c>
      <c r="V43" s="64">
        <v>3949352</v>
      </c>
      <c r="W43" s="64">
        <v>54807</v>
      </c>
      <c r="X43" s="64">
        <v>359759</v>
      </c>
      <c r="Y43" s="64">
        <v>5717717</v>
      </c>
      <c r="Z43" s="64">
        <v>0</v>
      </c>
      <c r="AA43" s="63">
        <v>1543971</v>
      </c>
      <c r="AB43" s="65">
        <v>96</v>
      </c>
      <c r="AC43" s="64">
        <v>270</v>
      </c>
      <c r="AD43" s="64">
        <v>9</v>
      </c>
      <c r="AE43" s="63">
        <v>110</v>
      </c>
      <c r="AF43" s="76">
        <v>0</v>
      </c>
      <c r="AG43" s="65">
        <v>3</v>
      </c>
      <c r="AH43" s="64">
        <v>0</v>
      </c>
      <c r="AI43" s="65">
        <v>57983245</v>
      </c>
      <c r="AJ43" s="74">
        <v>45056170</v>
      </c>
      <c r="AK43" s="76">
        <v>33415055</v>
      </c>
      <c r="AL43" s="72">
        <v>25959</v>
      </c>
    </row>
    <row r="44" spans="1:38" ht="13.5">
      <c r="A44" s="48"/>
      <c r="B44" s="79"/>
      <c r="C44" s="79"/>
      <c r="D44" s="79"/>
      <c r="E44" s="79"/>
      <c r="F44" s="80">
        <v>0</v>
      </c>
      <c r="G44" s="81">
        <v>216859</v>
      </c>
      <c r="H44" s="80">
        <v>0</v>
      </c>
      <c r="I44" s="82">
        <v>6132813</v>
      </c>
      <c r="J44" s="100"/>
      <c r="K44" s="82">
        <v>0</v>
      </c>
      <c r="L44" s="81">
        <v>59410</v>
      </c>
      <c r="M44" s="81">
        <v>6665</v>
      </c>
      <c r="N44" s="80">
        <v>0</v>
      </c>
      <c r="O44" s="82">
        <v>0</v>
      </c>
      <c r="P44" s="81">
        <v>0</v>
      </c>
      <c r="Q44" s="81">
        <v>0</v>
      </c>
      <c r="R44" s="83">
        <v>8778149</v>
      </c>
      <c r="S44" s="84">
        <v>0</v>
      </c>
      <c r="T44" s="81">
        <v>0</v>
      </c>
      <c r="U44" s="81">
        <v>0</v>
      </c>
      <c r="V44" s="81">
        <v>0</v>
      </c>
      <c r="W44" s="81">
        <v>0</v>
      </c>
      <c r="X44" s="81">
        <v>0</v>
      </c>
      <c r="Y44" s="81">
        <v>0</v>
      </c>
      <c r="Z44" s="81">
        <v>0</v>
      </c>
      <c r="AA44" s="80">
        <v>0</v>
      </c>
      <c r="AB44" s="82">
        <v>0</v>
      </c>
      <c r="AC44" s="81">
        <v>0</v>
      </c>
      <c r="AD44" s="81">
        <v>0</v>
      </c>
      <c r="AE44" s="80">
        <v>0</v>
      </c>
      <c r="AF44" s="82">
        <v>186513</v>
      </c>
      <c r="AG44" s="82">
        <v>0</v>
      </c>
      <c r="AH44" s="81">
        <v>0</v>
      </c>
      <c r="AI44" s="82">
        <v>0</v>
      </c>
      <c r="AJ44" s="82">
        <v>0</v>
      </c>
      <c r="AK44" s="81">
        <v>0</v>
      </c>
      <c r="AL44" s="85">
        <v>0</v>
      </c>
    </row>
    <row r="45" spans="1:38" ht="13.5">
      <c r="A45" s="145" t="s">
        <v>88</v>
      </c>
      <c r="B45" s="62"/>
      <c r="C45" s="62"/>
      <c r="D45" s="62"/>
      <c r="E45" s="62"/>
      <c r="F45" s="63">
        <v>0</v>
      </c>
      <c r="G45" s="64">
        <v>101</v>
      </c>
      <c r="H45" s="63">
        <v>0</v>
      </c>
      <c r="I45" s="65">
        <v>6936320</v>
      </c>
      <c r="J45" s="97">
        <v>49.51725403228253</v>
      </c>
      <c r="K45" s="65">
        <v>0</v>
      </c>
      <c r="L45" s="64">
        <v>9106</v>
      </c>
      <c r="M45" s="64">
        <v>59</v>
      </c>
      <c r="N45" s="63">
        <v>0</v>
      </c>
      <c r="O45" s="65">
        <v>0</v>
      </c>
      <c r="P45" s="64">
        <v>0</v>
      </c>
      <c r="Q45" s="64">
        <v>0</v>
      </c>
      <c r="R45" s="98">
        <v>84.37704906914927</v>
      </c>
      <c r="S45" s="78">
        <v>0</v>
      </c>
      <c r="T45" s="64">
        <v>0</v>
      </c>
      <c r="U45" s="64">
        <v>0</v>
      </c>
      <c r="V45" s="64">
        <v>0</v>
      </c>
      <c r="W45" s="64">
        <v>0</v>
      </c>
      <c r="X45" s="64">
        <v>0</v>
      </c>
      <c r="Y45" s="64">
        <v>0</v>
      </c>
      <c r="Z45" s="64">
        <v>0</v>
      </c>
      <c r="AA45" s="63">
        <v>0</v>
      </c>
      <c r="AB45" s="65">
        <v>0</v>
      </c>
      <c r="AC45" s="64">
        <v>0</v>
      </c>
      <c r="AD45" s="64">
        <v>0</v>
      </c>
      <c r="AE45" s="63">
        <v>0</v>
      </c>
      <c r="AF45" s="65">
        <v>768686.71</v>
      </c>
      <c r="AG45" s="65">
        <v>0</v>
      </c>
      <c r="AH45" s="64">
        <v>0</v>
      </c>
      <c r="AI45" s="65">
        <v>0</v>
      </c>
      <c r="AJ45" s="65">
        <v>0</v>
      </c>
      <c r="AK45" s="64">
        <v>0</v>
      </c>
      <c r="AL45" s="72">
        <v>0</v>
      </c>
    </row>
    <row r="46" spans="1:38" ht="13.5">
      <c r="A46" s="146"/>
      <c r="B46" s="62"/>
      <c r="C46" s="62"/>
      <c r="D46" s="62"/>
      <c r="E46" s="62"/>
      <c r="F46" s="63">
        <v>14473935</v>
      </c>
      <c r="G46" s="73">
        <v>195774</v>
      </c>
      <c r="H46" s="63">
        <v>14007885</v>
      </c>
      <c r="I46" s="74">
        <v>0</v>
      </c>
      <c r="J46" s="99"/>
      <c r="K46" s="65">
        <v>13904888</v>
      </c>
      <c r="L46" s="76">
        <v>0</v>
      </c>
      <c r="M46" s="76">
        <v>0</v>
      </c>
      <c r="N46" s="63">
        <v>2188446</v>
      </c>
      <c r="O46" s="65">
        <v>1264839</v>
      </c>
      <c r="P46" s="64">
        <v>513324</v>
      </c>
      <c r="Q46" s="64">
        <v>10041277</v>
      </c>
      <c r="R46" s="77"/>
      <c r="S46" s="78">
        <v>8180</v>
      </c>
      <c r="T46" s="64">
        <v>36571</v>
      </c>
      <c r="U46" s="64">
        <v>1450789</v>
      </c>
      <c r="V46" s="64">
        <v>5440380</v>
      </c>
      <c r="W46" s="64">
        <v>73925</v>
      </c>
      <c r="X46" s="64">
        <v>466180</v>
      </c>
      <c r="Y46" s="64">
        <v>6531860</v>
      </c>
      <c r="Z46" s="64">
        <v>0</v>
      </c>
      <c r="AA46" s="63">
        <v>1660410</v>
      </c>
      <c r="AB46" s="65">
        <v>147</v>
      </c>
      <c r="AC46" s="64">
        <v>399</v>
      </c>
      <c r="AD46" s="64">
        <v>13</v>
      </c>
      <c r="AE46" s="63">
        <v>154</v>
      </c>
      <c r="AF46" s="76">
        <v>0</v>
      </c>
      <c r="AG46" s="65">
        <v>17</v>
      </c>
      <c r="AH46" s="64">
        <v>1</v>
      </c>
      <c r="AI46" s="65">
        <v>82166739</v>
      </c>
      <c r="AJ46" s="74">
        <v>64537208</v>
      </c>
      <c r="AK46" s="76">
        <v>47767474</v>
      </c>
      <c r="AL46" s="72">
        <v>28419</v>
      </c>
    </row>
    <row r="47" spans="1:38" ht="13.5">
      <c r="A47" s="147"/>
      <c r="B47" s="79"/>
      <c r="C47" s="79"/>
      <c r="D47" s="79"/>
      <c r="E47" s="79"/>
      <c r="F47" s="80">
        <v>0</v>
      </c>
      <c r="G47" s="81">
        <v>270588</v>
      </c>
      <c r="H47" s="80">
        <v>0</v>
      </c>
      <c r="I47" s="82">
        <v>7072520</v>
      </c>
      <c r="J47" s="100"/>
      <c r="K47" s="82">
        <v>0</v>
      </c>
      <c r="L47" s="81">
        <v>90848</v>
      </c>
      <c r="M47" s="81">
        <v>12145.71</v>
      </c>
      <c r="N47" s="80">
        <v>0</v>
      </c>
      <c r="O47" s="82">
        <v>0</v>
      </c>
      <c r="P47" s="81">
        <v>0</v>
      </c>
      <c r="Q47" s="81">
        <v>0</v>
      </c>
      <c r="R47" s="83">
        <v>11819440</v>
      </c>
      <c r="S47" s="84">
        <v>0</v>
      </c>
      <c r="T47" s="81">
        <v>0</v>
      </c>
      <c r="U47" s="81">
        <v>0</v>
      </c>
      <c r="V47" s="81">
        <v>0</v>
      </c>
      <c r="W47" s="81">
        <v>0</v>
      </c>
      <c r="X47" s="81">
        <v>0</v>
      </c>
      <c r="Y47" s="81">
        <v>0</v>
      </c>
      <c r="Z47" s="81">
        <v>0</v>
      </c>
      <c r="AA47" s="80">
        <v>0</v>
      </c>
      <c r="AB47" s="82">
        <v>0</v>
      </c>
      <c r="AC47" s="81">
        <v>0</v>
      </c>
      <c r="AD47" s="81">
        <v>0</v>
      </c>
      <c r="AE47" s="80">
        <v>0</v>
      </c>
      <c r="AF47" s="82">
        <v>534166</v>
      </c>
      <c r="AG47" s="82">
        <v>0</v>
      </c>
      <c r="AH47" s="81">
        <v>0</v>
      </c>
      <c r="AI47" s="82">
        <v>0</v>
      </c>
      <c r="AJ47" s="82">
        <v>0</v>
      </c>
      <c r="AK47" s="81">
        <v>0</v>
      </c>
      <c r="AL47" s="85">
        <v>0</v>
      </c>
    </row>
    <row r="48" spans="1:38" ht="13.5">
      <c r="A48" s="33"/>
      <c r="B48" s="62"/>
      <c r="C48" s="62"/>
      <c r="D48" s="62"/>
      <c r="E48" s="62"/>
      <c r="F48" s="63"/>
      <c r="G48" s="64" t="s">
        <v>1</v>
      </c>
      <c r="H48" s="63"/>
      <c r="I48" s="65" t="s">
        <v>1</v>
      </c>
      <c r="J48" s="63" t="s">
        <v>1</v>
      </c>
      <c r="K48" s="65"/>
      <c r="L48" s="64" t="s">
        <v>1</v>
      </c>
      <c r="M48" s="64" t="s">
        <v>1</v>
      </c>
      <c r="N48" s="63"/>
      <c r="O48" s="65"/>
      <c r="P48" s="64"/>
      <c r="Q48" s="64"/>
      <c r="R48" s="66" t="s">
        <v>1</v>
      </c>
      <c r="S48" s="78"/>
      <c r="T48" s="64"/>
      <c r="U48" s="64"/>
      <c r="V48" s="64"/>
      <c r="W48" s="64"/>
      <c r="X48" s="64"/>
      <c r="Y48" s="64"/>
      <c r="Z48" s="64"/>
      <c r="AA48" s="63"/>
      <c r="AB48" s="65"/>
      <c r="AC48" s="64"/>
      <c r="AD48" s="64"/>
      <c r="AE48" s="63"/>
      <c r="AF48" s="65" t="s">
        <v>1</v>
      </c>
      <c r="AG48" s="65"/>
      <c r="AH48" s="64"/>
      <c r="AI48" s="65"/>
      <c r="AJ48" s="65"/>
      <c r="AK48" s="64"/>
      <c r="AL48" s="72"/>
    </row>
    <row r="49" spans="1:38" ht="13.5">
      <c r="A49" s="33"/>
      <c r="B49" s="62"/>
      <c r="C49" s="62"/>
      <c r="D49" s="62"/>
      <c r="E49" s="62"/>
      <c r="F49" s="63" t="s">
        <v>1</v>
      </c>
      <c r="G49" s="73" t="s">
        <v>1</v>
      </c>
      <c r="H49" s="63" t="s">
        <v>1</v>
      </c>
      <c r="I49" s="74"/>
      <c r="J49" s="75"/>
      <c r="K49" s="65" t="s">
        <v>1</v>
      </c>
      <c r="L49" s="76"/>
      <c r="M49" s="76"/>
      <c r="N49" s="63" t="s">
        <v>1</v>
      </c>
      <c r="O49" s="65" t="s">
        <v>1</v>
      </c>
      <c r="P49" s="64" t="s">
        <v>1</v>
      </c>
      <c r="Q49" s="64" t="s">
        <v>1</v>
      </c>
      <c r="R49" s="77"/>
      <c r="S49" s="78" t="s">
        <v>1</v>
      </c>
      <c r="T49" s="64" t="s">
        <v>1</v>
      </c>
      <c r="U49" s="64" t="s">
        <v>1</v>
      </c>
      <c r="V49" s="64" t="s">
        <v>1</v>
      </c>
      <c r="W49" s="64" t="s">
        <v>1</v>
      </c>
      <c r="X49" s="64" t="s">
        <v>1</v>
      </c>
      <c r="Y49" s="64" t="s">
        <v>1</v>
      </c>
      <c r="Z49" s="64" t="s">
        <v>1</v>
      </c>
      <c r="AA49" s="63" t="s">
        <v>1</v>
      </c>
      <c r="AB49" s="65" t="s">
        <v>1</v>
      </c>
      <c r="AC49" s="64" t="s">
        <v>1</v>
      </c>
      <c r="AD49" s="64" t="s">
        <v>1</v>
      </c>
      <c r="AE49" s="63" t="s">
        <v>1</v>
      </c>
      <c r="AF49" s="76"/>
      <c r="AG49" s="65" t="s">
        <v>1</v>
      </c>
      <c r="AH49" s="64" t="s">
        <v>1</v>
      </c>
      <c r="AI49" s="65" t="s">
        <v>1</v>
      </c>
      <c r="AJ49" s="74" t="s">
        <v>1</v>
      </c>
      <c r="AK49" s="76" t="s">
        <v>1</v>
      </c>
      <c r="AL49" s="72" t="s">
        <v>1</v>
      </c>
    </row>
    <row r="50" spans="1:38" ht="13.5">
      <c r="A50" s="48"/>
      <c r="B50" s="79"/>
      <c r="C50" s="79"/>
      <c r="D50" s="79"/>
      <c r="E50" s="79"/>
      <c r="F50" s="80"/>
      <c r="G50" s="81" t="s">
        <v>1</v>
      </c>
      <c r="H50" s="80"/>
      <c r="I50" s="82" t="s">
        <v>1</v>
      </c>
      <c r="J50" s="80"/>
      <c r="K50" s="82"/>
      <c r="L50" s="81" t="s">
        <v>1</v>
      </c>
      <c r="M50" s="81" t="s">
        <v>1</v>
      </c>
      <c r="N50" s="80"/>
      <c r="O50" s="82"/>
      <c r="P50" s="81"/>
      <c r="Q50" s="81"/>
      <c r="R50" s="83" t="s">
        <v>1</v>
      </c>
      <c r="S50" s="84"/>
      <c r="T50" s="81"/>
      <c r="U50" s="81"/>
      <c r="V50" s="81"/>
      <c r="W50" s="81"/>
      <c r="X50" s="81"/>
      <c r="Y50" s="81"/>
      <c r="Z50" s="81"/>
      <c r="AA50" s="80"/>
      <c r="AB50" s="82"/>
      <c r="AC50" s="81"/>
      <c r="AD50" s="81"/>
      <c r="AE50" s="80"/>
      <c r="AF50" s="82" t="s">
        <v>1</v>
      </c>
      <c r="AG50" s="82"/>
      <c r="AH50" s="81"/>
      <c r="AI50" s="82"/>
      <c r="AJ50" s="82"/>
      <c r="AK50" s="81"/>
      <c r="AL50" s="85"/>
    </row>
    <row r="51" spans="1:38" ht="13.5">
      <c r="A51" s="33"/>
      <c r="B51" s="62"/>
      <c r="C51" s="62"/>
      <c r="D51" s="62"/>
      <c r="E51" s="62"/>
      <c r="F51" s="63"/>
      <c r="G51" s="64" t="s">
        <v>1</v>
      </c>
      <c r="H51" s="63"/>
      <c r="I51" s="65" t="s">
        <v>1</v>
      </c>
      <c r="J51" s="63" t="s">
        <v>1</v>
      </c>
      <c r="K51" s="65"/>
      <c r="L51" s="64" t="s">
        <v>1</v>
      </c>
      <c r="M51" s="64" t="s">
        <v>1</v>
      </c>
      <c r="N51" s="63"/>
      <c r="O51" s="65"/>
      <c r="P51" s="64"/>
      <c r="Q51" s="64"/>
      <c r="R51" s="66" t="s">
        <v>1</v>
      </c>
      <c r="S51" s="78"/>
      <c r="T51" s="64"/>
      <c r="U51" s="64"/>
      <c r="V51" s="64"/>
      <c r="W51" s="64"/>
      <c r="X51" s="64"/>
      <c r="Y51" s="64"/>
      <c r="Z51" s="64"/>
      <c r="AA51" s="63"/>
      <c r="AB51" s="65"/>
      <c r="AC51" s="64"/>
      <c r="AD51" s="64"/>
      <c r="AE51" s="63"/>
      <c r="AF51" s="65" t="s">
        <v>1</v>
      </c>
      <c r="AG51" s="65"/>
      <c r="AH51" s="64"/>
      <c r="AI51" s="65"/>
      <c r="AJ51" s="65"/>
      <c r="AK51" s="64"/>
      <c r="AL51" s="72"/>
    </row>
    <row r="52" spans="1:38" ht="13.5">
      <c r="A52" s="33"/>
      <c r="B52" s="62"/>
      <c r="C52" s="62"/>
      <c r="D52" s="62"/>
      <c r="E52" s="62"/>
      <c r="F52" s="63" t="s">
        <v>1</v>
      </c>
      <c r="G52" s="73" t="s">
        <v>1</v>
      </c>
      <c r="H52" s="63" t="s">
        <v>1</v>
      </c>
      <c r="I52" s="74"/>
      <c r="J52" s="75"/>
      <c r="K52" s="65"/>
      <c r="L52" s="76"/>
      <c r="M52" s="76"/>
      <c r="N52" s="63" t="s">
        <v>1</v>
      </c>
      <c r="O52" s="65" t="s">
        <v>1</v>
      </c>
      <c r="P52" s="64" t="s">
        <v>1</v>
      </c>
      <c r="Q52" s="64" t="s">
        <v>1</v>
      </c>
      <c r="R52" s="77"/>
      <c r="S52" s="78" t="s">
        <v>1</v>
      </c>
      <c r="T52" s="64" t="s">
        <v>1</v>
      </c>
      <c r="U52" s="64" t="s">
        <v>1</v>
      </c>
      <c r="V52" s="64" t="s">
        <v>1</v>
      </c>
      <c r="W52" s="64" t="s">
        <v>1</v>
      </c>
      <c r="X52" s="64" t="s">
        <v>1</v>
      </c>
      <c r="Y52" s="64" t="s">
        <v>1</v>
      </c>
      <c r="Z52" s="64" t="s">
        <v>1</v>
      </c>
      <c r="AA52" s="63" t="s">
        <v>1</v>
      </c>
      <c r="AB52" s="65" t="s">
        <v>1</v>
      </c>
      <c r="AC52" s="64" t="s">
        <v>1</v>
      </c>
      <c r="AD52" s="64" t="s">
        <v>1</v>
      </c>
      <c r="AE52" s="63" t="s">
        <v>1</v>
      </c>
      <c r="AF52" s="76"/>
      <c r="AG52" s="65" t="s">
        <v>1</v>
      </c>
      <c r="AH52" s="64" t="s">
        <v>1</v>
      </c>
      <c r="AI52" s="65" t="s">
        <v>1</v>
      </c>
      <c r="AJ52" s="74" t="s">
        <v>1</v>
      </c>
      <c r="AK52" s="76" t="s">
        <v>1</v>
      </c>
      <c r="AL52" s="72" t="s">
        <v>1</v>
      </c>
    </row>
    <row r="53" spans="1:38" ht="13.5">
      <c r="A53" s="48"/>
      <c r="B53" s="79"/>
      <c r="C53" s="79"/>
      <c r="D53" s="79"/>
      <c r="E53" s="79"/>
      <c r="F53" s="80"/>
      <c r="G53" s="81" t="s">
        <v>1</v>
      </c>
      <c r="H53" s="80"/>
      <c r="I53" s="82" t="s">
        <v>1</v>
      </c>
      <c r="J53" s="80"/>
      <c r="K53" s="82"/>
      <c r="L53" s="81" t="s">
        <v>1</v>
      </c>
      <c r="M53" s="81" t="s">
        <v>1</v>
      </c>
      <c r="N53" s="80"/>
      <c r="O53" s="82"/>
      <c r="P53" s="81"/>
      <c r="Q53" s="81"/>
      <c r="R53" s="83" t="s">
        <v>1</v>
      </c>
      <c r="S53" s="84"/>
      <c r="T53" s="81"/>
      <c r="U53" s="81"/>
      <c r="V53" s="81"/>
      <c r="W53" s="81"/>
      <c r="X53" s="81"/>
      <c r="Y53" s="81"/>
      <c r="Z53" s="81"/>
      <c r="AA53" s="80"/>
      <c r="AB53" s="82"/>
      <c r="AC53" s="81"/>
      <c r="AD53" s="81"/>
      <c r="AE53" s="80"/>
      <c r="AF53" s="82" t="s">
        <v>1</v>
      </c>
      <c r="AG53" s="82"/>
      <c r="AH53" s="81"/>
      <c r="AI53" s="82"/>
      <c r="AJ53" s="82"/>
      <c r="AK53" s="81"/>
      <c r="AL53" s="85"/>
    </row>
    <row r="54" spans="1:38" ht="13.5">
      <c r="A54" s="33"/>
      <c r="B54" s="62"/>
      <c r="C54" s="62"/>
      <c r="D54" s="62"/>
      <c r="E54" s="62"/>
      <c r="F54" s="63">
        <f aca="true" t="shared" si="8" ref="F54:AL55">SUM(F27,F45)</f>
        <v>0</v>
      </c>
      <c r="G54" s="64">
        <f t="shared" si="8"/>
        <v>101</v>
      </c>
      <c r="H54" s="63">
        <f t="shared" si="8"/>
        <v>0</v>
      </c>
      <c r="I54" s="65">
        <f t="shared" si="8"/>
        <v>9773404</v>
      </c>
      <c r="J54" s="97">
        <f>I54/H55*100</f>
        <v>54.812560345724926</v>
      </c>
      <c r="K54" s="65">
        <f t="shared" si="8"/>
        <v>0</v>
      </c>
      <c r="L54" s="64">
        <f t="shared" si="8"/>
        <v>10226</v>
      </c>
      <c r="M54" s="64">
        <f t="shared" si="8"/>
        <v>179</v>
      </c>
      <c r="N54" s="63">
        <f t="shared" si="8"/>
        <v>0</v>
      </c>
      <c r="O54" s="65">
        <f t="shared" si="8"/>
        <v>0</v>
      </c>
      <c r="P54" s="64">
        <f t="shared" si="8"/>
        <v>0</v>
      </c>
      <c r="Q54" s="64">
        <f t="shared" si="8"/>
        <v>0</v>
      </c>
      <c r="R54" s="98">
        <f>R56/H55*100</f>
        <v>86.81707259074742</v>
      </c>
      <c r="S54" s="78">
        <f t="shared" si="8"/>
        <v>0</v>
      </c>
      <c r="T54" s="64">
        <f t="shared" si="8"/>
        <v>0</v>
      </c>
      <c r="U54" s="64">
        <f t="shared" si="8"/>
        <v>0</v>
      </c>
      <c r="V54" s="64">
        <f t="shared" si="8"/>
        <v>0</v>
      </c>
      <c r="W54" s="64">
        <f t="shared" si="8"/>
        <v>0</v>
      </c>
      <c r="X54" s="64">
        <f t="shared" si="8"/>
        <v>0</v>
      </c>
      <c r="Y54" s="64">
        <f t="shared" si="8"/>
        <v>0</v>
      </c>
      <c r="Z54" s="64">
        <f t="shared" si="8"/>
        <v>0</v>
      </c>
      <c r="AA54" s="63">
        <f t="shared" si="8"/>
        <v>0</v>
      </c>
      <c r="AB54" s="65">
        <f t="shared" si="8"/>
        <v>0</v>
      </c>
      <c r="AC54" s="64">
        <f t="shared" si="8"/>
        <v>0</v>
      </c>
      <c r="AD54" s="64">
        <f t="shared" si="8"/>
        <v>0</v>
      </c>
      <c r="AE54" s="63">
        <f t="shared" si="8"/>
        <v>0</v>
      </c>
      <c r="AF54" s="65">
        <f t="shared" si="8"/>
        <v>2540175.71</v>
      </c>
      <c r="AG54" s="65">
        <f t="shared" si="8"/>
        <v>0</v>
      </c>
      <c r="AH54" s="64">
        <f t="shared" si="8"/>
        <v>0</v>
      </c>
      <c r="AI54" s="65">
        <f t="shared" si="8"/>
        <v>0</v>
      </c>
      <c r="AJ54" s="65">
        <f t="shared" si="8"/>
        <v>0</v>
      </c>
      <c r="AK54" s="64">
        <f t="shared" si="8"/>
        <v>0</v>
      </c>
      <c r="AL54" s="72">
        <f t="shared" si="8"/>
        <v>0</v>
      </c>
    </row>
    <row r="55" spans="1:38" ht="13.5">
      <c r="A55" s="26" t="s">
        <v>89</v>
      </c>
      <c r="B55" s="62"/>
      <c r="C55" s="62"/>
      <c r="D55" s="62"/>
      <c r="E55" s="62"/>
      <c r="F55" s="63">
        <f>SUM(F28,F46)</f>
        <v>18833885</v>
      </c>
      <c r="G55" s="73">
        <f t="shared" si="8"/>
        <v>260412</v>
      </c>
      <c r="H55" s="63">
        <f t="shared" si="8"/>
        <v>17830592</v>
      </c>
      <c r="I55" s="74">
        <f t="shared" si="8"/>
        <v>0</v>
      </c>
      <c r="J55" s="75">
        <f t="shared" si="8"/>
        <v>0</v>
      </c>
      <c r="K55" s="65">
        <f t="shared" si="8"/>
        <v>17551823</v>
      </c>
      <c r="L55" s="76">
        <f t="shared" si="8"/>
        <v>0</v>
      </c>
      <c r="M55" s="76">
        <f t="shared" si="8"/>
        <v>0</v>
      </c>
      <c r="N55" s="63">
        <f t="shared" si="8"/>
        <v>2350595</v>
      </c>
      <c r="O55" s="65">
        <f t="shared" si="8"/>
        <v>1340532</v>
      </c>
      <c r="P55" s="64">
        <f t="shared" si="8"/>
        <v>2452556</v>
      </c>
      <c r="Q55" s="64">
        <f t="shared" si="8"/>
        <v>11686910</v>
      </c>
      <c r="R55" s="77">
        <f t="shared" si="8"/>
        <v>0</v>
      </c>
      <c r="S55" s="78">
        <f t="shared" si="8"/>
        <v>19331</v>
      </c>
      <c r="T55" s="64">
        <f t="shared" si="8"/>
        <v>149632</v>
      </c>
      <c r="U55" s="64">
        <f t="shared" si="8"/>
        <v>3660627</v>
      </c>
      <c r="V55" s="64">
        <f t="shared" si="8"/>
        <v>5943414</v>
      </c>
      <c r="W55" s="64">
        <f t="shared" si="8"/>
        <v>95547</v>
      </c>
      <c r="X55" s="64">
        <f t="shared" si="8"/>
        <v>829819</v>
      </c>
      <c r="Y55" s="64">
        <f t="shared" si="8"/>
        <v>7132222</v>
      </c>
      <c r="Z55" s="64">
        <f t="shared" si="8"/>
        <v>0</v>
      </c>
      <c r="AA55" s="63">
        <f t="shared" si="8"/>
        <v>1807814</v>
      </c>
      <c r="AB55" s="65">
        <f t="shared" si="8"/>
        <v>180</v>
      </c>
      <c r="AC55" s="64">
        <f t="shared" si="8"/>
        <v>436</v>
      </c>
      <c r="AD55" s="64">
        <f t="shared" si="8"/>
        <v>22</v>
      </c>
      <c r="AE55" s="63">
        <f t="shared" si="8"/>
        <v>170</v>
      </c>
      <c r="AF55" s="76">
        <f t="shared" si="8"/>
        <v>0</v>
      </c>
      <c r="AG55" s="65">
        <f t="shared" si="8"/>
        <v>165</v>
      </c>
      <c r="AH55" s="64">
        <f t="shared" si="8"/>
        <v>18</v>
      </c>
      <c r="AI55" s="65">
        <f t="shared" si="8"/>
        <v>138326232</v>
      </c>
      <c r="AJ55" s="74">
        <f t="shared" si="8"/>
        <v>99734615</v>
      </c>
      <c r="AK55" s="76">
        <f t="shared" si="8"/>
        <v>69621038</v>
      </c>
      <c r="AL55" s="72">
        <f t="shared" si="8"/>
        <v>28680</v>
      </c>
    </row>
    <row r="56" spans="1:38" ht="14.25" thickBot="1">
      <c r="A56" s="86"/>
      <c r="B56" s="87"/>
      <c r="C56" s="87"/>
      <c r="D56" s="87"/>
      <c r="E56" s="87"/>
      <c r="F56" s="88">
        <f aca="true" t="shared" si="9" ref="F56:AL56">SUM(F29,F47)</f>
        <v>0</v>
      </c>
      <c r="G56" s="89">
        <f t="shared" si="9"/>
        <v>743193</v>
      </c>
      <c r="H56" s="88">
        <f t="shared" si="9"/>
        <v>0</v>
      </c>
      <c r="I56" s="90">
        <f t="shared" si="9"/>
        <v>8058143</v>
      </c>
      <c r="J56" s="88">
        <f t="shared" si="9"/>
        <v>0</v>
      </c>
      <c r="K56" s="90">
        <f t="shared" si="9"/>
        <v>0</v>
      </c>
      <c r="L56" s="89">
        <f t="shared" si="9"/>
        <v>180717</v>
      </c>
      <c r="M56" s="89">
        <f t="shared" si="9"/>
        <v>98048.70999999999</v>
      </c>
      <c r="N56" s="88">
        <f t="shared" si="9"/>
        <v>0</v>
      </c>
      <c r="O56" s="90">
        <f t="shared" si="9"/>
        <v>0</v>
      </c>
      <c r="P56" s="89">
        <f t="shared" si="9"/>
        <v>0</v>
      </c>
      <c r="Q56" s="89">
        <f t="shared" si="9"/>
        <v>0</v>
      </c>
      <c r="R56" s="91">
        <f t="shared" si="9"/>
        <v>15479998</v>
      </c>
      <c r="S56" s="92">
        <f t="shared" si="9"/>
        <v>0</v>
      </c>
      <c r="T56" s="89">
        <f t="shared" si="9"/>
        <v>0</v>
      </c>
      <c r="U56" s="89">
        <f t="shared" si="9"/>
        <v>0</v>
      </c>
      <c r="V56" s="89">
        <f t="shared" si="9"/>
        <v>0</v>
      </c>
      <c r="W56" s="89">
        <f t="shared" si="9"/>
        <v>0</v>
      </c>
      <c r="X56" s="89">
        <f t="shared" si="9"/>
        <v>0</v>
      </c>
      <c r="Y56" s="89">
        <f t="shared" si="9"/>
        <v>0</v>
      </c>
      <c r="Z56" s="89">
        <f t="shared" si="9"/>
        <v>0</v>
      </c>
      <c r="AA56" s="88">
        <f t="shared" si="9"/>
        <v>0</v>
      </c>
      <c r="AB56" s="90">
        <f t="shared" si="9"/>
        <v>0</v>
      </c>
      <c r="AC56" s="89">
        <f t="shared" si="9"/>
        <v>0</v>
      </c>
      <c r="AD56" s="89">
        <f t="shared" si="9"/>
        <v>0</v>
      </c>
      <c r="AE56" s="88">
        <f t="shared" si="9"/>
        <v>0</v>
      </c>
      <c r="AF56" s="90">
        <f t="shared" si="9"/>
        <v>1843113</v>
      </c>
      <c r="AG56" s="90">
        <f t="shared" si="9"/>
        <v>0</v>
      </c>
      <c r="AH56" s="89">
        <f t="shared" si="9"/>
        <v>0</v>
      </c>
      <c r="AI56" s="90">
        <f t="shared" si="9"/>
        <v>0</v>
      </c>
      <c r="AJ56" s="90">
        <f t="shared" si="9"/>
        <v>0</v>
      </c>
      <c r="AK56" s="89">
        <f t="shared" si="9"/>
        <v>0</v>
      </c>
      <c r="AL56" s="93">
        <f t="shared" si="9"/>
        <v>0</v>
      </c>
    </row>
    <row r="57" spans="19:38" ht="13.5">
      <c r="S57"/>
      <c r="T57"/>
      <c r="U57"/>
      <c r="V57"/>
      <c r="W57"/>
      <c r="X57"/>
      <c r="Y57"/>
      <c r="Z57"/>
      <c r="AA57"/>
      <c r="AB57"/>
      <c r="AC57"/>
      <c r="AD57"/>
      <c r="AE57"/>
      <c r="AF57"/>
      <c r="AG57"/>
      <c r="AH57"/>
      <c r="AI57"/>
      <c r="AJ57"/>
      <c r="AK57"/>
      <c r="AL57"/>
    </row>
    <row r="58" spans="1:38" ht="13.5">
      <c r="A58" s="10" t="s">
        <v>90</v>
      </c>
      <c r="F58" s="10"/>
      <c r="S58"/>
      <c r="T58"/>
      <c r="U58"/>
      <c r="V58"/>
      <c r="W58"/>
      <c r="X58"/>
      <c r="Y58"/>
      <c r="Z58"/>
      <c r="AA58"/>
      <c r="AB58"/>
      <c r="AC58"/>
      <c r="AD58"/>
      <c r="AE58"/>
      <c r="AF58"/>
      <c r="AG58"/>
      <c r="AH58"/>
      <c r="AI58"/>
      <c r="AJ58"/>
      <c r="AK58"/>
      <c r="AL58"/>
    </row>
    <row r="59" spans="1:38" ht="13.5">
      <c r="A59" s="10" t="s">
        <v>91</v>
      </c>
      <c r="F59" s="10"/>
      <c r="S59"/>
      <c r="T59"/>
      <c r="U59"/>
      <c r="V59"/>
      <c r="W59"/>
      <c r="X59"/>
      <c r="Y59"/>
      <c r="Z59"/>
      <c r="AA59"/>
      <c r="AB59"/>
      <c r="AC59"/>
      <c r="AD59"/>
      <c r="AE59"/>
      <c r="AF59"/>
      <c r="AG59"/>
      <c r="AH59"/>
      <c r="AI59"/>
      <c r="AJ59"/>
      <c r="AK59"/>
      <c r="AL59"/>
    </row>
    <row r="60" spans="1:38" ht="13.5">
      <c r="A60" s="10" t="s">
        <v>92</v>
      </c>
      <c r="F60" s="10"/>
      <c r="S60"/>
      <c r="T60"/>
      <c r="U60"/>
      <c r="V60"/>
      <c r="W60"/>
      <c r="X60"/>
      <c r="Y60"/>
      <c r="Z60"/>
      <c r="AA60"/>
      <c r="AB60"/>
      <c r="AC60"/>
      <c r="AD60"/>
      <c r="AE60"/>
      <c r="AF60"/>
      <c r="AG60"/>
      <c r="AH60"/>
      <c r="AI60"/>
      <c r="AJ60"/>
      <c r="AK60"/>
      <c r="AL60"/>
    </row>
  </sheetData>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codeName="Sheet3"/>
  <dimension ref="A1:AL60"/>
  <sheetViews>
    <sheetView view="pageBreakPreview" zoomScaleSheetLayoutView="100" workbookViewId="0" topLeftCell="A34">
      <pane xSplit="1" topLeftCell="S1" activePane="topRight" state="frozen"/>
      <selection pane="topLeft" activeCell="I51" sqref="I51"/>
      <selection pane="topRight" activeCell="I14" sqref="I14"/>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94</v>
      </c>
      <c r="B1" s="2"/>
      <c r="C1" s="2"/>
      <c r="D1" s="2"/>
      <c r="E1" s="2"/>
      <c r="I1" s="3" t="s">
        <v>3</v>
      </c>
      <c r="J1" s="2"/>
      <c r="K1" s="2"/>
      <c r="L1" s="2"/>
      <c r="M1" s="2"/>
      <c r="N1" s="2"/>
      <c r="O1" s="4" t="s">
        <v>4</v>
      </c>
      <c r="P1" s="2"/>
      <c r="S1" s="1" t="str">
        <f>A1</f>
        <v>　旧　道　（一般国道県道市町村道合計）　</v>
      </c>
      <c r="T1" s="2"/>
      <c r="U1" s="2"/>
      <c r="V1" s="2"/>
      <c r="W1" s="5"/>
      <c r="X1" s="3" t="s">
        <v>3</v>
      </c>
      <c r="Y1" s="2"/>
      <c r="Z1" s="2"/>
      <c r="AA1" s="2"/>
      <c r="AB1" s="2"/>
      <c r="AC1" s="2"/>
      <c r="AD1" s="2"/>
      <c r="AE1" s="4" t="s">
        <v>4</v>
      </c>
      <c r="AF1" s="6"/>
      <c r="AG1" s="6"/>
      <c r="AH1" s="5"/>
      <c r="AI1" s="5"/>
      <c r="AJ1" s="5"/>
      <c r="AK1"/>
      <c r="AL1"/>
    </row>
    <row r="2" spans="9:38" ht="14.25" thickBot="1">
      <c r="I2" s="7"/>
      <c r="J2" s="8" t="s">
        <v>120</v>
      </c>
      <c r="R2" s="9" t="s">
        <v>5</v>
      </c>
      <c r="S2"/>
      <c r="T2"/>
      <c r="U2"/>
      <c r="V2"/>
      <c r="W2"/>
      <c r="X2" s="10"/>
      <c r="Y2" s="8" t="s">
        <v>123</v>
      </c>
      <c r="Z2" s="11"/>
      <c r="AA2" s="12"/>
      <c r="AB2"/>
      <c r="AC2"/>
      <c r="AD2"/>
      <c r="AE2"/>
      <c r="AF2"/>
      <c r="AG2"/>
      <c r="AH2"/>
      <c r="AI2"/>
      <c r="AJ2"/>
      <c r="AK2"/>
      <c r="AL2" s="9" t="s">
        <v>5</v>
      </c>
    </row>
    <row r="3" spans="1:38" ht="13.5">
      <c r="A3" s="13"/>
      <c r="B3" s="131" t="s">
        <v>6</v>
      </c>
      <c r="C3" s="131"/>
      <c r="D3" s="131"/>
      <c r="E3" s="131"/>
      <c r="F3" s="129" t="s">
        <v>7</v>
      </c>
      <c r="G3" s="14"/>
      <c r="H3" s="129" t="s">
        <v>8</v>
      </c>
      <c r="I3" s="102" t="s">
        <v>9</v>
      </c>
      <c r="J3" s="103"/>
      <c r="K3" s="103"/>
      <c r="L3" s="103"/>
      <c r="M3" s="103"/>
      <c r="N3" s="103"/>
      <c r="O3" s="103"/>
      <c r="P3" s="103"/>
      <c r="Q3" s="103"/>
      <c r="R3" s="138"/>
      <c r="S3" s="104" t="s">
        <v>10</v>
      </c>
      <c r="T3" s="103"/>
      <c r="U3" s="103"/>
      <c r="V3" s="103"/>
      <c r="W3" s="103"/>
      <c r="X3" s="103"/>
      <c r="Y3" s="103"/>
      <c r="Z3" s="103"/>
      <c r="AA3" s="105"/>
      <c r="AB3" s="115" t="s">
        <v>11</v>
      </c>
      <c r="AC3" s="116"/>
      <c r="AD3" s="116"/>
      <c r="AE3" s="117"/>
      <c r="AF3" s="129" t="s">
        <v>12</v>
      </c>
      <c r="AG3" s="15"/>
      <c r="AH3" s="16"/>
      <c r="AI3" s="102" t="s">
        <v>13</v>
      </c>
      <c r="AJ3" s="103"/>
      <c r="AK3" s="103"/>
      <c r="AL3" s="17" t="s">
        <v>14</v>
      </c>
    </row>
    <row r="4" spans="1:38" ht="13.5">
      <c r="A4" s="18"/>
      <c r="B4" s="132"/>
      <c r="C4" s="132"/>
      <c r="D4" s="132"/>
      <c r="E4" s="132"/>
      <c r="F4" s="130"/>
      <c r="G4" s="20" t="s">
        <v>15</v>
      </c>
      <c r="H4" s="130"/>
      <c r="I4" s="123"/>
      <c r="J4" s="124"/>
      <c r="K4" s="124"/>
      <c r="L4" s="124"/>
      <c r="M4" s="124"/>
      <c r="N4" s="124"/>
      <c r="O4" s="124"/>
      <c r="P4" s="124"/>
      <c r="Q4" s="124"/>
      <c r="R4" s="139"/>
      <c r="S4" s="106"/>
      <c r="T4" s="124"/>
      <c r="U4" s="124"/>
      <c r="V4" s="124"/>
      <c r="W4" s="124"/>
      <c r="X4" s="124"/>
      <c r="Y4" s="124"/>
      <c r="Z4" s="124"/>
      <c r="AA4" s="101"/>
      <c r="AB4" s="118"/>
      <c r="AC4" s="119"/>
      <c r="AD4" s="119"/>
      <c r="AE4" s="120"/>
      <c r="AF4" s="128"/>
      <c r="AG4" s="107" t="s">
        <v>16</v>
      </c>
      <c r="AH4" s="108"/>
      <c r="AI4" s="123"/>
      <c r="AJ4" s="124"/>
      <c r="AK4" s="124"/>
      <c r="AL4" s="25"/>
    </row>
    <row r="5" spans="1:38" ht="13.5">
      <c r="A5" s="26" t="s">
        <v>17</v>
      </c>
      <c r="B5" s="133"/>
      <c r="C5" s="133"/>
      <c r="D5" s="133"/>
      <c r="E5" s="133"/>
      <c r="F5" s="130"/>
      <c r="G5" s="27" t="s">
        <v>18</v>
      </c>
      <c r="H5" s="130"/>
      <c r="I5" s="136" t="s">
        <v>19</v>
      </c>
      <c r="J5" s="137"/>
      <c r="K5" s="140" t="s">
        <v>20</v>
      </c>
      <c r="L5" s="125"/>
      <c r="M5" s="141"/>
      <c r="N5" s="125" t="s">
        <v>21</v>
      </c>
      <c r="O5" s="125"/>
      <c r="P5" s="125"/>
      <c r="Q5" s="125"/>
      <c r="R5" s="126"/>
      <c r="S5" s="109" t="s">
        <v>22</v>
      </c>
      <c r="T5" s="110"/>
      <c r="U5" s="110"/>
      <c r="V5" s="110"/>
      <c r="W5" s="110"/>
      <c r="X5" s="110"/>
      <c r="Y5" s="110"/>
      <c r="Z5" s="110"/>
      <c r="AA5" s="111"/>
      <c r="AB5" s="121" t="s">
        <v>23</v>
      </c>
      <c r="AC5" s="122"/>
      <c r="AD5" s="121" t="s">
        <v>24</v>
      </c>
      <c r="AE5" s="122"/>
      <c r="AF5" s="29"/>
      <c r="AG5" s="118" t="s">
        <v>25</v>
      </c>
      <c r="AH5" s="101"/>
      <c r="AI5" s="30"/>
      <c r="AJ5" s="30"/>
      <c r="AK5" s="31"/>
      <c r="AL5" s="32" t="s">
        <v>26</v>
      </c>
    </row>
    <row r="6" spans="1:38" ht="13.5" customHeight="1">
      <c r="A6" s="33"/>
      <c r="B6" s="34" t="s">
        <v>27</v>
      </c>
      <c r="C6" s="34" t="s">
        <v>28</v>
      </c>
      <c r="D6" s="34" t="s">
        <v>29</v>
      </c>
      <c r="E6" s="34"/>
      <c r="F6" s="130"/>
      <c r="G6" s="27" t="s">
        <v>30</v>
      </c>
      <c r="H6" s="130"/>
      <c r="I6" s="134" t="s">
        <v>31</v>
      </c>
      <c r="J6" s="135"/>
      <c r="K6" s="19"/>
      <c r="L6" s="35" t="s">
        <v>32</v>
      </c>
      <c r="M6" s="35" t="s">
        <v>33</v>
      </c>
      <c r="N6" s="19"/>
      <c r="O6" s="143" t="s">
        <v>34</v>
      </c>
      <c r="P6" s="110"/>
      <c r="Q6" s="110"/>
      <c r="R6" s="144"/>
      <c r="S6" s="109" t="s">
        <v>35</v>
      </c>
      <c r="T6" s="110"/>
      <c r="U6" s="110"/>
      <c r="V6" s="111"/>
      <c r="W6" s="112" t="s">
        <v>36</v>
      </c>
      <c r="X6" s="113"/>
      <c r="Y6" s="113"/>
      <c r="Z6" s="113"/>
      <c r="AA6" s="114"/>
      <c r="AB6" s="123"/>
      <c r="AC6" s="124"/>
      <c r="AD6" s="123"/>
      <c r="AE6" s="124"/>
      <c r="AF6" s="36" t="s">
        <v>37</v>
      </c>
      <c r="AG6" s="24" t="s">
        <v>38</v>
      </c>
      <c r="AH6" s="37" t="s">
        <v>39</v>
      </c>
      <c r="AI6" s="130" t="s">
        <v>40</v>
      </c>
      <c r="AJ6" s="130" t="s">
        <v>41</v>
      </c>
      <c r="AK6" s="130" t="s">
        <v>42</v>
      </c>
      <c r="AL6" s="38"/>
    </row>
    <row r="7" spans="1:38" ht="13.5" customHeight="1">
      <c r="A7" s="33"/>
      <c r="B7" s="34"/>
      <c r="C7" s="34"/>
      <c r="D7" s="34"/>
      <c r="E7" s="34" t="s">
        <v>43</v>
      </c>
      <c r="F7" s="130"/>
      <c r="G7" s="39" t="s">
        <v>44</v>
      </c>
      <c r="H7" s="130"/>
      <c r="I7" s="134" t="s">
        <v>45</v>
      </c>
      <c r="J7" s="135"/>
      <c r="K7" s="19" t="s">
        <v>46</v>
      </c>
      <c r="L7" s="40" t="s">
        <v>47</v>
      </c>
      <c r="M7" s="40" t="s">
        <v>47</v>
      </c>
      <c r="N7" s="19" t="s">
        <v>48</v>
      </c>
      <c r="O7" s="127" t="s">
        <v>49</v>
      </c>
      <c r="P7" s="142" t="s">
        <v>50</v>
      </c>
      <c r="Q7" s="142"/>
      <c r="R7" s="38" t="s">
        <v>51</v>
      </c>
      <c r="S7" s="42" t="s">
        <v>52</v>
      </c>
      <c r="T7" s="43" t="s">
        <v>52</v>
      </c>
      <c r="U7" s="43" t="s">
        <v>52</v>
      </c>
      <c r="V7" s="43" t="s">
        <v>52</v>
      </c>
      <c r="W7" s="44" t="s">
        <v>52</v>
      </c>
      <c r="X7" s="44" t="s">
        <v>52</v>
      </c>
      <c r="Y7" s="45" t="s">
        <v>52</v>
      </c>
      <c r="Z7" s="46" t="s">
        <v>53</v>
      </c>
      <c r="AA7" s="47" t="s">
        <v>54</v>
      </c>
      <c r="AB7" s="24" t="s">
        <v>55</v>
      </c>
      <c r="AC7" s="24" t="s">
        <v>56</v>
      </c>
      <c r="AD7" s="24" t="s">
        <v>55</v>
      </c>
      <c r="AE7" s="24" t="s">
        <v>56</v>
      </c>
      <c r="AF7" s="36" t="s">
        <v>57</v>
      </c>
      <c r="AG7" s="24" t="s">
        <v>58</v>
      </c>
      <c r="AH7" s="43"/>
      <c r="AI7" s="130"/>
      <c r="AJ7" s="130"/>
      <c r="AK7" s="130"/>
      <c r="AL7" s="25" t="s">
        <v>59</v>
      </c>
    </row>
    <row r="8" spans="1:38" ht="13.5" customHeight="1">
      <c r="A8" s="48"/>
      <c r="B8" s="49" t="s">
        <v>58</v>
      </c>
      <c r="C8" s="49" t="s">
        <v>58</v>
      </c>
      <c r="D8" s="49" t="s">
        <v>58</v>
      </c>
      <c r="E8" s="49"/>
      <c r="F8" s="128"/>
      <c r="G8" s="50"/>
      <c r="H8" s="128"/>
      <c r="I8" s="51"/>
      <c r="J8" s="52"/>
      <c r="K8" s="53"/>
      <c r="L8" s="54" t="s">
        <v>60</v>
      </c>
      <c r="M8" s="54" t="s">
        <v>60</v>
      </c>
      <c r="N8" s="23"/>
      <c r="O8" s="128"/>
      <c r="P8" s="55" t="s">
        <v>61</v>
      </c>
      <c r="Q8" s="55" t="s">
        <v>62</v>
      </c>
      <c r="R8" s="56" t="s">
        <v>63</v>
      </c>
      <c r="S8" s="57" t="s">
        <v>64</v>
      </c>
      <c r="T8" s="41" t="s">
        <v>65</v>
      </c>
      <c r="U8" s="41" t="s">
        <v>66</v>
      </c>
      <c r="V8" s="41" t="s">
        <v>67</v>
      </c>
      <c r="W8" s="41" t="s">
        <v>66</v>
      </c>
      <c r="X8" s="41" t="s">
        <v>68</v>
      </c>
      <c r="Y8" s="41" t="s">
        <v>69</v>
      </c>
      <c r="Z8" s="41" t="s">
        <v>70</v>
      </c>
      <c r="AA8" s="28" t="s">
        <v>71</v>
      </c>
      <c r="AB8" s="58" t="s">
        <v>72</v>
      </c>
      <c r="AC8" s="22" t="s">
        <v>73</v>
      </c>
      <c r="AD8" s="58" t="s">
        <v>72</v>
      </c>
      <c r="AE8" s="22" t="s">
        <v>73</v>
      </c>
      <c r="AF8" s="21"/>
      <c r="AG8" s="22" t="s">
        <v>74</v>
      </c>
      <c r="AH8" s="54" t="s">
        <v>75</v>
      </c>
      <c r="AI8" s="59"/>
      <c r="AJ8" s="59"/>
      <c r="AK8" s="60"/>
      <c r="AL8" s="61"/>
    </row>
    <row r="9" spans="1:38" ht="13.5">
      <c r="A9" s="145" t="s">
        <v>76</v>
      </c>
      <c r="B9" s="62"/>
      <c r="C9" s="62"/>
      <c r="D9" s="62"/>
      <c r="E9" s="62"/>
      <c r="F9" s="63"/>
      <c r="G9" s="64" t="s">
        <v>1</v>
      </c>
      <c r="H9" s="63"/>
      <c r="I9" s="65" t="s">
        <v>1</v>
      </c>
      <c r="J9" s="63" t="s">
        <v>1</v>
      </c>
      <c r="K9" s="65"/>
      <c r="L9" s="64" t="s">
        <v>1</v>
      </c>
      <c r="M9" s="64" t="s">
        <v>1</v>
      </c>
      <c r="N9" s="63"/>
      <c r="O9" s="65"/>
      <c r="P9" s="64"/>
      <c r="Q9" s="64"/>
      <c r="R9" s="66" t="s">
        <v>1</v>
      </c>
      <c r="S9" s="67"/>
      <c r="T9" s="68"/>
      <c r="U9" s="64"/>
      <c r="V9" s="68"/>
      <c r="W9" s="68"/>
      <c r="X9" s="68"/>
      <c r="Y9" s="68"/>
      <c r="Z9" s="68"/>
      <c r="AA9" s="69"/>
      <c r="AB9" s="65"/>
      <c r="AC9" s="70"/>
      <c r="AD9" s="71"/>
      <c r="AE9" s="69"/>
      <c r="AF9" s="65" t="s">
        <v>1</v>
      </c>
      <c r="AG9" s="65"/>
      <c r="AH9" s="68"/>
      <c r="AI9" s="65"/>
      <c r="AJ9" s="65"/>
      <c r="AK9" s="68"/>
      <c r="AL9" s="72"/>
    </row>
    <row r="10" spans="1:38" ht="13.5">
      <c r="A10" s="146"/>
      <c r="B10" s="62"/>
      <c r="C10" s="62"/>
      <c r="D10" s="62"/>
      <c r="E10" s="62"/>
      <c r="F10" s="63" t="s">
        <v>1</v>
      </c>
      <c r="G10" s="73" t="s">
        <v>1</v>
      </c>
      <c r="H10" s="63" t="s">
        <v>1</v>
      </c>
      <c r="I10" s="74">
        <v>0</v>
      </c>
      <c r="J10" s="75"/>
      <c r="K10" s="65" t="s">
        <v>1</v>
      </c>
      <c r="L10" s="76"/>
      <c r="M10" s="76">
        <v>0</v>
      </c>
      <c r="N10" s="63" t="s">
        <v>1</v>
      </c>
      <c r="O10" s="65" t="s">
        <v>1</v>
      </c>
      <c r="P10" s="64" t="s">
        <v>1</v>
      </c>
      <c r="Q10" s="64" t="s">
        <v>1</v>
      </c>
      <c r="R10" s="77"/>
      <c r="S10" s="78" t="s">
        <v>1</v>
      </c>
      <c r="T10" s="64" t="s">
        <v>1</v>
      </c>
      <c r="U10" s="64" t="s">
        <v>1</v>
      </c>
      <c r="V10" s="64" t="s">
        <v>1</v>
      </c>
      <c r="W10" s="64" t="s">
        <v>1</v>
      </c>
      <c r="X10" s="64" t="s">
        <v>1</v>
      </c>
      <c r="Y10" s="64" t="s">
        <v>1</v>
      </c>
      <c r="Z10" s="64" t="s">
        <v>1</v>
      </c>
      <c r="AA10" s="63" t="s">
        <v>1</v>
      </c>
      <c r="AB10" s="65" t="s">
        <v>1</v>
      </c>
      <c r="AC10" s="64" t="s">
        <v>1</v>
      </c>
      <c r="AD10" s="64" t="s">
        <v>1</v>
      </c>
      <c r="AE10" s="63" t="s">
        <v>1</v>
      </c>
      <c r="AF10" s="76"/>
      <c r="AG10" s="65" t="s">
        <v>1</v>
      </c>
      <c r="AH10" s="64" t="s">
        <v>1</v>
      </c>
      <c r="AI10" s="65" t="s">
        <v>1</v>
      </c>
      <c r="AJ10" s="74" t="s">
        <v>1</v>
      </c>
      <c r="AK10" s="76" t="s">
        <v>1</v>
      </c>
      <c r="AL10" s="72" t="s">
        <v>1</v>
      </c>
    </row>
    <row r="11" spans="1:38" ht="13.5">
      <c r="A11" s="147"/>
      <c r="B11" s="79"/>
      <c r="C11" s="79"/>
      <c r="D11" s="79"/>
      <c r="E11" s="79"/>
      <c r="F11" s="80"/>
      <c r="G11" s="81" t="s">
        <v>1</v>
      </c>
      <c r="H11" s="80"/>
      <c r="I11" s="82"/>
      <c r="J11" s="80"/>
      <c r="K11" s="82"/>
      <c r="L11" s="81" t="s">
        <v>1</v>
      </c>
      <c r="M11" s="81" t="s">
        <v>1</v>
      </c>
      <c r="N11" s="80"/>
      <c r="O11" s="82"/>
      <c r="P11" s="81"/>
      <c r="Q11" s="81"/>
      <c r="R11" s="83" t="s">
        <v>1</v>
      </c>
      <c r="S11" s="84"/>
      <c r="T11" s="81"/>
      <c r="U11" s="81"/>
      <c r="V11" s="81"/>
      <c r="W11" s="81"/>
      <c r="X11" s="81"/>
      <c r="Y11" s="81"/>
      <c r="Z11" s="81"/>
      <c r="AA11" s="80"/>
      <c r="AB11" s="82"/>
      <c r="AC11" s="81"/>
      <c r="AD11" s="81"/>
      <c r="AE11" s="80"/>
      <c r="AF11" s="82" t="s">
        <v>1</v>
      </c>
      <c r="AG11" s="82"/>
      <c r="AH11" s="81"/>
      <c r="AI11" s="82"/>
      <c r="AJ11" s="82"/>
      <c r="AK11" s="81"/>
      <c r="AL11" s="85"/>
    </row>
    <row r="12" spans="1:38" ht="13.5" customHeight="1">
      <c r="A12" s="145" t="s">
        <v>77</v>
      </c>
      <c r="B12" s="62"/>
      <c r="C12" s="62"/>
      <c r="D12" s="62"/>
      <c r="E12" s="62"/>
      <c r="F12" s="63"/>
      <c r="G12" s="64"/>
      <c r="H12" s="63"/>
      <c r="I12" s="65">
        <v>14848</v>
      </c>
      <c r="J12" s="95">
        <v>46.4</v>
      </c>
      <c r="K12" s="65"/>
      <c r="L12" s="64">
        <v>21</v>
      </c>
      <c r="M12" s="64"/>
      <c r="N12" s="63"/>
      <c r="O12" s="65"/>
      <c r="P12" s="64"/>
      <c r="Q12" s="64"/>
      <c r="R12" s="96">
        <v>92.5</v>
      </c>
      <c r="S12" s="78"/>
      <c r="T12" s="64"/>
      <c r="U12" s="64"/>
      <c r="V12" s="64"/>
      <c r="W12" s="64"/>
      <c r="X12" s="64"/>
      <c r="Y12" s="64"/>
      <c r="Z12" s="64"/>
      <c r="AA12" s="63"/>
      <c r="AB12" s="65"/>
      <c r="AC12" s="64"/>
      <c r="AD12" s="64"/>
      <c r="AE12" s="63"/>
      <c r="AF12" s="65">
        <v>3163</v>
      </c>
      <c r="AG12" s="65"/>
      <c r="AH12" s="64"/>
      <c r="AI12" s="65"/>
      <c r="AJ12" s="65"/>
      <c r="AK12" s="64"/>
      <c r="AL12" s="72"/>
    </row>
    <row r="13" spans="1:38" ht="13.5">
      <c r="A13" s="146"/>
      <c r="B13" s="62"/>
      <c r="C13" s="62"/>
      <c r="D13" s="62"/>
      <c r="E13" s="62"/>
      <c r="F13" s="63">
        <v>32014</v>
      </c>
      <c r="G13" s="73">
        <v>0</v>
      </c>
      <c r="H13" s="63">
        <v>32014</v>
      </c>
      <c r="I13" s="74"/>
      <c r="J13" s="75"/>
      <c r="K13" s="65">
        <v>31593</v>
      </c>
      <c r="L13" s="76"/>
      <c r="M13" s="76"/>
      <c r="N13" s="63">
        <v>2404</v>
      </c>
      <c r="O13" s="65">
        <v>348</v>
      </c>
      <c r="P13" s="64">
        <v>3174</v>
      </c>
      <c r="Q13" s="64">
        <v>26088</v>
      </c>
      <c r="R13" s="77"/>
      <c r="S13" s="78">
        <v>12</v>
      </c>
      <c r="T13" s="64">
        <v>69</v>
      </c>
      <c r="U13" s="64">
        <v>6333</v>
      </c>
      <c r="V13" s="64">
        <v>8434</v>
      </c>
      <c r="W13" s="64">
        <v>519</v>
      </c>
      <c r="X13" s="64">
        <v>8953</v>
      </c>
      <c r="Y13" s="64">
        <v>7694</v>
      </c>
      <c r="Z13" s="64"/>
      <c r="AA13" s="63">
        <v>2341</v>
      </c>
      <c r="AB13" s="65"/>
      <c r="AC13" s="64"/>
      <c r="AD13" s="64"/>
      <c r="AE13" s="63"/>
      <c r="AF13" s="76"/>
      <c r="AG13" s="65">
        <v>0</v>
      </c>
      <c r="AH13" s="64">
        <v>0</v>
      </c>
      <c r="AI13" s="65">
        <v>367123</v>
      </c>
      <c r="AJ13" s="74">
        <v>196019</v>
      </c>
      <c r="AK13" s="76">
        <v>138329</v>
      </c>
      <c r="AL13" s="72">
        <v>9</v>
      </c>
    </row>
    <row r="14" spans="1:38" ht="13.5">
      <c r="A14" s="147"/>
      <c r="B14" s="79"/>
      <c r="C14" s="79"/>
      <c r="D14" s="79"/>
      <c r="E14" s="79"/>
      <c r="F14" s="80"/>
      <c r="G14" s="81"/>
      <c r="H14" s="80"/>
      <c r="I14" s="82">
        <f>H13-I12</f>
        <v>17166</v>
      </c>
      <c r="J14" s="80"/>
      <c r="K14" s="82"/>
      <c r="L14" s="81">
        <v>421</v>
      </c>
      <c r="M14" s="81">
        <v>0</v>
      </c>
      <c r="N14" s="80"/>
      <c r="O14" s="82"/>
      <c r="P14" s="81"/>
      <c r="Q14" s="81"/>
      <c r="R14" s="83">
        <v>29610</v>
      </c>
      <c r="S14" s="84"/>
      <c r="T14" s="81"/>
      <c r="U14" s="81"/>
      <c r="V14" s="81"/>
      <c r="W14" s="81"/>
      <c r="X14" s="81"/>
      <c r="Y14" s="81"/>
      <c r="Z14" s="81"/>
      <c r="AA14" s="80"/>
      <c r="AB14" s="82"/>
      <c r="AC14" s="81"/>
      <c r="AD14" s="81"/>
      <c r="AE14" s="80"/>
      <c r="AF14" s="82">
        <v>3246</v>
      </c>
      <c r="AG14" s="82"/>
      <c r="AH14" s="81"/>
      <c r="AI14" s="82"/>
      <c r="AJ14" s="82"/>
      <c r="AK14" s="81"/>
      <c r="AL14" s="85"/>
    </row>
    <row r="15" spans="1:38" ht="13.5">
      <c r="A15" s="145" t="s">
        <v>78</v>
      </c>
      <c r="B15" s="62"/>
      <c r="C15" s="62"/>
      <c r="D15" s="62"/>
      <c r="E15" s="62"/>
      <c r="F15" s="63"/>
      <c r="G15" s="64"/>
      <c r="H15" s="63"/>
      <c r="I15" s="65">
        <v>14848</v>
      </c>
      <c r="J15" s="95">
        <v>46.4</v>
      </c>
      <c r="K15" s="65"/>
      <c r="L15" s="64">
        <v>21</v>
      </c>
      <c r="M15" s="64"/>
      <c r="N15" s="63"/>
      <c r="O15" s="65"/>
      <c r="P15" s="64"/>
      <c r="Q15" s="64"/>
      <c r="R15" s="96">
        <v>92.5</v>
      </c>
      <c r="S15" s="78"/>
      <c r="T15" s="64"/>
      <c r="U15" s="64"/>
      <c r="V15" s="64"/>
      <c r="W15" s="64"/>
      <c r="X15" s="64"/>
      <c r="Y15" s="64"/>
      <c r="Z15" s="64"/>
      <c r="AA15" s="63"/>
      <c r="AB15" s="65"/>
      <c r="AC15" s="64"/>
      <c r="AD15" s="64"/>
      <c r="AE15" s="63"/>
      <c r="AF15" s="65">
        <v>3163</v>
      </c>
      <c r="AG15" s="65"/>
      <c r="AH15" s="64"/>
      <c r="AI15" s="65"/>
      <c r="AJ15" s="65"/>
      <c r="AK15" s="64"/>
      <c r="AL15" s="72"/>
    </row>
    <row r="16" spans="1:38" ht="13.5">
      <c r="A16" s="146"/>
      <c r="B16" s="62"/>
      <c r="C16" s="62"/>
      <c r="D16" s="62"/>
      <c r="E16" s="62"/>
      <c r="F16" s="63">
        <v>32014</v>
      </c>
      <c r="G16" s="73">
        <v>0</v>
      </c>
      <c r="H16" s="63">
        <v>32014</v>
      </c>
      <c r="I16" s="74"/>
      <c r="J16" s="75"/>
      <c r="K16" s="65">
        <v>31593</v>
      </c>
      <c r="L16" s="76"/>
      <c r="M16" s="76"/>
      <c r="N16" s="63">
        <v>2404</v>
      </c>
      <c r="O16" s="65">
        <v>348</v>
      </c>
      <c r="P16" s="64">
        <v>3174</v>
      </c>
      <c r="Q16" s="64">
        <v>26088</v>
      </c>
      <c r="R16" s="77"/>
      <c r="S16" s="78">
        <v>12</v>
      </c>
      <c r="T16" s="64">
        <v>69</v>
      </c>
      <c r="U16" s="64">
        <v>6333</v>
      </c>
      <c r="V16" s="64">
        <v>8434</v>
      </c>
      <c r="W16" s="64">
        <v>519</v>
      </c>
      <c r="X16" s="64">
        <v>8953</v>
      </c>
      <c r="Y16" s="64">
        <v>7694</v>
      </c>
      <c r="Z16" s="64"/>
      <c r="AA16" s="63">
        <v>2341</v>
      </c>
      <c r="AB16" s="65"/>
      <c r="AC16" s="64"/>
      <c r="AD16" s="64"/>
      <c r="AE16" s="63"/>
      <c r="AF16" s="76"/>
      <c r="AG16" s="65">
        <v>0</v>
      </c>
      <c r="AH16" s="64">
        <v>0</v>
      </c>
      <c r="AI16" s="65">
        <v>367123</v>
      </c>
      <c r="AJ16" s="74">
        <v>196019</v>
      </c>
      <c r="AK16" s="76">
        <v>138329</v>
      </c>
      <c r="AL16" s="72">
        <v>9</v>
      </c>
    </row>
    <row r="17" spans="1:38" ht="13.5">
      <c r="A17" s="147"/>
      <c r="B17" s="79"/>
      <c r="C17" s="79"/>
      <c r="D17" s="79"/>
      <c r="E17" s="79"/>
      <c r="F17" s="80"/>
      <c r="G17" s="81"/>
      <c r="H17" s="80"/>
      <c r="I17" s="82">
        <f>H16-I15</f>
        <v>17166</v>
      </c>
      <c r="J17" s="80"/>
      <c r="K17" s="82"/>
      <c r="L17" s="81">
        <v>421</v>
      </c>
      <c r="M17" s="81">
        <v>0</v>
      </c>
      <c r="N17" s="80"/>
      <c r="O17" s="82"/>
      <c r="P17" s="81"/>
      <c r="Q17" s="81"/>
      <c r="R17" s="83">
        <v>29610</v>
      </c>
      <c r="S17" s="84"/>
      <c r="T17" s="81"/>
      <c r="U17" s="81"/>
      <c r="V17" s="81"/>
      <c r="W17" s="81"/>
      <c r="X17" s="81"/>
      <c r="Y17" s="81"/>
      <c r="Z17" s="81"/>
      <c r="AA17" s="80"/>
      <c r="AB17" s="82"/>
      <c r="AC17" s="81"/>
      <c r="AD17" s="81"/>
      <c r="AE17" s="80"/>
      <c r="AF17" s="82">
        <v>3246</v>
      </c>
      <c r="AG17" s="82"/>
      <c r="AH17" s="81"/>
      <c r="AI17" s="82"/>
      <c r="AJ17" s="82"/>
      <c r="AK17" s="81"/>
      <c r="AL17" s="85"/>
    </row>
    <row r="18" spans="1:38" ht="13.5">
      <c r="A18" s="33"/>
      <c r="B18" s="62"/>
      <c r="C18" s="62"/>
      <c r="D18" s="62"/>
      <c r="E18" s="62"/>
      <c r="F18" s="63"/>
      <c r="G18" s="64"/>
      <c r="H18" s="63"/>
      <c r="I18" s="65">
        <v>24363</v>
      </c>
      <c r="J18" s="95" t="s">
        <v>107</v>
      </c>
      <c r="K18" s="65"/>
      <c r="L18" s="64">
        <v>39</v>
      </c>
      <c r="M18" s="64">
        <v>2</v>
      </c>
      <c r="N18" s="63"/>
      <c r="O18" s="65"/>
      <c r="P18" s="64"/>
      <c r="Q18" s="64"/>
      <c r="R18" s="96" t="s">
        <v>109</v>
      </c>
      <c r="S18" s="78"/>
      <c r="T18" s="64"/>
      <c r="U18" s="64"/>
      <c r="V18" s="64"/>
      <c r="W18" s="64"/>
      <c r="X18" s="64"/>
      <c r="Y18" s="64"/>
      <c r="Z18" s="64"/>
      <c r="AA18" s="63"/>
      <c r="AB18" s="65"/>
      <c r="AC18" s="64"/>
      <c r="AD18" s="64"/>
      <c r="AE18" s="63"/>
      <c r="AF18" s="65">
        <v>25981</v>
      </c>
      <c r="AG18" s="65"/>
      <c r="AH18" s="64"/>
      <c r="AI18" s="65"/>
      <c r="AJ18" s="65"/>
      <c r="AK18" s="64"/>
      <c r="AL18" s="72"/>
    </row>
    <row r="19" spans="1:38" ht="13.5">
      <c r="A19" s="26" t="s">
        <v>79</v>
      </c>
      <c r="B19" s="62"/>
      <c r="C19" s="62"/>
      <c r="D19" s="62"/>
      <c r="E19" s="62"/>
      <c r="F19" s="63">
        <v>33211</v>
      </c>
      <c r="G19" s="73">
        <v>0</v>
      </c>
      <c r="H19" s="63">
        <v>32917</v>
      </c>
      <c r="I19" s="74"/>
      <c r="J19" s="75"/>
      <c r="K19" s="65">
        <v>31930</v>
      </c>
      <c r="L19" s="76"/>
      <c r="M19" s="76"/>
      <c r="N19" s="63">
        <v>64</v>
      </c>
      <c r="O19" s="65">
        <v>118</v>
      </c>
      <c r="P19" s="64">
        <v>15307</v>
      </c>
      <c r="Q19" s="64">
        <v>17428</v>
      </c>
      <c r="R19" s="77"/>
      <c r="S19" s="78">
        <v>10</v>
      </c>
      <c r="T19" s="64">
        <v>41</v>
      </c>
      <c r="U19" s="64">
        <v>18581</v>
      </c>
      <c r="V19" s="64">
        <v>5731</v>
      </c>
      <c r="W19" s="64">
        <v>242</v>
      </c>
      <c r="X19" s="64">
        <v>4057</v>
      </c>
      <c r="Y19" s="64">
        <v>4255</v>
      </c>
      <c r="Z19" s="64"/>
      <c r="AA19" s="63">
        <v>0</v>
      </c>
      <c r="AB19" s="65" t="s">
        <v>1</v>
      </c>
      <c r="AC19" s="64" t="s">
        <v>1</v>
      </c>
      <c r="AD19" s="64" t="s">
        <v>1</v>
      </c>
      <c r="AE19" s="63">
        <v>1</v>
      </c>
      <c r="AF19" s="76"/>
      <c r="AG19" s="65">
        <v>3</v>
      </c>
      <c r="AH19" s="64">
        <v>0</v>
      </c>
      <c r="AI19" s="65">
        <v>371108</v>
      </c>
      <c r="AJ19" s="74">
        <v>313114</v>
      </c>
      <c r="AK19" s="76">
        <v>184893</v>
      </c>
      <c r="AL19" s="72">
        <v>27</v>
      </c>
    </row>
    <row r="20" spans="1:38" ht="13.5">
      <c r="A20" s="48"/>
      <c r="B20" s="79"/>
      <c r="C20" s="79"/>
      <c r="D20" s="79"/>
      <c r="E20" s="79"/>
      <c r="F20" s="80"/>
      <c r="G20" s="81">
        <v>294</v>
      </c>
      <c r="H20" s="80"/>
      <c r="I20" s="82">
        <f>H19-I18</f>
        <v>8554</v>
      </c>
      <c r="J20" s="80"/>
      <c r="K20" s="82"/>
      <c r="L20" s="81">
        <v>934</v>
      </c>
      <c r="M20" s="81">
        <v>53</v>
      </c>
      <c r="N20" s="80"/>
      <c r="O20" s="82"/>
      <c r="P20" s="81"/>
      <c r="Q20" s="81"/>
      <c r="R20" s="83">
        <v>32853</v>
      </c>
      <c r="S20" s="84"/>
      <c r="T20" s="81"/>
      <c r="U20" s="81"/>
      <c r="V20" s="81"/>
      <c r="W20" s="81"/>
      <c r="X20" s="81"/>
      <c r="Y20" s="81"/>
      <c r="Z20" s="81"/>
      <c r="AA20" s="80"/>
      <c r="AB20" s="82"/>
      <c r="AC20" s="81"/>
      <c r="AD20" s="81"/>
      <c r="AE20" s="80"/>
      <c r="AF20" s="82">
        <v>15209</v>
      </c>
      <c r="AG20" s="82"/>
      <c r="AH20" s="81"/>
      <c r="AI20" s="82"/>
      <c r="AJ20" s="82"/>
      <c r="AK20" s="81"/>
      <c r="AL20" s="85"/>
    </row>
    <row r="21" spans="1:38" ht="13.5">
      <c r="A21" s="33"/>
      <c r="B21" s="62"/>
      <c r="C21" s="62"/>
      <c r="D21" s="62"/>
      <c r="E21" s="62"/>
      <c r="F21" s="63"/>
      <c r="G21" s="64"/>
      <c r="H21" s="63"/>
      <c r="I21" s="65">
        <v>8440</v>
      </c>
      <c r="J21" s="95">
        <v>32.8</v>
      </c>
      <c r="K21" s="65"/>
      <c r="L21" s="64">
        <v>19</v>
      </c>
      <c r="M21" s="64"/>
      <c r="N21" s="63"/>
      <c r="O21" s="65"/>
      <c r="P21" s="64"/>
      <c r="Q21" s="64"/>
      <c r="R21" s="96" t="s">
        <v>110</v>
      </c>
      <c r="S21" s="78"/>
      <c r="T21" s="64"/>
      <c r="U21" s="64"/>
      <c r="V21" s="64"/>
      <c r="W21" s="64"/>
      <c r="X21" s="64"/>
      <c r="Y21" s="64"/>
      <c r="Z21" s="64"/>
      <c r="AA21" s="63"/>
      <c r="AB21" s="65"/>
      <c r="AC21" s="64"/>
      <c r="AD21" s="64"/>
      <c r="AE21" s="63"/>
      <c r="AF21" s="65">
        <v>3023</v>
      </c>
      <c r="AG21" s="65"/>
      <c r="AH21" s="64"/>
      <c r="AI21" s="65"/>
      <c r="AJ21" s="65"/>
      <c r="AK21" s="64"/>
      <c r="AL21" s="72"/>
    </row>
    <row r="22" spans="1:38" ht="13.5">
      <c r="A22" s="26" t="s">
        <v>80</v>
      </c>
      <c r="B22" s="62"/>
      <c r="C22" s="62"/>
      <c r="D22" s="62"/>
      <c r="E22" s="62"/>
      <c r="F22" s="63">
        <v>27571</v>
      </c>
      <c r="G22" s="73">
        <v>1731</v>
      </c>
      <c r="H22" s="63">
        <v>25753</v>
      </c>
      <c r="I22" s="74"/>
      <c r="J22" s="75"/>
      <c r="K22" s="65">
        <v>25545</v>
      </c>
      <c r="L22" s="76"/>
      <c r="M22" s="76"/>
      <c r="N22" s="63">
        <v>3164</v>
      </c>
      <c r="O22" s="65">
        <v>367</v>
      </c>
      <c r="P22" s="64">
        <v>1769</v>
      </c>
      <c r="Q22" s="64">
        <v>20453</v>
      </c>
      <c r="R22" s="77"/>
      <c r="S22" s="78">
        <v>0</v>
      </c>
      <c r="T22" s="64">
        <v>67</v>
      </c>
      <c r="U22" s="64">
        <v>4048</v>
      </c>
      <c r="V22" s="64">
        <v>4325</v>
      </c>
      <c r="W22" s="64">
        <v>491</v>
      </c>
      <c r="X22" s="64">
        <v>5645</v>
      </c>
      <c r="Y22" s="64">
        <v>11177</v>
      </c>
      <c r="Z22" s="64"/>
      <c r="AA22" s="63">
        <v>2205</v>
      </c>
      <c r="AB22" s="65" t="s">
        <v>1</v>
      </c>
      <c r="AC22" s="64" t="s">
        <v>1</v>
      </c>
      <c r="AD22" s="64" t="s">
        <v>1</v>
      </c>
      <c r="AE22" s="63" t="s">
        <v>1</v>
      </c>
      <c r="AF22" s="76"/>
      <c r="AG22" s="65">
        <v>1</v>
      </c>
      <c r="AH22" s="64">
        <v>0</v>
      </c>
      <c r="AI22" s="65">
        <v>181155</v>
      </c>
      <c r="AJ22" s="74">
        <v>139232</v>
      </c>
      <c r="AK22" s="76">
        <v>98309</v>
      </c>
      <c r="AL22" s="72">
        <v>56</v>
      </c>
    </row>
    <row r="23" spans="1:38" ht="13.5">
      <c r="A23" s="48"/>
      <c r="B23" s="79"/>
      <c r="C23" s="79"/>
      <c r="D23" s="79"/>
      <c r="E23" s="79"/>
      <c r="F23" s="80"/>
      <c r="G23" s="81">
        <v>87</v>
      </c>
      <c r="H23" s="80"/>
      <c r="I23" s="82">
        <f>H22-I21</f>
        <v>17313</v>
      </c>
      <c r="J23" s="80"/>
      <c r="K23" s="82"/>
      <c r="L23" s="81">
        <v>208</v>
      </c>
      <c r="M23" s="81">
        <v>0</v>
      </c>
      <c r="N23" s="80"/>
      <c r="O23" s="82"/>
      <c r="P23" s="81"/>
      <c r="Q23" s="81"/>
      <c r="R23" s="83">
        <v>22589</v>
      </c>
      <c r="S23" s="84"/>
      <c r="T23" s="81"/>
      <c r="U23" s="81"/>
      <c r="V23" s="81"/>
      <c r="W23" s="81"/>
      <c r="X23" s="81"/>
      <c r="Y23" s="81"/>
      <c r="Z23" s="81"/>
      <c r="AA23" s="80"/>
      <c r="AB23" s="82"/>
      <c r="AC23" s="81"/>
      <c r="AD23" s="81"/>
      <c r="AE23" s="80"/>
      <c r="AF23" s="82">
        <v>2929</v>
      </c>
      <c r="AG23" s="82"/>
      <c r="AH23" s="81"/>
      <c r="AI23" s="82"/>
      <c r="AJ23" s="82"/>
      <c r="AK23" s="81"/>
      <c r="AL23" s="85"/>
    </row>
    <row r="24" spans="1:38" ht="13.5">
      <c r="A24" s="145" t="s">
        <v>81</v>
      </c>
      <c r="B24" s="62"/>
      <c r="C24" s="62"/>
      <c r="D24" s="62"/>
      <c r="E24" s="62"/>
      <c r="F24" s="63"/>
      <c r="G24" s="64"/>
      <c r="H24" s="63"/>
      <c r="I24" s="65">
        <v>32803</v>
      </c>
      <c r="J24" s="95" t="s">
        <v>108</v>
      </c>
      <c r="K24" s="65"/>
      <c r="L24" s="64">
        <v>58</v>
      </c>
      <c r="M24" s="64">
        <v>2</v>
      </c>
      <c r="N24" s="63"/>
      <c r="O24" s="65"/>
      <c r="P24" s="64"/>
      <c r="Q24" s="64"/>
      <c r="R24" s="96" t="s">
        <v>111</v>
      </c>
      <c r="S24" s="78"/>
      <c r="T24" s="64"/>
      <c r="U24" s="64"/>
      <c r="V24" s="64"/>
      <c r="W24" s="64"/>
      <c r="X24" s="64"/>
      <c r="Y24" s="64"/>
      <c r="Z24" s="64"/>
      <c r="AA24" s="63"/>
      <c r="AB24" s="65"/>
      <c r="AC24" s="64"/>
      <c r="AD24" s="64"/>
      <c r="AE24" s="63"/>
      <c r="AF24" s="65">
        <v>29004</v>
      </c>
      <c r="AG24" s="65"/>
      <c r="AH24" s="64"/>
      <c r="AI24" s="65"/>
      <c r="AJ24" s="65"/>
      <c r="AK24" s="64"/>
      <c r="AL24" s="72"/>
    </row>
    <row r="25" spans="1:38" ht="13.5">
      <c r="A25" s="146"/>
      <c r="B25" s="62"/>
      <c r="C25" s="62"/>
      <c r="D25" s="62"/>
      <c r="E25" s="62"/>
      <c r="F25" s="63">
        <v>60782</v>
      </c>
      <c r="G25" s="73">
        <v>1731</v>
      </c>
      <c r="H25" s="63">
        <v>58670</v>
      </c>
      <c r="I25" s="74"/>
      <c r="J25" s="75"/>
      <c r="K25" s="65">
        <v>57475</v>
      </c>
      <c r="L25" s="76"/>
      <c r="M25" s="76"/>
      <c r="N25" s="63">
        <v>3228</v>
      </c>
      <c r="O25" s="65">
        <v>485</v>
      </c>
      <c r="P25" s="64">
        <v>17076</v>
      </c>
      <c r="Q25" s="64">
        <v>37881</v>
      </c>
      <c r="R25" s="77"/>
      <c r="S25" s="78">
        <v>10</v>
      </c>
      <c r="T25" s="64">
        <v>108</v>
      </c>
      <c r="U25" s="64">
        <v>22629</v>
      </c>
      <c r="V25" s="64">
        <v>10056</v>
      </c>
      <c r="W25" s="64">
        <v>733</v>
      </c>
      <c r="X25" s="64">
        <v>9702</v>
      </c>
      <c r="Y25" s="64">
        <v>15432</v>
      </c>
      <c r="Z25" s="64"/>
      <c r="AA25" s="63">
        <v>2205</v>
      </c>
      <c r="AB25" s="65" t="s">
        <v>1</v>
      </c>
      <c r="AC25" s="64" t="s">
        <v>1</v>
      </c>
      <c r="AD25" s="64" t="s">
        <v>1</v>
      </c>
      <c r="AE25" s="63">
        <v>1</v>
      </c>
      <c r="AF25" s="76"/>
      <c r="AG25" s="65">
        <v>4</v>
      </c>
      <c r="AH25" s="64">
        <v>0</v>
      </c>
      <c r="AI25" s="65">
        <v>552263</v>
      </c>
      <c r="AJ25" s="74">
        <v>452346</v>
      </c>
      <c r="AK25" s="76">
        <v>283202</v>
      </c>
      <c r="AL25" s="72">
        <f>AL19+AL22</f>
        <v>83</v>
      </c>
    </row>
    <row r="26" spans="1:38" ht="13.5">
      <c r="A26" s="147"/>
      <c r="B26" s="79"/>
      <c r="C26" s="79"/>
      <c r="D26" s="79"/>
      <c r="E26" s="79"/>
      <c r="F26" s="80"/>
      <c r="G26" s="81">
        <v>381</v>
      </c>
      <c r="H26" s="80"/>
      <c r="I26" s="82">
        <f>H25-I24</f>
        <v>25867</v>
      </c>
      <c r="J26" s="80"/>
      <c r="K26" s="82"/>
      <c r="L26" s="81">
        <v>1142</v>
      </c>
      <c r="M26" s="81">
        <v>53</v>
      </c>
      <c r="N26" s="80"/>
      <c r="O26" s="82"/>
      <c r="P26" s="81"/>
      <c r="Q26" s="81"/>
      <c r="R26" s="83">
        <v>55442</v>
      </c>
      <c r="S26" s="84"/>
      <c r="T26" s="81"/>
      <c r="U26" s="81"/>
      <c r="V26" s="81"/>
      <c r="W26" s="81"/>
      <c r="X26" s="81"/>
      <c r="Y26" s="81"/>
      <c r="Z26" s="81"/>
      <c r="AA26" s="80"/>
      <c r="AB26" s="82"/>
      <c r="AC26" s="81"/>
      <c r="AD26" s="81"/>
      <c r="AE26" s="80"/>
      <c r="AF26" s="82">
        <v>18138</v>
      </c>
      <c r="AG26" s="82"/>
      <c r="AH26" s="81"/>
      <c r="AI26" s="82"/>
      <c r="AJ26" s="82"/>
      <c r="AK26" s="81"/>
      <c r="AL26" s="85"/>
    </row>
    <row r="27" spans="1:38" ht="13.5">
      <c r="A27" s="145" t="s">
        <v>82</v>
      </c>
      <c r="B27" s="62"/>
      <c r="C27" s="62"/>
      <c r="D27" s="62"/>
      <c r="E27" s="62"/>
      <c r="F27" s="63">
        <f aca="true" t="shared" si="0" ref="F27:AL27">SUM(F15+F24)</f>
        <v>0</v>
      </c>
      <c r="G27" s="64">
        <f t="shared" si="0"/>
        <v>0</v>
      </c>
      <c r="H27" s="63">
        <f t="shared" si="0"/>
        <v>0</v>
      </c>
      <c r="I27" s="65">
        <f t="shared" si="0"/>
        <v>47651</v>
      </c>
      <c r="J27" s="95">
        <v>52.5</v>
      </c>
      <c r="K27" s="65">
        <f t="shared" si="0"/>
        <v>0</v>
      </c>
      <c r="L27" s="64">
        <f t="shared" si="0"/>
        <v>79</v>
      </c>
      <c r="M27" s="64">
        <f t="shared" si="0"/>
        <v>2</v>
      </c>
      <c r="N27" s="63">
        <f t="shared" si="0"/>
        <v>0</v>
      </c>
      <c r="O27" s="65">
        <f t="shared" si="0"/>
        <v>0</v>
      </c>
      <c r="P27" s="64">
        <f t="shared" si="0"/>
        <v>0</v>
      </c>
      <c r="Q27" s="64">
        <f t="shared" si="0"/>
        <v>0</v>
      </c>
      <c r="R27" s="96" t="s">
        <v>112</v>
      </c>
      <c r="S27" s="78">
        <f t="shared" si="0"/>
        <v>0</v>
      </c>
      <c r="T27" s="64">
        <f t="shared" si="0"/>
        <v>0</v>
      </c>
      <c r="U27" s="64">
        <f t="shared" si="0"/>
        <v>0</v>
      </c>
      <c r="V27" s="64">
        <f t="shared" si="0"/>
        <v>0</v>
      </c>
      <c r="W27" s="64">
        <f t="shared" si="0"/>
        <v>0</v>
      </c>
      <c r="X27" s="64">
        <f t="shared" si="0"/>
        <v>0</v>
      </c>
      <c r="Y27" s="64">
        <f t="shared" si="0"/>
        <v>0</v>
      </c>
      <c r="Z27" s="64">
        <f t="shared" si="0"/>
        <v>0</v>
      </c>
      <c r="AA27" s="63">
        <f t="shared" si="0"/>
        <v>0</v>
      </c>
      <c r="AB27" s="65">
        <f t="shared" si="0"/>
        <v>0</v>
      </c>
      <c r="AC27" s="64">
        <f t="shared" si="0"/>
        <v>0</v>
      </c>
      <c r="AD27" s="64">
        <f t="shared" si="0"/>
        <v>0</v>
      </c>
      <c r="AE27" s="63">
        <f t="shared" si="0"/>
        <v>0</v>
      </c>
      <c r="AF27" s="65">
        <f t="shared" si="0"/>
        <v>32167</v>
      </c>
      <c r="AG27" s="65">
        <f t="shared" si="0"/>
        <v>0</v>
      </c>
      <c r="AH27" s="64">
        <f t="shared" si="0"/>
        <v>0</v>
      </c>
      <c r="AI27" s="65">
        <f t="shared" si="0"/>
        <v>0</v>
      </c>
      <c r="AJ27" s="65">
        <f t="shared" si="0"/>
        <v>0</v>
      </c>
      <c r="AK27" s="64">
        <f t="shared" si="0"/>
        <v>0</v>
      </c>
      <c r="AL27" s="72">
        <f t="shared" si="0"/>
        <v>0</v>
      </c>
    </row>
    <row r="28" spans="1:38" ht="13.5">
      <c r="A28" s="146"/>
      <c r="B28" s="62"/>
      <c r="C28" s="62"/>
      <c r="D28" s="62"/>
      <c r="E28" s="62"/>
      <c r="F28" s="63">
        <f>SUM(F16+F25)</f>
        <v>92796</v>
      </c>
      <c r="G28" s="73">
        <f aca="true" t="shared" si="1" ref="G28:AL28">SUM(G16+G25)</f>
        <v>1731</v>
      </c>
      <c r="H28" s="63">
        <f t="shared" si="1"/>
        <v>90684</v>
      </c>
      <c r="I28" s="74">
        <f t="shared" si="1"/>
        <v>0</v>
      </c>
      <c r="J28" s="75">
        <f t="shared" si="1"/>
        <v>0</v>
      </c>
      <c r="K28" s="65">
        <f t="shared" si="1"/>
        <v>89068</v>
      </c>
      <c r="L28" s="76">
        <f t="shared" si="1"/>
        <v>0</v>
      </c>
      <c r="M28" s="76">
        <f t="shared" si="1"/>
        <v>0</v>
      </c>
      <c r="N28" s="63">
        <f t="shared" si="1"/>
        <v>5632</v>
      </c>
      <c r="O28" s="65">
        <f t="shared" si="1"/>
        <v>833</v>
      </c>
      <c r="P28" s="64">
        <f t="shared" si="1"/>
        <v>20250</v>
      </c>
      <c r="Q28" s="64">
        <f t="shared" si="1"/>
        <v>63969</v>
      </c>
      <c r="R28" s="77">
        <f t="shared" si="1"/>
        <v>0</v>
      </c>
      <c r="S28" s="78">
        <f t="shared" si="1"/>
        <v>22</v>
      </c>
      <c r="T28" s="64">
        <f t="shared" si="1"/>
        <v>177</v>
      </c>
      <c r="U28" s="64">
        <f t="shared" si="1"/>
        <v>28962</v>
      </c>
      <c r="V28" s="64">
        <f t="shared" si="1"/>
        <v>18490</v>
      </c>
      <c r="W28" s="64">
        <f t="shared" si="1"/>
        <v>1252</v>
      </c>
      <c r="X28" s="64">
        <f t="shared" si="1"/>
        <v>18655</v>
      </c>
      <c r="Y28" s="64">
        <f t="shared" si="1"/>
        <v>23126</v>
      </c>
      <c r="Z28" s="64">
        <f t="shared" si="1"/>
        <v>0</v>
      </c>
      <c r="AA28" s="63">
        <f t="shared" si="1"/>
        <v>4546</v>
      </c>
      <c r="AB28" s="65"/>
      <c r="AC28" s="64"/>
      <c r="AD28" s="64"/>
      <c r="AE28" s="63">
        <f t="shared" si="1"/>
        <v>1</v>
      </c>
      <c r="AF28" s="76">
        <f t="shared" si="1"/>
        <v>0</v>
      </c>
      <c r="AG28" s="65">
        <f t="shared" si="1"/>
        <v>4</v>
      </c>
      <c r="AH28" s="64">
        <f t="shared" si="1"/>
        <v>0</v>
      </c>
      <c r="AI28" s="65">
        <f t="shared" si="1"/>
        <v>919386</v>
      </c>
      <c r="AJ28" s="74">
        <f t="shared" si="1"/>
        <v>648365</v>
      </c>
      <c r="AK28" s="76">
        <f t="shared" si="1"/>
        <v>421531</v>
      </c>
      <c r="AL28" s="72">
        <f t="shared" si="1"/>
        <v>92</v>
      </c>
    </row>
    <row r="29" spans="1:38" ht="13.5">
      <c r="A29" s="147"/>
      <c r="B29" s="79"/>
      <c r="C29" s="79"/>
      <c r="D29" s="79"/>
      <c r="E29" s="79"/>
      <c r="F29" s="80">
        <f aca="true" t="shared" si="2" ref="F29:AL29">SUM(F17+F26)</f>
        <v>0</v>
      </c>
      <c r="G29" s="81">
        <f t="shared" si="2"/>
        <v>381</v>
      </c>
      <c r="H29" s="80">
        <f t="shared" si="2"/>
        <v>0</v>
      </c>
      <c r="I29" s="82">
        <f>H28-I27</f>
        <v>43033</v>
      </c>
      <c r="J29" s="80">
        <f t="shared" si="2"/>
        <v>0</v>
      </c>
      <c r="K29" s="82">
        <f t="shared" si="2"/>
        <v>0</v>
      </c>
      <c r="L29" s="81">
        <f t="shared" si="2"/>
        <v>1563</v>
      </c>
      <c r="M29" s="81">
        <f t="shared" si="2"/>
        <v>53</v>
      </c>
      <c r="N29" s="80">
        <f t="shared" si="2"/>
        <v>0</v>
      </c>
      <c r="O29" s="82">
        <f t="shared" si="2"/>
        <v>0</v>
      </c>
      <c r="P29" s="81">
        <f t="shared" si="2"/>
        <v>0</v>
      </c>
      <c r="Q29" s="81">
        <f t="shared" si="2"/>
        <v>0</v>
      </c>
      <c r="R29" s="83">
        <f t="shared" si="2"/>
        <v>85052</v>
      </c>
      <c r="S29" s="84">
        <f t="shared" si="2"/>
        <v>0</v>
      </c>
      <c r="T29" s="81">
        <f t="shared" si="2"/>
        <v>0</v>
      </c>
      <c r="U29" s="81">
        <f t="shared" si="2"/>
        <v>0</v>
      </c>
      <c r="V29" s="81">
        <f t="shared" si="2"/>
        <v>0</v>
      </c>
      <c r="W29" s="81">
        <f t="shared" si="2"/>
        <v>0</v>
      </c>
      <c r="X29" s="81">
        <f t="shared" si="2"/>
        <v>0</v>
      </c>
      <c r="Y29" s="81">
        <f t="shared" si="2"/>
        <v>0</v>
      </c>
      <c r="Z29" s="81">
        <f t="shared" si="2"/>
        <v>0</v>
      </c>
      <c r="AA29" s="80">
        <f t="shared" si="2"/>
        <v>0</v>
      </c>
      <c r="AB29" s="82">
        <f t="shared" si="2"/>
        <v>0</v>
      </c>
      <c r="AC29" s="81">
        <f t="shared" si="2"/>
        <v>0</v>
      </c>
      <c r="AD29" s="81">
        <f t="shared" si="2"/>
        <v>0</v>
      </c>
      <c r="AE29" s="80">
        <f t="shared" si="2"/>
        <v>0</v>
      </c>
      <c r="AF29" s="82">
        <f t="shared" si="2"/>
        <v>21384</v>
      </c>
      <c r="AG29" s="82">
        <f t="shared" si="2"/>
        <v>0</v>
      </c>
      <c r="AH29" s="81">
        <f t="shared" si="2"/>
        <v>0</v>
      </c>
      <c r="AI29" s="82">
        <f t="shared" si="2"/>
        <v>0</v>
      </c>
      <c r="AJ29" s="82">
        <f t="shared" si="2"/>
        <v>0</v>
      </c>
      <c r="AK29" s="81">
        <f t="shared" si="2"/>
        <v>0</v>
      </c>
      <c r="AL29" s="85">
        <f t="shared" si="2"/>
        <v>0</v>
      </c>
    </row>
    <row r="30" spans="1:38" ht="13.5">
      <c r="A30" s="145" t="s">
        <v>83</v>
      </c>
      <c r="B30" s="62"/>
      <c r="C30" s="62"/>
      <c r="D30" s="62"/>
      <c r="E30" s="62"/>
      <c r="F30" s="63"/>
      <c r="G30" s="64"/>
      <c r="H30" s="63"/>
      <c r="I30" s="65">
        <v>47651</v>
      </c>
      <c r="J30" s="95">
        <v>52.5</v>
      </c>
      <c r="K30" s="65"/>
      <c r="L30" s="64">
        <v>79</v>
      </c>
      <c r="M30" s="64">
        <v>2</v>
      </c>
      <c r="N30" s="63"/>
      <c r="O30" s="65"/>
      <c r="P30" s="64"/>
      <c r="Q30" s="64"/>
      <c r="R30" s="96" t="s">
        <v>112</v>
      </c>
      <c r="S30" s="78"/>
      <c r="T30" s="64"/>
      <c r="U30" s="64"/>
      <c r="V30" s="64"/>
      <c r="W30" s="64"/>
      <c r="X30" s="64"/>
      <c r="Y30" s="64"/>
      <c r="Z30" s="64"/>
      <c r="AA30" s="63"/>
      <c r="AB30" s="65"/>
      <c r="AC30" s="64"/>
      <c r="AD30" s="64"/>
      <c r="AE30" s="63"/>
      <c r="AF30" s="65">
        <v>32167</v>
      </c>
      <c r="AG30" s="65"/>
      <c r="AH30" s="64"/>
      <c r="AI30" s="65"/>
      <c r="AJ30" s="65"/>
      <c r="AK30" s="64"/>
      <c r="AL30" s="72"/>
    </row>
    <row r="31" spans="1:38" ht="13.5">
      <c r="A31" s="146"/>
      <c r="B31" s="62"/>
      <c r="C31" s="62"/>
      <c r="D31" s="62"/>
      <c r="E31" s="62"/>
      <c r="F31" s="63">
        <v>92796</v>
      </c>
      <c r="G31" s="73">
        <v>1731</v>
      </c>
      <c r="H31" s="63">
        <v>90684</v>
      </c>
      <c r="I31" s="74"/>
      <c r="J31" s="75"/>
      <c r="K31" s="65">
        <v>89068</v>
      </c>
      <c r="L31" s="76"/>
      <c r="M31" s="76"/>
      <c r="N31" s="63">
        <v>5632</v>
      </c>
      <c r="O31" s="65">
        <v>833</v>
      </c>
      <c r="P31" s="64">
        <v>20250</v>
      </c>
      <c r="Q31" s="64">
        <v>63969</v>
      </c>
      <c r="R31" s="77"/>
      <c r="S31" s="78">
        <v>22</v>
      </c>
      <c r="T31" s="64">
        <v>177</v>
      </c>
      <c r="U31" s="64">
        <v>28962</v>
      </c>
      <c r="V31" s="64">
        <v>18490</v>
      </c>
      <c r="W31" s="64">
        <v>1252</v>
      </c>
      <c r="X31" s="64">
        <v>18655</v>
      </c>
      <c r="Y31" s="64">
        <v>23126</v>
      </c>
      <c r="Z31" s="64"/>
      <c r="AA31" s="63">
        <v>4546</v>
      </c>
      <c r="AB31" s="65" t="s">
        <v>1</v>
      </c>
      <c r="AC31" s="64" t="s">
        <v>1</v>
      </c>
      <c r="AD31" s="64" t="s">
        <v>1</v>
      </c>
      <c r="AE31" s="63">
        <v>1</v>
      </c>
      <c r="AF31" s="76"/>
      <c r="AG31" s="65">
        <v>4</v>
      </c>
      <c r="AH31" s="64">
        <v>0</v>
      </c>
      <c r="AI31" s="65">
        <v>919386</v>
      </c>
      <c r="AJ31" s="74">
        <v>648365</v>
      </c>
      <c r="AK31" s="76">
        <v>421531</v>
      </c>
      <c r="AL31" s="72">
        <v>92</v>
      </c>
    </row>
    <row r="32" spans="1:38" ht="13.5">
      <c r="A32" s="147"/>
      <c r="B32" s="79"/>
      <c r="C32" s="79"/>
      <c r="D32" s="79"/>
      <c r="E32" s="79"/>
      <c r="F32" s="80"/>
      <c r="G32" s="81">
        <v>381</v>
      </c>
      <c r="H32" s="80"/>
      <c r="I32" s="82">
        <f>H31-I30</f>
        <v>43033</v>
      </c>
      <c r="J32" s="80"/>
      <c r="K32" s="82"/>
      <c r="L32" s="81">
        <v>1563</v>
      </c>
      <c r="M32" s="81">
        <v>53</v>
      </c>
      <c r="N32" s="80"/>
      <c r="O32" s="82"/>
      <c r="P32" s="81"/>
      <c r="Q32" s="81"/>
      <c r="R32" s="83">
        <v>85052</v>
      </c>
      <c r="S32" s="84"/>
      <c r="T32" s="81"/>
      <c r="U32" s="81"/>
      <c r="V32" s="81"/>
      <c r="W32" s="81"/>
      <c r="X32" s="81"/>
      <c r="Y32" s="81"/>
      <c r="Z32" s="81"/>
      <c r="AA32" s="80"/>
      <c r="AB32" s="82"/>
      <c r="AC32" s="81"/>
      <c r="AD32" s="81"/>
      <c r="AE32" s="80"/>
      <c r="AF32" s="82">
        <v>21384</v>
      </c>
      <c r="AG32" s="82"/>
      <c r="AH32" s="81"/>
      <c r="AI32" s="82"/>
      <c r="AJ32" s="82"/>
      <c r="AK32" s="81"/>
      <c r="AL32" s="85"/>
    </row>
    <row r="33" spans="1:38" ht="13.5">
      <c r="A33" s="33"/>
      <c r="B33" s="62"/>
      <c r="C33" s="62"/>
      <c r="D33" s="62"/>
      <c r="E33" s="62"/>
      <c r="F33" s="63"/>
      <c r="G33" s="64" t="s">
        <v>1</v>
      </c>
      <c r="H33" s="63"/>
      <c r="I33" s="65" t="s">
        <v>1</v>
      </c>
      <c r="J33" s="63" t="s">
        <v>1</v>
      </c>
      <c r="K33" s="65"/>
      <c r="L33" s="64" t="s">
        <v>1</v>
      </c>
      <c r="M33" s="64" t="s">
        <v>1</v>
      </c>
      <c r="N33" s="63"/>
      <c r="O33" s="65"/>
      <c r="P33" s="64"/>
      <c r="Q33" s="64"/>
      <c r="R33" s="66" t="s">
        <v>1</v>
      </c>
      <c r="S33" s="78"/>
      <c r="T33" s="64"/>
      <c r="U33" s="64"/>
      <c r="V33" s="64"/>
      <c r="W33" s="64"/>
      <c r="X33" s="64"/>
      <c r="Y33" s="64"/>
      <c r="Z33" s="64"/>
      <c r="AA33" s="63"/>
      <c r="AB33" s="65"/>
      <c r="AC33" s="64"/>
      <c r="AD33" s="64"/>
      <c r="AE33" s="63"/>
      <c r="AF33" s="65" t="s">
        <v>1</v>
      </c>
      <c r="AG33" s="65"/>
      <c r="AH33" s="64"/>
      <c r="AI33" s="65"/>
      <c r="AJ33" s="65"/>
      <c r="AK33" s="64"/>
      <c r="AL33" s="72"/>
    </row>
    <row r="34" spans="1:38" ht="13.5">
      <c r="A34" s="26" t="s">
        <v>84</v>
      </c>
      <c r="B34" s="62"/>
      <c r="C34" s="62"/>
      <c r="D34" s="62"/>
      <c r="E34" s="62"/>
      <c r="F34" s="63" t="s">
        <v>1</v>
      </c>
      <c r="G34" s="73" t="s">
        <v>1</v>
      </c>
      <c r="H34" s="63" t="s">
        <v>1</v>
      </c>
      <c r="I34" s="74"/>
      <c r="J34" s="75"/>
      <c r="K34" s="65"/>
      <c r="L34" s="76"/>
      <c r="M34" s="76"/>
      <c r="N34" s="63" t="s">
        <v>1</v>
      </c>
      <c r="O34" s="65" t="s">
        <v>1</v>
      </c>
      <c r="P34" s="64" t="s">
        <v>1</v>
      </c>
      <c r="Q34" s="64" t="s">
        <v>1</v>
      </c>
      <c r="R34" s="77"/>
      <c r="S34" s="78" t="s">
        <v>1</v>
      </c>
      <c r="T34" s="64"/>
      <c r="U34" s="64" t="s">
        <v>1</v>
      </c>
      <c r="V34" s="64" t="s">
        <v>1</v>
      </c>
      <c r="W34" s="64" t="s">
        <v>1</v>
      </c>
      <c r="X34" s="64" t="s">
        <v>1</v>
      </c>
      <c r="Y34" s="64" t="s">
        <v>1</v>
      </c>
      <c r="Z34" s="64" t="s">
        <v>1</v>
      </c>
      <c r="AA34" s="63" t="s">
        <v>1</v>
      </c>
      <c r="AB34" s="65" t="s">
        <v>1</v>
      </c>
      <c r="AC34" s="64" t="s">
        <v>1</v>
      </c>
      <c r="AD34" s="64" t="s">
        <v>1</v>
      </c>
      <c r="AE34" s="63" t="s">
        <v>1</v>
      </c>
      <c r="AF34" s="76"/>
      <c r="AG34" s="65" t="s">
        <v>1</v>
      </c>
      <c r="AH34" s="64" t="s">
        <v>1</v>
      </c>
      <c r="AI34" s="65" t="s">
        <v>1</v>
      </c>
      <c r="AJ34" s="74" t="s">
        <v>1</v>
      </c>
      <c r="AK34" s="76"/>
      <c r="AL34" s="72" t="s">
        <v>1</v>
      </c>
    </row>
    <row r="35" spans="1:38" ht="13.5">
      <c r="A35" s="48"/>
      <c r="B35" s="79"/>
      <c r="C35" s="79"/>
      <c r="D35" s="79"/>
      <c r="E35" s="79"/>
      <c r="F35" s="80"/>
      <c r="G35" s="81" t="s">
        <v>1</v>
      </c>
      <c r="H35" s="80"/>
      <c r="I35" s="82" t="s">
        <v>1</v>
      </c>
      <c r="J35" s="80"/>
      <c r="K35" s="82"/>
      <c r="L35" s="81" t="s">
        <v>1</v>
      </c>
      <c r="M35" s="81" t="s">
        <v>1</v>
      </c>
      <c r="N35" s="80"/>
      <c r="O35" s="82"/>
      <c r="P35" s="81"/>
      <c r="Q35" s="81"/>
      <c r="R35" s="83" t="s">
        <v>1</v>
      </c>
      <c r="S35" s="84"/>
      <c r="T35" s="81"/>
      <c r="U35" s="81"/>
      <c r="V35" s="81"/>
      <c r="W35" s="81"/>
      <c r="X35" s="81"/>
      <c r="Y35" s="81"/>
      <c r="Z35" s="81"/>
      <c r="AA35" s="80"/>
      <c r="AB35" s="82"/>
      <c r="AC35" s="81"/>
      <c r="AD35" s="81"/>
      <c r="AE35" s="80"/>
      <c r="AF35" s="82" t="s">
        <v>1</v>
      </c>
      <c r="AG35" s="82"/>
      <c r="AH35" s="81"/>
      <c r="AI35" s="82"/>
      <c r="AJ35" s="82"/>
      <c r="AK35" s="81"/>
      <c r="AL35" s="85"/>
    </row>
    <row r="36" spans="1:38" ht="13.5">
      <c r="A36" s="33"/>
      <c r="B36" s="62"/>
      <c r="C36" s="62"/>
      <c r="D36" s="62"/>
      <c r="E36" s="62"/>
      <c r="F36" s="63"/>
      <c r="G36" s="64" t="s">
        <v>1</v>
      </c>
      <c r="H36" s="63"/>
      <c r="I36" s="65" t="s">
        <v>1</v>
      </c>
      <c r="J36" s="63" t="s">
        <v>1</v>
      </c>
      <c r="K36" s="65"/>
      <c r="L36" s="64" t="s">
        <v>1</v>
      </c>
      <c r="M36" s="64" t="s">
        <v>1</v>
      </c>
      <c r="N36" s="63"/>
      <c r="O36" s="65"/>
      <c r="P36" s="64"/>
      <c r="Q36" s="64"/>
      <c r="R36" s="66" t="s">
        <v>1</v>
      </c>
      <c r="S36" s="78"/>
      <c r="T36" s="64"/>
      <c r="U36" s="64"/>
      <c r="V36" s="64"/>
      <c r="W36" s="64"/>
      <c r="X36" s="64"/>
      <c r="Y36" s="64"/>
      <c r="Z36" s="64"/>
      <c r="AA36" s="63"/>
      <c r="AB36" s="65"/>
      <c r="AC36" s="64"/>
      <c r="AD36" s="64"/>
      <c r="AE36" s="63"/>
      <c r="AF36" s="65" t="s">
        <v>1</v>
      </c>
      <c r="AG36" s="65"/>
      <c r="AH36" s="64"/>
      <c r="AI36" s="65"/>
      <c r="AJ36" s="65"/>
      <c r="AK36" s="64"/>
      <c r="AL36" s="72"/>
    </row>
    <row r="37" spans="1:38" ht="13.5">
      <c r="A37" s="26" t="s">
        <v>85</v>
      </c>
      <c r="B37" s="62"/>
      <c r="C37" s="62"/>
      <c r="D37" s="62"/>
      <c r="E37" s="62"/>
      <c r="F37" s="63" t="s">
        <v>1</v>
      </c>
      <c r="G37" s="73" t="s">
        <v>1</v>
      </c>
      <c r="H37" s="63" t="s">
        <v>1</v>
      </c>
      <c r="I37" s="74"/>
      <c r="J37" s="75"/>
      <c r="K37" s="65" t="s">
        <v>1</v>
      </c>
      <c r="L37" s="76"/>
      <c r="M37" s="76"/>
      <c r="N37" s="63" t="s">
        <v>1</v>
      </c>
      <c r="O37" s="65" t="s">
        <v>1</v>
      </c>
      <c r="P37" s="64" t="s">
        <v>1</v>
      </c>
      <c r="Q37" s="64" t="s">
        <v>1</v>
      </c>
      <c r="R37" s="77"/>
      <c r="S37" s="78" t="s">
        <v>1</v>
      </c>
      <c r="T37" s="64" t="s">
        <v>1</v>
      </c>
      <c r="U37" s="64" t="s">
        <v>1</v>
      </c>
      <c r="V37" s="64" t="s">
        <v>1</v>
      </c>
      <c r="W37" s="64" t="s">
        <v>1</v>
      </c>
      <c r="X37" s="64" t="s">
        <v>1</v>
      </c>
      <c r="Y37" s="64" t="s">
        <v>1</v>
      </c>
      <c r="Z37" s="64" t="s">
        <v>1</v>
      </c>
      <c r="AA37" s="63" t="s">
        <v>1</v>
      </c>
      <c r="AB37" s="65" t="s">
        <v>1</v>
      </c>
      <c r="AC37" s="64" t="s">
        <v>1</v>
      </c>
      <c r="AD37" s="64" t="s">
        <v>1</v>
      </c>
      <c r="AE37" s="63" t="s">
        <v>1</v>
      </c>
      <c r="AF37" s="76"/>
      <c r="AG37" s="65" t="s">
        <v>1</v>
      </c>
      <c r="AH37" s="64" t="s">
        <v>1</v>
      </c>
      <c r="AI37" s="65" t="s">
        <v>1</v>
      </c>
      <c r="AJ37" s="74" t="s">
        <v>1</v>
      </c>
      <c r="AK37" s="76" t="s">
        <v>1</v>
      </c>
      <c r="AL37" s="72" t="s">
        <v>1</v>
      </c>
    </row>
    <row r="38" spans="1:38" ht="13.5">
      <c r="A38" s="48"/>
      <c r="B38" s="79"/>
      <c r="C38" s="79"/>
      <c r="D38" s="79"/>
      <c r="E38" s="79"/>
      <c r="F38" s="80"/>
      <c r="G38" s="81" t="s">
        <v>1</v>
      </c>
      <c r="H38" s="80"/>
      <c r="I38" s="82" t="s">
        <v>1</v>
      </c>
      <c r="J38" s="80"/>
      <c r="K38" s="82"/>
      <c r="L38" s="81" t="s">
        <v>1</v>
      </c>
      <c r="M38" s="81" t="s">
        <v>1</v>
      </c>
      <c r="N38" s="80"/>
      <c r="O38" s="82"/>
      <c r="P38" s="81"/>
      <c r="Q38" s="81"/>
      <c r="R38" s="83" t="s">
        <v>1</v>
      </c>
      <c r="S38" s="84"/>
      <c r="T38" s="81"/>
      <c r="U38" s="81"/>
      <c r="V38" s="81"/>
      <c r="W38" s="81"/>
      <c r="X38" s="81"/>
      <c r="Y38" s="81"/>
      <c r="Z38" s="81"/>
      <c r="AA38" s="80"/>
      <c r="AB38" s="82"/>
      <c r="AC38" s="81"/>
      <c r="AD38" s="81"/>
      <c r="AE38" s="80"/>
      <c r="AF38" s="82" t="s">
        <v>1</v>
      </c>
      <c r="AG38" s="82"/>
      <c r="AH38" s="81"/>
      <c r="AI38" s="82"/>
      <c r="AJ38" s="82"/>
      <c r="AK38" s="81"/>
      <c r="AL38" s="85"/>
    </row>
    <row r="39" spans="1:38" ht="13.5">
      <c r="A39" s="145" t="s">
        <v>86</v>
      </c>
      <c r="B39" s="62"/>
      <c r="C39" s="62"/>
      <c r="D39" s="62"/>
      <c r="E39" s="62"/>
      <c r="F39" s="63"/>
      <c r="G39" s="64" t="s">
        <v>1</v>
      </c>
      <c r="H39" s="63"/>
      <c r="I39" s="65" t="s">
        <v>1</v>
      </c>
      <c r="J39" s="63" t="s">
        <v>1</v>
      </c>
      <c r="K39" s="65"/>
      <c r="L39" s="64" t="s">
        <v>1</v>
      </c>
      <c r="M39" s="64" t="s">
        <v>1</v>
      </c>
      <c r="N39" s="63"/>
      <c r="O39" s="65"/>
      <c r="P39" s="64"/>
      <c r="Q39" s="64"/>
      <c r="R39" s="66" t="s">
        <v>1</v>
      </c>
      <c r="S39" s="78"/>
      <c r="T39" s="64"/>
      <c r="U39" s="64"/>
      <c r="V39" s="64"/>
      <c r="W39" s="64"/>
      <c r="X39" s="64"/>
      <c r="Y39" s="64"/>
      <c r="Z39" s="64"/>
      <c r="AA39" s="63"/>
      <c r="AB39" s="65"/>
      <c r="AC39" s="64"/>
      <c r="AD39" s="64"/>
      <c r="AE39" s="63"/>
      <c r="AF39" s="65" t="s">
        <v>1</v>
      </c>
      <c r="AG39" s="65"/>
      <c r="AH39" s="64"/>
      <c r="AI39" s="65"/>
      <c r="AJ39" s="65"/>
      <c r="AK39" s="64"/>
      <c r="AL39" s="72"/>
    </row>
    <row r="40" spans="1:38" ht="13.5">
      <c r="A40" s="146"/>
      <c r="B40" s="62"/>
      <c r="C40" s="62"/>
      <c r="D40" s="62"/>
      <c r="E40" s="62"/>
      <c r="F40" s="63" t="s">
        <v>1</v>
      </c>
      <c r="G40" s="73" t="s">
        <v>1</v>
      </c>
      <c r="H40" s="63" t="s">
        <v>1</v>
      </c>
      <c r="I40" s="74"/>
      <c r="J40" s="75"/>
      <c r="K40" s="65" t="s">
        <v>1</v>
      </c>
      <c r="L40" s="76"/>
      <c r="M40" s="76"/>
      <c r="N40" s="63" t="s">
        <v>1</v>
      </c>
      <c r="O40" s="65" t="s">
        <v>1</v>
      </c>
      <c r="P40" s="64" t="s">
        <v>1</v>
      </c>
      <c r="Q40" s="64" t="s">
        <v>1</v>
      </c>
      <c r="R40" s="77"/>
      <c r="S40" s="78" t="s">
        <v>1</v>
      </c>
      <c r="T40" s="64" t="s">
        <v>1</v>
      </c>
      <c r="U40" s="64" t="s">
        <v>1</v>
      </c>
      <c r="V40" s="64" t="s">
        <v>1</v>
      </c>
      <c r="W40" s="64" t="s">
        <v>1</v>
      </c>
      <c r="X40" s="64" t="s">
        <v>1</v>
      </c>
      <c r="Y40" s="64" t="s">
        <v>1</v>
      </c>
      <c r="Z40" s="64" t="s">
        <v>1</v>
      </c>
      <c r="AA40" s="63" t="s">
        <v>1</v>
      </c>
      <c r="AB40" s="65" t="s">
        <v>1</v>
      </c>
      <c r="AC40" s="64" t="s">
        <v>1</v>
      </c>
      <c r="AD40" s="64" t="s">
        <v>1</v>
      </c>
      <c r="AE40" s="63" t="s">
        <v>1</v>
      </c>
      <c r="AF40" s="76"/>
      <c r="AG40" s="65" t="s">
        <v>1</v>
      </c>
      <c r="AH40" s="64" t="s">
        <v>1</v>
      </c>
      <c r="AI40" s="65" t="s">
        <v>1</v>
      </c>
      <c r="AJ40" s="74" t="s">
        <v>1</v>
      </c>
      <c r="AK40" s="76" t="s">
        <v>1</v>
      </c>
      <c r="AL40" s="72" t="s">
        <v>1</v>
      </c>
    </row>
    <row r="41" spans="1:38" ht="13.5">
      <c r="A41" s="147"/>
      <c r="B41" s="79"/>
      <c r="C41" s="79"/>
      <c r="D41" s="79"/>
      <c r="E41" s="79"/>
      <c r="F41" s="80"/>
      <c r="G41" s="81" t="s">
        <v>1</v>
      </c>
      <c r="H41" s="80"/>
      <c r="I41" s="82" t="s">
        <v>1</v>
      </c>
      <c r="J41" s="80"/>
      <c r="K41" s="82"/>
      <c r="L41" s="81" t="s">
        <v>1</v>
      </c>
      <c r="M41" s="81" t="s">
        <v>1</v>
      </c>
      <c r="N41" s="80"/>
      <c r="O41" s="82"/>
      <c r="P41" s="81"/>
      <c r="Q41" s="81"/>
      <c r="R41" s="83" t="s">
        <v>1</v>
      </c>
      <c r="S41" s="84"/>
      <c r="T41" s="81"/>
      <c r="U41" s="81"/>
      <c r="V41" s="81"/>
      <c r="W41" s="81"/>
      <c r="X41" s="81"/>
      <c r="Y41" s="81"/>
      <c r="Z41" s="81"/>
      <c r="AA41" s="80"/>
      <c r="AB41" s="82"/>
      <c r="AC41" s="81"/>
      <c r="AD41" s="81"/>
      <c r="AE41" s="80"/>
      <c r="AF41" s="82" t="s">
        <v>1</v>
      </c>
      <c r="AG41" s="82"/>
      <c r="AH41" s="81"/>
      <c r="AI41" s="82"/>
      <c r="AJ41" s="82"/>
      <c r="AK41" s="81"/>
      <c r="AL41" s="85"/>
    </row>
    <row r="42" spans="1:38" ht="13.5">
      <c r="A42" s="33"/>
      <c r="B42" s="62"/>
      <c r="C42" s="62"/>
      <c r="D42" s="62"/>
      <c r="E42" s="62"/>
      <c r="F42" s="63"/>
      <c r="G42" s="64" t="s">
        <v>1</v>
      </c>
      <c r="H42" s="63"/>
      <c r="I42" s="65" t="s">
        <v>1</v>
      </c>
      <c r="J42" s="63" t="s">
        <v>1</v>
      </c>
      <c r="K42" s="65"/>
      <c r="L42" s="64" t="s">
        <v>1</v>
      </c>
      <c r="M42" s="64" t="s">
        <v>1</v>
      </c>
      <c r="N42" s="63"/>
      <c r="O42" s="65"/>
      <c r="P42" s="64"/>
      <c r="Q42" s="64"/>
      <c r="R42" s="66" t="s">
        <v>1</v>
      </c>
      <c r="S42" s="78"/>
      <c r="T42" s="64"/>
      <c r="U42" s="64"/>
      <c r="V42" s="64"/>
      <c r="W42" s="64"/>
      <c r="X42" s="64"/>
      <c r="Y42" s="64"/>
      <c r="Z42" s="64"/>
      <c r="AA42" s="63"/>
      <c r="AB42" s="65"/>
      <c r="AC42" s="64"/>
      <c r="AD42" s="64"/>
      <c r="AE42" s="63"/>
      <c r="AF42" s="65" t="s">
        <v>1</v>
      </c>
      <c r="AG42" s="65"/>
      <c r="AH42" s="64"/>
      <c r="AI42" s="65"/>
      <c r="AJ42" s="65"/>
      <c r="AK42" s="64"/>
      <c r="AL42" s="72"/>
    </row>
    <row r="43" spans="1:38" ht="13.5">
      <c r="A43" s="26" t="s">
        <v>87</v>
      </c>
      <c r="B43" s="62"/>
      <c r="C43" s="62"/>
      <c r="D43" s="62"/>
      <c r="E43" s="62"/>
      <c r="F43" s="63" t="s">
        <v>1</v>
      </c>
      <c r="G43" s="73" t="s">
        <v>1</v>
      </c>
      <c r="H43" s="63" t="s">
        <v>1</v>
      </c>
      <c r="I43" s="74"/>
      <c r="J43" s="75"/>
      <c r="K43" s="65" t="s">
        <v>1</v>
      </c>
      <c r="L43" s="76"/>
      <c r="M43" s="76"/>
      <c r="N43" s="63" t="s">
        <v>1</v>
      </c>
      <c r="O43" s="65" t="s">
        <v>1</v>
      </c>
      <c r="P43" s="64" t="s">
        <v>1</v>
      </c>
      <c r="Q43" s="64" t="s">
        <v>1</v>
      </c>
      <c r="R43" s="77"/>
      <c r="S43" s="78" t="s">
        <v>1</v>
      </c>
      <c r="T43" s="64" t="s">
        <v>1</v>
      </c>
      <c r="U43" s="64" t="s">
        <v>1</v>
      </c>
      <c r="V43" s="64" t="s">
        <v>1</v>
      </c>
      <c r="W43" s="64" t="s">
        <v>1</v>
      </c>
      <c r="X43" s="64" t="s">
        <v>1</v>
      </c>
      <c r="Y43" s="64" t="s">
        <v>1</v>
      </c>
      <c r="Z43" s="64" t="s">
        <v>1</v>
      </c>
      <c r="AA43" s="63" t="s">
        <v>1</v>
      </c>
      <c r="AB43" s="65" t="s">
        <v>1</v>
      </c>
      <c r="AC43" s="64" t="s">
        <v>1</v>
      </c>
      <c r="AD43" s="64" t="s">
        <v>1</v>
      </c>
      <c r="AE43" s="63" t="s">
        <v>1</v>
      </c>
      <c r="AF43" s="76"/>
      <c r="AG43" s="65" t="s">
        <v>1</v>
      </c>
      <c r="AH43" s="64" t="s">
        <v>1</v>
      </c>
      <c r="AI43" s="65" t="s">
        <v>1</v>
      </c>
      <c r="AJ43" s="74" t="s">
        <v>1</v>
      </c>
      <c r="AK43" s="76" t="s">
        <v>1</v>
      </c>
      <c r="AL43" s="72" t="s">
        <v>1</v>
      </c>
    </row>
    <row r="44" spans="1:38" ht="13.5">
      <c r="A44" s="48"/>
      <c r="B44" s="79"/>
      <c r="C44" s="79"/>
      <c r="D44" s="79"/>
      <c r="E44" s="79"/>
      <c r="F44" s="80"/>
      <c r="G44" s="81" t="s">
        <v>1</v>
      </c>
      <c r="H44" s="80"/>
      <c r="I44" s="82" t="s">
        <v>1</v>
      </c>
      <c r="J44" s="80"/>
      <c r="K44" s="82"/>
      <c r="L44" s="81" t="s">
        <v>1</v>
      </c>
      <c r="M44" s="81" t="s">
        <v>1</v>
      </c>
      <c r="N44" s="80"/>
      <c r="O44" s="82"/>
      <c r="P44" s="81"/>
      <c r="Q44" s="81"/>
      <c r="R44" s="83" t="s">
        <v>1</v>
      </c>
      <c r="S44" s="84"/>
      <c r="T44" s="81"/>
      <c r="U44" s="81"/>
      <c r="V44" s="81"/>
      <c r="W44" s="81"/>
      <c r="X44" s="81"/>
      <c r="Y44" s="81"/>
      <c r="Z44" s="81"/>
      <c r="AA44" s="80"/>
      <c r="AB44" s="82"/>
      <c r="AC44" s="81"/>
      <c r="AD44" s="81"/>
      <c r="AE44" s="80"/>
      <c r="AF44" s="82" t="s">
        <v>1</v>
      </c>
      <c r="AG44" s="82"/>
      <c r="AH44" s="81"/>
      <c r="AI44" s="82"/>
      <c r="AJ44" s="82"/>
      <c r="AK44" s="81"/>
      <c r="AL44" s="85"/>
    </row>
    <row r="45" spans="1:38" ht="13.5">
      <c r="A45" s="145" t="s">
        <v>88</v>
      </c>
      <c r="B45" s="62"/>
      <c r="C45" s="62"/>
      <c r="D45" s="62"/>
      <c r="E45" s="62"/>
      <c r="F45" s="63"/>
      <c r="G45" s="64" t="s">
        <v>1</v>
      </c>
      <c r="H45" s="63"/>
      <c r="I45" s="65" t="s">
        <v>1</v>
      </c>
      <c r="J45" s="63" t="s">
        <v>1</v>
      </c>
      <c r="K45" s="65"/>
      <c r="L45" s="64" t="s">
        <v>1</v>
      </c>
      <c r="M45" s="64" t="s">
        <v>1</v>
      </c>
      <c r="N45" s="63"/>
      <c r="O45" s="65"/>
      <c r="P45" s="64"/>
      <c r="Q45" s="64"/>
      <c r="R45" s="66" t="s">
        <v>1</v>
      </c>
      <c r="S45" s="78"/>
      <c r="T45" s="64"/>
      <c r="U45" s="64"/>
      <c r="V45" s="64"/>
      <c r="W45" s="64"/>
      <c r="X45" s="64"/>
      <c r="Y45" s="64"/>
      <c r="Z45" s="64"/>
      <c r="AA45" s="63"/>
      <c r="AB45" s="65"/>
      <c r="AC45" s="64"/>
      <c r="AD45" s="64"/>
      <c r="AE45" s="63"/>
      <c r="AF45" s="65" t="s">
        <v>1</v>
      </c>
      <c r="AG45" s="65"/>
      <c r="AH45" s="64"/>
      <c r="AI45" s="65"/>
      <c r="AJ45" s="65"/>
      <c r="AK45" s="64"/>
      <c r="AL45" s="72"/>
    </row>
    <row r="46" spans="1:38" ht="13.5">
      <c r="A46" s="146"/>
      <c r="B46" s="62"/>
      <c r="C46" s="62"/>
      <c r="D46" s="62"/>
      <c r="E46" s="62"/>
      <c r="F46" s="63" t="s">
        <v>1</v>
      </c>
      <c r="G46" s="73" t="s">
        <v>1</v>
      </c>
      <c r="H46" s="63" t="s">
        <v>1</v>
      </c>
      <c r="I46" s="74"/>
      <c r="J46" s="75"/>
      <c r="K46" s="65" t="s">
        <v>1</v>
      </c>
      <c r="L46" s="76"/>
      <c r="M46" s="76"/>
      <c r="N46" s="63" t="s">
        <v>1</v>
      </c>
      <c r="O46" s="65" t="s">
        <v>1</v>
      </c>
      <c r="P46" s="64" t="s">
        <v>1</v>
      </c>
      <c r="Q46" s="64" t="s">
        <v>1</v>
      </c>
      <c r="R46" s="77"/>
      <c r="S46" s="78" t="s">
        <v>1</v>
      </c>
      <c r="T46" s="64" t="s">
        <v>1</v>
      </c>
      <c r="U46" s="64" t="s">
        <v>1</v>
      </c>
      <c r="V46" s="64" t="s">
        <v>1</v>
      </c>
      <c r="W46" s="64" t="s">
        <v>1</v>
      </c>
      <c r="X46" s="64" t="s">
        <v>1</v>
      </c>
      <c r="Y46" s="64" t="s">
        <v>1</v>
      </c>
      <c r="Z46" s="64" t="s">
        <v>1</v>
      </c>
      <c r="AA46" s="63" t="s">
        <v>1</v>
      </c>
      <c r="AB46" s="65" t="s">
        <v>1</v>
      </c>
      <c r="AC46" s="64" t="s">
        <v>1</v>
      </c>
      <c r="AD46" s="64" t="s">
        <v>1</v>
      </c>
      <c r="AE46" s="63" t="s">
        <v>1</v>
      </c>
      <c r="AF46" s="76"/>
      <c r="AG46" s="65" t="s">
        <v>1</v>
      </c>
      <c r="AH46" s="64" t="s">
        <v>1</v>
      </c>
      <c r="AI46" s="65" t="s">
        <v>1</v>
      </c>
      <c r="AJ46" s="74" t="s">
        <v>1</v>
      </c>
      <c r="AK46" s="76" t="s">
        <v>1</v>
      </c>
      <c r="AL46" s="72" t="s">
        <v>1</v>
      </c>
    </row>
    <row r="47" spans="1:38" ht="13.5">
      <c r="A47" s="147"/>
      <c r="B47" s="79"/>
      <c r="C47" s="79"/>
      <c r="D47" s="79"/>
      <c r="E47" s="79"/>
      <c r="F47" s="80"/>
      <c r="G47" s="81" t="s">
        <v>1</v>
      </c>
      <c r="H47" s="80"/>
      <c r="I47" s="82" t="s">
        <v>1</v>
      </c>
      <c r="J47" s="80"/>
      <c r="K47" s="82"/>
      <c r="L47" s="81" t="s">
        <v>1</v>
      </c>
      <c r="M47" s="81" t="s">
        <v>1</v>
      </c>
      <c r="N47" s="80"/>
      <c r="O47" s="82"/>
      <c r="P47" s="81"/>
      <c r="Q47" s="81"/>
      <c r="R47" s="83" t="s">
        <v>1</v>
      </c>
      <c r="S47" s="84"/>
      <c r="T47" s="81"/>
      <c r="U47" s="81"/>
      <c r="V47" s="81"/>
      <c r="W47" s="81"/>
      <c r="X47" s="81"/>
      <c r="Y47" s="81"/>
      <c r="Z47" s="81"/>
      <c r="AA47" s="80"/>
      <c r="AB47" s="82"/>
      <c r="AC47" s="81"/>
      <c r="AD47" s="81"/>
      <c r="AE47" s="80"/>
      <c r="AF47" s="82" t="s">
        <v>1</v>
      </c>
      <c r="AG47" s="82"/>
      <c r="AH47" s="81"/>
      <c r="AI47" s="82"/>
      <c r="AJ47" s="82"/>
      <c r="AK47" s="81"/>
      <c r="AL47" s="85"/>
    </row>
    <row r="48" spans="1:38" ht="13.5">
      <c r="A48" s="33"/>
      <c r="B48" s="62"/>
      <c r="C48" s="62"/>
      <c r="D48" s="62"/>
      <c r="E48" s="62"/>
      <c r="F48" s="63"/>
      <c r="G48" s="64" t="s">
        <v>1</v>
      </c>
      <c r="H48" s="63"/>
      <c r="I48" s="65" t="s">
        <v>1</v>
      </c>
      <c r="J48" s="63" t="s">
        <v>1</v>
      </c>
      <c r="K48" s="65"/>
      <c r="L48" s="64" t="s">
        <v>1</v>
      </c>
      <c r="M48" s="64" t="s">
        <v>1</v>
      </c>
      <c r="N48" s="63"/>
      <c r="O48" s="65"/>
      <c r="P48" s="64"/>
      <c r="Q48" s="64"/>
      <c r="R48" s="66" t="s">
        <v>1</v>
      </c>
      <c r="S48" s="78"/>
      <c r="T48" s="64"/>
      <c r="U48" s="64"/>
      <c r="V48" s="64"/>
      <c r="W48" s="64"/>
      <c r="X48" s="64"/>
      <c r="Y48" s="64"/>
      <c r="Z48" s="64"/>
      <c r="AA48" s="63"/>
      <c r="AB48" s="65"/>
      <c r="AC48" s="64"/>
      <c r="AD48" s="64"/>
      <c r="AE48" s="63"/>
      <c r="AF48" s="65" t="s">
        <v>1</v>
      </c>
      <c r="AG48" s="65"/>
      <c r="AH48" s="64"/>
      <c r="AI48" s="65"/>
      <c r="AJ48" s="65"/>
      <c r="AK48" s="64"/>
      <c r="AL48" s="72"/>
    </row>
    <row r="49" spans="1:38" ht="13.5">
      <c r="A49" s="33"/>
      <c r="B49" s="62"/>
      <c r="C49" s="62"/>
      <c r="D49" s="62"/>
      <c r="E49" s="62"/>
      <c r="F49" s="63" t="s">
        <v>1</v>
      </c>
      <c r="G49" s="73" t="s">
        <v>1</v>
      </c>
      <c r="H49" s="63" t="s">
        <v>1</v>
      </c>
      <c r="I49" s="74"/>
      <c r="J49" s="75"/>
      <c r="K49" s="65" t="s">
        <v>1</v>
      </c>
      <c r="L49" s="76"/>
      <c r="M49" s="76"/>
      <c r="N49" s="63" t="s">
        <v>1</v>
      </c>
      <c r="O49" s="65" t="s">
        <v>1</v>
      </c>
      <c r="P49" s="64" t="s">
        <v>1</v>
      </c>
      <c r="Q49" s="64" t="s">
        <v>1</v>
      </c>
      <c r="R49" s="77"/>
      <c r="S49" s="78" t="s">
        <v>1</v>
      </c>
      <c r="T49" s="64" t="s">
        <v>1</v>
      </c>
      <c r="U49" s="64" t="s">
        <v>1</v>
      </c>
      <c r="V49" s="64" t="s">
        <v>1</v>
      </c>
      <c r="W49" s="64" t="s">
        <v>1</v>
      </c>
      <c r="X49" s="64" t="s">
        <v>1</v>
      </c>
      <c r="Y49" s="64" t="s">
        <v>1</v>
      </c>
      <c r="Z49" s="64" t="s">
        <v>1</v>
      </c>
      <c r="AA49" s="63" t="s">
        <v>1</v>
      </c>
      <c r="AB49" s="65" t="s">
        <v>1</v>
      </c>
      <c r="AC49" s="64" t="s">
        <v>1</v>
      </c>
      <c r="AD49" s="64" t="s">
        <v>1</v>
      </c>
      <c r="AE49" s="63" t="s">
        <v>1</v>
      </c>
      <c r="AF49" s="76"/>
      <c r="AG49" s="65" t="s">
        <v>1</v>
      </c>
      <c r="AH49" s="64" t="s">
        <v>1</v>
      </c>
      <c r="AI49" s="65" t="s">
        <v>1</v>
      </c>
      <c r="AJ49" s="74" t="s">
        <v>1</v>
      </c>
      <c r="AK49" s="76" t="s">
        <v>1</v>
      </c>
      <c r="AL49" s="72" t="s">
        <v>1</v>
      </c>
    </row>
    <row r="50" spans="1:38" ht="13.5">
      <c r="A50" s="48"/>
      <c r="B50" s="79"/>
      <c r="C50" s="79"/>
      <c r="D50" s="79"/>
      <c r="E50" s="79"/>
      <c r="F50" s="80"/>
      <c r="G50" s="81" t="s">
        <v>1</v>
      </c>
      <c r="H50" s="80"/>
      <c r="I50" s="82" t="s">
        <v>1</v>
      </c>
      <c r="J50" s="80"/>
      <c r="K50" s="82"/>
      <c r="L50" s="81" t="s">
        <v>1</v>
      </c>
      <c r="M50" s="81" t="s">
        <v>1</v>
      </c>
      <c r="N50" s="80"/>
      <c r="O50" s="82"/>
      <c r="P50" s="81"/>
      <c r="Q50" s="81"/>
      <c r="R50" s="83" t="s">
        <v>1</v>
      </c>
      <c r="S50" s="84"/>
      <c r="T50" s="81"/>
      <c r="U50" s="81"/>
      <c r="V50" s="81"/>
      <c r="W50" s="81"/>
      <c r="X50" s="81"/>
      <c r="Y50" s="81"/>
      <c r="Z50" s="81"/>
      <c r="AA50" s="80"/>
      <c r="AB50" s="82"/>
      <c r="AC50" s="81"/>
      <c r="AD50" s="81"/>
      <c r="AE50" s="80"/>
      <c r="AF50" s="82" t="s">
        <v>1</v>
      </c>
      <c r="AG50" s="82"/>
      <c r="AH50" s="81"/>
      <c r="AI50" s="82"/>
      <c r="AJ50" s="82"/>
      <c r="AK50" s="81"/>
      <c r="AL50" s="85"/>
    </row>
    <row r="51" spans="1:38" ht="13.5">
      <c r="A51" s="33"/>
      <c r="B51" s="62"/>
      <c r="C51" s="62"/>
      <c r="D51" s="62"/>
      <c r="E51" s="62"/>
      <c r="F51" s="63"/>
      <c r="G51" s="64" t="s">
        <v>1</v>
      </c>
      <c r="H51" s="63"/>
      <c r="I51" s="65" t="s">
        <v>1</v>
      </c>
      <c r="J51" s="63" t="s">
        <v>1</v>
      </c>
      <c r="K51" s="65"/>
      <c r="L51" s="64" t="s">
        <v>1</v>
      </c>
      <c r="M51" s="64" t="s">
        <v>1</v>
      </c>
      <c r="N51" s="63"/>
      <c r="O51" s="65"/>
      <c r="P51" s="64"/>
      <c r="Q51" s="64"/>
      <c r="R51" s="66" t="s">
        <v>1</v>
      </c>
      <c r="S51" s="78"/>
      <c r="T51" s="64"/>
      <c r="U51" s="64"/>
      <c r="V51" s="64"/>
      <c r="W51" s="64"/>
      <c r="X51" s="64"/>
      <c r="Y51" s="64"/>
      <c r="Z51" s="64"/>
      <c r="AA51" s="63"/>
      <c r="AB51" s="65"/>
      <c r="AC51" s="64"/>
      <c r="AD51" s="64"/>
      <c r="AE51" s="63"/>
      <c r="AF51" s="65" t="s">
        <v>1</v>
      </c>
      <c r="AG51" s="65"/>
      <c r="AH51" s="64"/>
      <c r="AI51" s="65"/>
      <c r="AJ51" s="65"/>
      <c r="AK51" s="64"/>
      <c r="AL51" s="72"/>
    </row>
    <row r="52" spans="1:38" ht="13.5">
      <c r="A52" s="33"/>
      <c r="B52" s="62"/>
      <c r="C52" s="62"/>
      <c r="D52" s="62"/>
      <c r="E52" s="62"/>
      <c r="F52" s="63" t="s">
        <v>1</v>
      </c>
      <c r="G52" s="73" t="s">
        <v>1</v>
      </c>
      <c r="H52" s="63" t="s">
        <v>1</v>
      </c>
      <c r="I52" s="74"/>
      <c r="J52" s="75"/>
      <c r="K52" s="65" t="s">
        <v>1</v>
      </c>
      <c r="L52" s="76"/>
      <c r="M52" s="76"/>
      <c r="N52" s="63" t="s">
        <v>1</v>
      </c>
      <c r="O52" s="65" t="s">
        <v>1</v>
      </c>
      <c r="P52" s="64" t="s">
        <v>1</v>
      </c>
      <c r="Q52" s="64" t="s">
        <v>1</v>
      </c>
      <c r="R52" s="77"/>
      <c r="S52" s="78" t="s">
        <v>1</v>
      </c>
      <c r="T52" s="64" t="s">
        <v>1</v>
      </c>
      <c r="U52" s="64" t="s">
        <v>1</v>
      </c>
      <c r="V52" s="64" t="s">
        <v>1</v>
      </c>
      <c r="W52" s="64" t="s">
        <v>1</v>
      </c>
      <c r="X52" s="64" t="s">
        <v>1</v>
      </c>
      <c r="Y52" s="64" t="s">
        <v>1</v>
      </c>
      <c r="Z52" s="64" t="s">
        <v>1</v>
      </c>
      <c r="AA52" s="63" t="s">
        <v>1</v>
      </c>
      <c r="AB52" s="65" t="s">
        <v>1</v>
      </c>
      <c r="AC52" s="64" t="s">
        <v>1</v>
      </c>
      <c r="AD52" s="64" t="s">
        <v>1</v>
      </c>
      <c r="AE52" s="63" t="s">
        <v>1</v>
      </c>
      <c r="AF52" s="76"/>
      <c r="AG52" s="65" t="s">
        <v>1</v>
      </c>
      <c r="AH52" s="64" t="s">
        <v>1</v>
      </c>
      <c r="AI52" s="65" t="s">
        <v>1</v>
      </c>
      <c r="AJ52" s="74" t="s">
        <v>1</v>
      </c>
      <c r="AK52" s="76" t="s">
        <v>1</v>
      </c>
      <c r="AL52" s="72" t="s">
        <v>1</v>
      </c>
    </row>
    <row r="53" spans="1:38" ht="13.5">
      <c r="A53" s="48"/>
      <c r="B53" s="79"/>
      <c r="C53" s="79"/>
      <c r="D53" s="79"/>
      <c r="E53" s="79"/>
      <c r="F53" s="80"/>
      <c r="G53" s="81" t="s">
        <v>1</v>
      </c>
      <c r="H53" s="80"/>
      <c r="I53" s="82" t="s">
        <v>1</v>
      </c>
      <c r="J53" s="80"/>
      <c r="K53" s="82"/>
      <c r="L53" s="81" t="s">
        <v>1</v>
      </c>
      <c r="M53" s="81" t="s">
        <v>1</v>
      </c>
      <c r="N53" s="80"/>
      <c r="O53" s="82"/>
      <c r="P53" s="81"/>
      <c r="Q53" s="81"/>
      <c r="R53" s="83" t="s">
        <v>1</v>
      </c>
      <c r="S53" s="84"/>
      <c r="T53" s="81"/>
      <c r="U53" s="81"/>
      <c r="V53" s="81"/>
      <c r="W53" s="81"/>
      <c r="X53" s="81"/>
      <c r="Y53" s="81"/>
      <c r="Z53" s="81"/>
      <c r="AA53" s="80"/>
      <c r="AB53" s="82"/>
      <c r="AC53" s="81"/>
      <c r="AD53" s="81"/>
      <c r="AE53" s="80"/>
      <c r="AF53" s="82" t="s">
        <v>1</v>
      </c>
      <c r="AG53" s="82"/>
      <c r="AH53" s="81"/>
      <c r="AI53" s="82"/>
      <c r="AJ53" s="82"/>
      <c r="AK53" s="81"/>
      <c r="AL53" s="85"/>
    </row>
    <row r="54" spans="1:38" ht="13.5">
      <c r="A54" s="33"/>
      <c r="B54" s="62"/>
      <c r="C54" s="62"/>
      <c r="D54" s="62"/>
      <c r="E54" s="62"/>
      <c r="F54" s="63">
        <f aca="true" t="shared" si="3" ref="F54:AL55">SUM(F27,F45)</f>
        <v>0</v>
      </c>
      <c r="G54" s="64">
        <f t="shared" si="3"/>
        <v>0</v>
      </c>
      <c r="H54" s="63">
        <f t="shared" si="3"/>
        <v>0</v>
      </c>
      <c r="I54" s="65">
        <f t="shared" si="3"/>
        <v>47651</v>
      </c>
      <c r="J54" s="97">
        <f>I54/H55*100</f>
        <v>52.5462044020996</v>
      </c>
      <c r="K54" s="65">
        <f t="shared" si="3"/>
        <v>0</v>
      </c>
      <c r="L54" s="64">
        <f t="shared" si="3"/>
        <v>79</v>
      </c>
      <c r="M54" s="64">
        <f t="shared" si="3"/>
        <v>2</v>
      </c>
      <c r="N54" s="63">
        <f t="shared" si="3"/>
        <v>0</v>
      </c>
      <c r="O54" s="65">
        <f t="shared" si="3"/>
        <v>0</v>
      </c>
      <c r="P54" s="64">
        <f t="shared" si="3"/>
        <v>0</v>
      </c>
      <c r="Q54" s="64">
        <f t="shared" si="3"/>
        <v>0</v>
      </c>
      <c r="R54" s="98">
        <f>R56/H55*100</f>
        <v>93.78942261038331</v>
      </c>
      <c r="S54" s="78">
        <f t="shared" si="3"/>
        <v>0</v>
      </c>
      <c r="T54" s="64">
        <f t="shared" si="3"/>
        <v>0</v>
      </c>
      <c r="U54" s="64">
        <f t="shared" si="3"/>
        <v>0</v>
      </c>
      <c r="V54" s="64">
        <f t="shared" si="3"/>
        <v>0</v>
      </c>
      <c r="W54" s="64">
        <f t="shared" si="3"/>
        <v>0</v>
      </c>
      <c r="X54" s="64">
        <f t="shared" si="3"/>
        <v>0</v>
      </c>
      <c r="Y54" s="64">
        <f t="shared" si="3"/>
        <v>0</v>
      </c>
      <c r="Z54" s="64">
        <f t="shared" si="3"/>
        <v>0</v>
      </c>
      <c r="AA54" s="63">
        <f t="shared" si="3"/>
        <v>0</v>
      </c>
      <c r="AB54" s="65">
        <f t="shared" si="3"/>
        <v>0</v>
      </c>
      <c r="AC54" s="64">
        <f t="shared" si="3"/>
        <v>0</v>
      </c>
      <c r="AD54" s="64">
        <f t="shared" si="3"/>
        <v>0</v>
      </c>
      <c r="AE54" s="63">
        <f t="shared" si="3"/>
        <v>0</v>
      </c>
      <c r="AF54" s="65">
        <f t="shared" si="3"/>
        <v>32167</v>
      </c>
      <c r="AG54" s="65">
        <f t="shared" si="3"/>
        <v>0</v>
      </c>
      <c r="AH54" s="64">
        <f t="shared" si="3"/>
        <v>0</v>
      </c>
      <c r="AI54" s="65">
        <f t="shared" si="3"/>
        <v>0</v>
      </c>
      <c r="AJ54" s="65">
        <f t="shared" si="3"/>
        <v>0</v>
      </c>
      <c r="AK54" s="64">
        <f t="shared" si="3"/>
        <v>0</v>
      </c>
      <c r="AL54" s="72">
        <f t="shared" si="3"/>
        <v>0</v>
      </c>
    </row>
    <row r="55" spans="1:38" ht="13.5">
      <c r="A55" s="26" t="s">
        <v>89</v>
      </c>
      <c r="B55" s="62"/>
      <c r="C55" s="62"/>
      <c r="D55" s="62"/>
      <c r="E55" s="62"/>
      <c r="F55" s="63">
        <f>SUM(F28,F46)</f>
        <v>92796</v>
      </c>
      <c r="G55" s="73">
        <f t="shared" si="3"/>
        <v>1731</v>
      </c>
      <c r="H55" s="63">
        <f t="shared" si="3"/>
        <v>90684</v>
      </c>
      <c r="I55" s="74">
        <f t="shared" si="3"/>
        <v>0</v>
      </c>
      <c r="J55" s="75">
        <f t="shared" si="3"/>
        <v>0</v>
      </c>
      <c r="K55" s="65">
        <f t="shared" si="3"/>
        <v>89068</v>
      </c>
      <c r="L55" s="76">
        <f t="shared" si="3"/>
        <v>0</v>
      </c>
      <c r="M55" s="76">
        <f t="shared" si="3"/>
        <v>0</v>
      </c>
      <c r="N55" s="63">
        <f t="shared" si="3"/>
        <v>5632</v>
      </c>
      <c r="O55" s="65">
        <f t="shared" si="3"/>
        <v>833</v>
      </c>
      <c r="P55" s="64">
        <f t="shared" si="3"/>
        <v>20250</v>
      </c>
      <c r="Q55" s="64">
        <f t="shared" si="3"/>
        <v>63969</v>
      </c>
      <c r="R55" s="77">
        <f t="shared" si="3"/>
        <v>0</v>
      </c>
      <c r="S55" s="78">
        <f t="shared" si="3"/>
        <v>22</v>
      </c>
      <c r="T55" s="64">
        <f t="shared" si="3"/>
        <v>177</v>
      </c>
      <c r="U55" s="64">
        <f t="shared" si="3"/>
        <v>28962</v>
      </c>
      <c r="V55" s="64">
        <f t="shared" si="3"/>
        <v>18490</v>
      </c>
      <c r="W55" s="64">
        <f t="shared" si="3"/>
        <v>1252</v>
      </c>
      <c r="X55" s="64">
        <f t="shared" si="3"/>
        <v>18655</v>
      </c>
      <c r="Y55" s="64">
        <f t="shared" si="3"/>
        <v>23126</v>
      </c>
      <c r="Z55" s="64">
        <f t="shared" si="3"/>
        <v>0</v>
      </c>
      <c r="AA55" s="63">
        <f t="shared" si="3"/>
        <v>4546</v>
      </c>
      <c r="AB55" s="65">
        <f t="shared" si="3"/>
        <v>0</v>
      </c>
      <c r="AC55" s="64">
        <f t="shared" si="3"/>
        <v>0</v>
      </c>
      <c r="AD55" s="64">
        <f t="shared" si="3"/>
        <v>0</v>
      </c>
      <c r="AE55" s="63">
        <f t="shared" si="3"/>
        <v>1</v>
      </c>
      <c r="AF55" s="76">
        <f t="shared" si="3"/>
        <v>0</v>
      </c>
      <c r="AG55" s="65">
        <f t="shared" si="3"/>
        <v>4</v>
      </c>
      <c r="AH55" s="64">
        <f t="shared" si="3"/>
        <v>0</v>
      </c>
      <c r="AI55" s="65">
        <f t="shared" si="3"/>
        <v>919386</v>
      </c>
      <c r="AJ55" s="74">
        <f t="shared" si="3"/>
        <v>648365</v>
      </c>
      <c r="AK55" s="76">
        <f t="shared" si="3"/>
        <v>421531</v>
      </c>
      <c r="AL55" s="72">
        <f t="shared" si="3"/>
        <v>92</v>
      </c>
    </row>
    <row r="56" spans="1:38" ht="14.25" thickBot="1">
      <c r="A56" s="86"/>
      <c r="B56" s="87"/>
      <c r="C56" s="87"/>
      <c r="D56" s="87"/>
      <c r="E56" s="87"/>
      <c r="F56" s="88">
        <f aca="true" t="shared" si="4" ref="F56:AL56">SUM(F29,F47)</f>
        <v>0</v>
      </c>
      <c r="G56" s="89">
        <f t="shared" si="4"/>
        <v>381</v>
      </c>
      <c r="H56" s="88">
        <f t="shared" si="4"/>
        <v>0</v>
      </c>
      <c r="I56" s="90">
        <f t="shared" si="4"/>
        <v>43033</v>
      </c>
      <c r="J56" s="88">
        <f t="shared" si="4"/>
        <v>0</v>
      </c>
      <c r="K56" s="90">
        <f t="shared" si="4"/>
        <v>0</v>
      </c>
      <c r="L56" s="89">
        <f t="shared" si="4"/>
        <v>1563</v>
      </c>
      <c r="M56" s="89">
        <f t="shared" si="4"/>
        <v>53</v>
      </c>
      <c r="N56" s="88">
        <f t="shared" si="4"/>
        <v>0</v>
      </c>
      <c r="O56" s="90">
        <f t="shared" si="4"/>
        <v>0</v>
      </c>
      <c r="P56" s="89">
        <f t="shared" si="4"/>
        <v>0</v>
      </c>
      <c r="Q56" s="89">
        <f t="shared" si="4"/>
        <v>0</v>
      </c>
      <c r="R56" s="91">
        <f t="shared" si="4"/>
        <v>85052</v>
      </c>
      <c r="S56" s="92">
        <f t="shared" si="4"/>
        <v>0</v>
      </c>
      <c r="T56" s="89">
        <f t="shared" si="4"/>
        <v>0</v>
      </c>
      <c r="U56" s="89">
        <f t="shared" si="4"/>
        <v>0</v>
      </c>
      <c r="V56" s="89">
        <f t="shared" si="4"/>
        <v>0</v>
      </c>
      <c r="W56" s="89">
        <f t="shared" si="4"/>
        <v>0</v>
      </c>
      <c r="X56" s="89">
        <f t="shared" si="4"/>
        <v>0</v>
      </c>
      <c r="Y56" s="89">
        <f t="shared" si="4"/>
        <v>0</v>
      </c>
      <c r="Z56" s="89">
        <f t="shared" si="4"/>
        <v>0</v>
      </c>
      <c r="AA56" s="88">
        <f t="shared" si="4"/>
        <v>0</v>
      </c>
      <c r="AB56" s="90">
        <f t="shared" si="4"/>
        <v>0</v>
      </c>
      <c r="AC56" s="89">
        <f t="shared" si="4"/>
        <v>0</v>
      </c>
      <c r="AD56" s="89">
        <f t="shared" si="4"/>
        <v>0</v>
      </c>
      <c r="AE56" s="88">
        <f t="shared" si="4"/>
        <v>0</v>
      </c>
      <c r="AF56" s="90">
        <f t="shared" si="4"/>
        <v>21384</v>
      </c>
      <c r="AG56" s="90">
        <f t="shared" si="4"/>
        <v>0</v>
      </c>
      <c r="AH56" s="89">
        <f t="shared" si="4"/>
        <v>0</v>
      </c>
      <c r="AI56" s="90">
        <f t="shared" si="4"/>
        <v>0</v>
      </c>
      <c r="AJ56" s="90">
        <f t="shared" si="4"/>
        <v>0</v>
      </c>
      <c r="AK56" s="89">
        <f t="shared" si="4"/>
        <v>0</v>
      </c>
      <c r="AL56" s="93">
        <f t="shared" si="4"/>
        <v>0</v>
      </c>
    </row>
    <row r="57" spans="19:38" ht="13.5">
      <c r="S57"/>
      <c r="T57"/>
      <c r="U57"/>
      <c r="V57"/>
      <c r="W57"/>
      <c r="X57"/>
      <c r="Y57"/>
      <c r="Z57"/>
      <c r="AA57"/>
      <c r="AB57"/>
      <c r="AC57"/>
      <c r="AD57"/>
      <c r="AE57"/>
      <c r="AF57"/>
      <c r="AG57"/>
      <c r="AH57"/>
      <c r="AI57"/>
      <c r="AJ57"/>
      <c r="AK57"/>
      <c r="AL57"/>
    </row>
    <row r="58" spans="1:38" ht="13.5">
      <c r="A58" s="10" t="s">
        <v>90</v>
      </c>
      <c r="F58" s="10"/>
      <c r="S58"/>
      <c r="T58"/>
      <c r="U58"/>
      <c r="V58"/>
      <c r="W58"/>
      <c r="X58"/>
      <c r="Y58"/>
      <c r="Z58"/>
      <c r="AA58"/>
      <c r="AB58"/>
      <c r="AC58"/>
      <c r="AD58"/>
      <c r="AE58"/>
      <c r="AF58"/>
      <c r="AG58"/>
      <c r="AH58"/>
      <c r="AI58"/>
      <c r="AJ58"/>
      <c r="AK58"/>
      <c r="AL58"/>
    </row>
    <row r="59" spans="1:38" ht="13.5">
      <c r="A59" s="10" t="s">
        <v>91</v>
      </c>
      <c r="F59" s="10"/>
      <c r="S59"/>
      <c r="T59"/>
      <c r="U59"/>
      <c r="V59"/>
      <c r="W59"/>
      <c r="X59"/>
      <c r="Y59"/>
      <c r="Z59"/>
      <c r="AA59"/>
      <c r="AB59"/>
      <c r="AC59"/>
      <c r="AD59"/>
      <c r="AE59"/>
      <c r="AF59"/>
      <c r="AG59"/>
      <c r="AH59"/>
      <c r="AI59"/>
      <c r="AJ59"/>
      <c r="AK59"/>
      <c r="AL59"/>
    </row>
    <row r="60" spans="1:38" ht="13.5">
      <c r="A60" s="10" t="s">
        <v>92</v>
      </c>
      <c r="F60" s="10"/>
      <c r="S60"/>
      <c r="T60"/>
      <c r="U60"/>
      <c r="V60"/>
      <c r="W60"/>
      <c r="X60"/>
      <c r="Y60"/>
      <c r="Z60"/>
      <c r="AA60"/>
      <c r="AB60"/>
      <c r="AC60"/>
      <c r="AD60"/>
      <c r="AE60"/>
      <c r="AF60"/>
      <c r="AG60"/>
      <c r="AH60"/>
      <c r="AI60"/>
      <c r="AJ60"/>
      <c r="AK60"/>
      <c r="AL60"/>
    </row>
  </sheetData>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sheetPr codeName="Sheet4"/>
  <dimension ref="A1:AL60"/>
  <sheetViews>
    <sheetView view="pageBreakPreview" zoomScaleSheetLayoutView="100" workbookViewId="0" topLeftCell="A37">
      <pane xSplit="1" topLeftCell="S1" activePane="topRight" state="frozen"/>
      <selection pane="topLeft" activeCell="I51" sqref="I51"/>
      <selection pane="topRight" activeCell="F36" sqref="F36"/>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95</v>
      </c>
      <c r="B1" s="2"/>
      <c r="C1" s="2"/>
      <c r="D1" s="2"/>
      <c r="E1" s="2"/>
      <c r="I1" s="3" t="s">
        <v>3</v>
      </c>
      <c r="J1" s="2"/>
      <c r="K1" s="2"/>
      <c r="L1" s="2"/>
      <c r="M1" s="2"/>
      <c r="N1" s="2"/>
      <c r="O1" s="4" t="s">
        <v>4</v>
      </c>
      <c r="P1" s="2"/>
      <c r="S1" s="1" t="str">
        <f>A1</f>
        <v>　新　道　（一般国道県道市町村道合計）　</v>
      </c>
      <c r="T1" s="2"/>
      <c r="U1" s="2"/>
      <c r="V1" s="2"/>
      <c r="W1" s="5"/>
      <c r="X1" s="3" t="s">
        <v>3</v>
      </c>
      <c r="Y1" s="2"/>
      <c r="Z1" s="2"/>
      <c r="AA1" s="2"/>
      <c r="AB1" s="2"/>
      <c r="AC1" s="2"/>
      <c r="AD1" s="2"/>
      <c r="AE1" s="4" t="s">
        <v>4</v>
      </c>
      <c r="AF1" s="6"/>
      <c r="AG1" s="6"/>
      <c r="AH1" s="5"/>
      <c r="AI1" s="5"/>
      <c r="AJ1" s="5"/>
      <c r="AK1"/>
      <c r="AL1"/>
    </row>
    <row r="2" spans="9:38" ht="14.25" thickBot="1">
      <c r="I2" s="7"/>
      <c r="J2" s="8" t="s">
        <v>120</v>
      </c>
      <c r="R2" s="9" t="s">
        <v>5</v>
      </c>
      <c r="S2"/>
      <c r="T2"/>
      <c r="U2"/>
      <c r="V2"/>
      <c r="W2"/>
      <c r="X2" s="10"/>
      <c r="Y2" s="8" t="s">
        <v>120</v>
      </c>
      <c r="Z2" s="11"/>
      <c r="AA2" s="12"/>
      <c r="AB2"/>
      <c r="AC2"/>
      <c r="AD2"/>
      <c r="AE2"/>
      <c r="AF2"/>
      <c r="AG2"/>
      <c r="AH2"/>
      <c r="AI2"/>
      <c r="AJ2"/>
      <c r="AK2"/>
      <c r="AL2" s="9" t="s">
        <v>5</v>
      </c>
    </row>
    <row r="3" spans="1:38" ht="13.5">
      <c r="A3" s="13"/>
      <c r="B3" s="131" t="s">
        <v>6</v>
      </c>
      <c r="C3" s="131"/>
      <c r="D3" s="131"/>
      <c r="E3" s="131"/>
      <c r="F3" s="129" t="s">
        <v>7</v>
      </c>
      <c r="G3" s="14"/>
      <c r="H3" s="129" t="s">
        <v>8</v>
      </c>
      <c r="I3" s="102" t="s">
        <v>9</v>
      </c>
      <c r="J3" s="103"/>
      <c r="K3" s="103"/>
      <c r="L3" s="103"/>
      <c r="M3" s="103"/>
      <c r="N3" s="103"/>
      <c r="O3" s="103"/>
      <c r="P3" s="103"/>
      <c r="Q3" s="103"/>
      <c r="R3" s="138"/>
      <c r="S3" s="104" t="s">
        <v>10</v>
      </c>
      <c r="T3" s="103"/>
      <c r="U3" s="103"/>
      <c r="V3" s="103"/>
      <c r="W3" s="103"/>
      <c r="X3" s="103"/>
      <c r="Y3" s="103"/>
      <c r="Z3" s="103"/>
      <c r="AA3" s="105"/>
      <c r="AB3" s="115" t="s">
        <v>11</v>
      </c>
      <c r="AC3" s="116"/>
      <c r="AD3" s="116"/>
      <c r="AE3" s="117"/>
      <c r="AF3" s="129" t="s">
        <v>12</v>
      </c>
      <c r="AG3" s="15"/>
      <c r="AH3" s="16"/>
      <c r="AI3" s="102" t="s">
        <v>13</v>
      </c>
      <c r="AJ3" s="103"/>
      <c r="AK3" s="103"/>
      <c r="AL3" s="17" t="s">
        <v>14</v>
      </c>
    </row>
    <row r="4" spans="1:38" ht="13.5">
      <c r="A4" s="18"/>
      <c r="B4" s="132"/>
      <c r="C4" s="132"/>
      <c r="D4" s="132"/>
      <c r="E4" s="132"/>
      <c r="F4" s="130"/>
      <c r="G4" s="20" t="s">
        <v>15</v>
      </c>
      <c r="H4" s="130"/>
      <c r="I4" s="123"/>
      <c r="J4" s="124"/>
      <c r="K4" s="124"/>
      <c r="L4" s="124"/>
      <c r="M4" s="124"/>
      <c r="N4" s="124"/>
      <c r="O4" s="124"/>
      <c r="P4" s="124"/>
      <c r="Q4" s="124"/>
      <c r="R4" s="139"/>
      <c r="S4" s="106"/>
      <c r="T4" s="124"/>
      <c r="U4" s="124"/>
      <c r="V4" s="124"/>
      <c r="W4" s="124"/>
      <c r="X4" s="124"/>
      <c r="Y4" s="124"/>
      <c r="Z4" s="124"/>
      <c r="AA4" s="101"/>
      <c r="AB4" s="118"/>
      <c r="AC4" s="119"/>
      <c r="AD4" s="119"/>
      <c r="AE4" s="120"/>
      <c r="AF4" s="128"/>
      <c r="AG4" s="107" t="s">
        <v>16</v>
      </c>
      <c r="AH4" s="108"/>
      <c r="AI4" s="123"/>
      <c r="AJ4" s="124"/>
      <c r="AK4" s="124"/>
      <c r="AL4" s="25"/>
    </row>
    <row r="5" spans="1:38" ht="13.5">
      <c r="A5" s="26" t="s">
        <v>17</v>
      </c>
      <c r="B5" s="133"/>
      <c r="C5" s="133"/>
      <c r="D5" s="133"/>
      <c r="E5" s="133"/>
      <c r="F5" s="130"/>
      <c r="G5" s="27" t="s">
        <v>18</v>
      </c>
      <c r="H5" s="130"/>
      <c r="I5" s="136" t="s">
        <v>19</v>
      </c>
      <c r="J5" s="137"/>
      <c r="K5" s="140" t="s">
        <v>20</v>
      </c>
      <c r="L5" s="125"/>
      <c r="M5" s="141"/>
      <c r="N5" s="125" t="s">
        <v>21</v>
      </c>
      <c r="O5" s="125"/>
      <c r="P5" s="125"/>
      <c r="Q5" s="125"/>
      <c r="R5" s="126"/>
      <c r="S5" s="109" t="s">
        <v>22</v>
      </c>
      <c r="T5" s="110"/>
      <c r="U5" s="110"/>
      <c r="V5" s="110"/>
      <c r="W5" s="110"/>
      <c r="X5" s="110"/>
      <c r="Y5" s="110"/>
      <c r="Z5" s="110"/>
      <c r="AA5" s="111"/>
      <c r="AB5" s="121" t="s">
        <v>23</v>
      </c>
      <c r="AC5" s="122"/>
      <c r="AD5" s="121" t="s">
        <v>24</v>
      </c>
      <c r="AE5" s="122"/>
      <c r="AF5" s="29"/>
      <c r="AG5" s="118" t="s">
        <v>25</v>
      </c>
      <c r="AH5" s="101"/>
      <c r="AI5" s="30"/>
      <c r="AJ5" s="30"/>
      <c r="AK5" s="31"/>
      <c r="AL5" s="32" t="s">
        <v>26</v>
      </c>
    </row>
    <row r="6" spans="1:38" ht="13.5" customHeight="1">
      <c r="A6" s="33"/>
      <c r="B6" s="34" t="s">
        <v>27</v>
      </c>
      <c r="C6" s="34" t="s">
        <v>28</v>
      </c>
      <c r="D6" s="34" t="s">
        <v>29</v>
      </c>
      <c r="E6" s="34"/>
      <c r="F6" s="130"/>
      <c r="G6" s="27" t="s">
        <v>30</v>
      </c>
      <c r="H6" s="130"/>
      <c r="I6" s="134" t="s">
        <v>31</v>
      </c>
      <c r="J6" s="135"/>
      <c r="K6" s="19"/>
      <c r="L6" s="35" t="s">
        <v>32</v>
      </c>
      <c r="M6" s="35" t="s">
        <v>33</v>
      </c>
      <c r="N6" s="19"/>
      <c r="O6" s="143" t="s">
        <v>34</v>
      </c>
      <c r="P6" s="110"/>
      <c r="Q6" s="110"/>
      <c r="R6" s="144"/>
      <c r="S6" s="109" t="s">
        <v>35</v>
      </c>
      <c r="T6" s="110"/>
      <c r="U6" s="110"/>
      <c r="V6" s="111"/>
      <c r="W6" s="112" t="s">
        <v>36</v>
      </c>
      <c r="X6" s="113"/>
      <c r="Y6" s="113"/>
      <c r="Z6" s="113"/>
      <c r="AA6" s="114"/>
      <c r="AB6" s="123"/>
      <c r="AC6" s="124"/>
      <c r="AD6" s="123"/>
      <c r="AE6" s="124"/>
      <c r="AF6" s="36" t="s">
        <v>37</v>
      </c>
      <c r="AG6" s="24" t="s">
        <v>38</v>
      </c>
      <c r="AH6" s="37" t="s">
        <v>39</v>
      </c>
      <c r="AI6" s="130" t="s">
        <v>40</v>
      </c>
      <c r="AJ6" s="130" t="s">
        <v>41</v>
      </c>
      <c r="AK6" s="130" t="s">
        <v>42</v>
      </c>
      <c r="AL6" s="38"/>
    </row>
    <row r="7" spans="1:38" ht="13.5" customHeight="1">
      <c r="A7" s="33"/>
      <c r="B7" s="34"/>
      <c r="C7" s="34"/>
      <c r="D7" s="34"/>
      <c r="E7" s="34" t="s">
        <v>43</v>
      </c>
      <c r="F7" s="130"/>
      <c r="G7" s="39" t="s">
        <v>44</v>
      </c>
      <c r="H7" s="130"/>
      <c r="I7" s="134" t="s">
        <v>45</v>
      </c>
      <c r="J7" s="135"/>
      <c r="K7" s="19" t="s">
        <v>46</v>
      </c>
      <c r="L7" s="40" t="s">
        <v>47</v>
      </c>
      <c r="M7" s="40" t="s">
        <v>47</v>
      </c>
      <c r="N7" s="19" t="s">
        <v>48</v>
      </c>
      <c r="O7" s="127" t="s">
        <v>49</v>
      </c>
      <c r="P7" s="142" t="s">
        <v>50</v>
      </c>
      <c r="Q7" s="142"/>
      <c r="R7" s="38" t="s">
        <v>51</v>
      </c>
      <c r="S7" s="42" t="s">
        <v>52</v>
      </c>
      <c r="T7" s="43" t="s">
        <v>52</v>
      </c>
      <c r="U7" s="43" t="s">
        <v>52</v>
      </c>
      <c r="V7" s="43" t="s">
        <v>52</v>
      </c>
      <c r="W7" s="44" t="s">
        <v>52</v>
      </c>
      <c r="X7" s="44" t="s">
        <v>52</v>
      </c>
      <c r="Y7" s="45" t="s">
        <v>52</v>
      </c>
      <c r="Z7" s="46" t="s">
        <v>53</v>
      </c>
      <c r="AA7" s="47" t="s">
        <v>54</v>
      </c>
      <c r="AB7" s="24" t="s">
        <v>55</v>
      </c>
      <c r="AC7" s="24" t="s">
        <v>56</v>
      </c>
      <c r="AD7" s="24" t="s">
        <v>55</v>
      </c>
      <c r="AE7" s="24" t="s">
        <v>56</v>
      </c>
      <c r="AF7" s="36" t="s">
        <v>57</v>
      </c>
      <c r="AG7" s="24" t="s">
        <v>58</v>
      </c>
      <c r="AH7" s="43"/>
      <c r="AI7" s="130"/>
      <c r="AJ7" s="130"/>
      <c r="AK7" s="130"/>
      <c r="AL7" s="25" t="s">
        <v>59</v>
      </c>
    </row>
    <row r="8" spans="1:38" ht="13.5" customHeight="1">
      <c r="A8" s="48"/>
      <c r="B8" s="49" t="s">
        <v>58</v>
      </c>
      <c r="C8" s="49" t="s">
        <v>58</v>
      </c>
      <c r="D8" s="49" t="s">
        <v>58</v>
      </c>
      <c r="E8" s="49"/>
      <c r="F8" s="128"/>
      <c r="G8" s="50"/>
      <c r="H8" s="128"/>
      <c r="I8" s="51"/>
      <c r="J8" s="52"/>
      <c r="K8" s="53"/>
      <c r="L8" s="54" t="s">
        <v>60</v>
      </c>
      <c r="M8" s="54" t="s">
        <v>60</v>
      </c>
      <c r="N8" s="23"/>
      <c r="O8" s="128"/>
      <c r="P8" s="55" t="s">
        <v>61</v>
      </c>
      <c r="Q8" s="55" t="s">
        <v>62</v>
      </c>
      <c r="R8" s="56" t="s">
        <v>63</v>
      </c>
      <c r="S8" s="57" t="s">
        <v>64</v>
      </c>
      <c r="T8" s="41" t="s">
        <v>65</v>
      </c>
      <c r="U8" s="41" t="s">
        <v>66</v>
      </c>
      <c r="V8" s="41" t="s">
        <v>67</v>
      </c>
      <c r="W8" s="41" t="s">
        <v>66</v>
      </c>
      <c r="X8" s="41" t="s">
        <v>68</v>
      </c>
      <c r="Y8" s="41" t="s">
        <v>69</v>
      </c>
      <c r="Z8" s="41" t="s">
        <v>70</v>
      </c>
      <c r="AA8" s="28" t="s">
        <v>71</v>
      </c>
      <c r="AB8" s="58" t="s">
        <v>72</v>
      </c>
      <c r="AC8" s="22" t="s">
        <v>73</v>
      </c>
      <c r="AD8" s="58" t="s">
        <v>72</v>
      </c>
      <c r="AE8" s="22" t="s">
        <v>73</v>
      </c>
      <c r="AF8" s="21"/>
      <c r="AG8" s="22" t="s">
        <v>74</v>
      </c>
      <c r="AH8" s="54" t="s">
        <v>75</v>
      </c>
      <c r="AI8" s="59"/>
      <c r="AJ8" s="59"/>
      <c r="AK8" s="60"/>
      <c r="AL8" s="61"/>
    </row>
    <row r="9" spans="1:38" ht="13.5">
      <c r="A9" s="145" t="s">
        <v>76</v>
      </c>
      <c r="B9" s="62"/>
      <c r="C9" s="62"/>
      <c r="D9" s="62"/>
      <c r="E9" s="62"/>
      <c r="F9" s="63"/>
      <c r="G9" s="64"/>
      <c r="H9" s="63"/>
      <c r="I9" s="65">
        <v>38454</v>
      </c>
      <c r="J9" s="63" t="s">
        <v>2</v>
      </c>
      <c r="K9" s="65"/>
      <c r="L9" s="64">
        <v>71</v>
      </c>
      <c r="M9" s="64">
        <v>10</v>
      </c>
      <c r="N9" s="63"/>
      <c r="O9" s="65"/>
      <c r="P9" s="64"/>
      <c r="Q9" s="64"/>
      <c r="R9" s="66" t="s">
        <v>2</v>
      </c>
      <c r="S9" s="67"/>
      <c r="T9" s="68"/>
      <c r="U9" s="64"/>
      <c r="V9" s="68"/>
      <c r="W9" s="68"/>
      <c r="X9" s="68"/>
      <c r="Y9" s="68"/>
      <c r="Z9" s="68"/>
      <c r="AA9" s="69"/>
      <c r="AB9" s="65"/>
      <c r="AC9" s="70"/>
      <c r="AD9" s="71"/>
      <c r="AE9" s="69"/>
      <c r="AF9" s="76">
        <v>35382</v>
      </c>
      <c r="AG9" s="65"/>
      <c r="AH9" s="68"/>
      <c r="AI9" s="65"/>
      <c r="AJ9" s="65"/>
      <c r="AK9" s="68"/>
      <c r="AL9" s="72"/>
    </row>
    <row r="10" spans="1:38" ht="13.5">
      <c r="A10" s="146"/>
      <c r="B10" s="62"/>
      <c r="C10" s="62"/>
      <c r="D10" s="62"/>
      <c r="E10" s="62"/>
      <c r="F10" s="63">
        <v>38454</v>
      </c>
      <c r="G10" s="73">
        <v>0</v>
      </c>
      <c r="H10" s="63">
        <v>38454</v>
      </c>
      <c r="I10" s="74"/>
      <c r="J10" s="75"/>
      <c r="K10" s="65">
        <v>25964</v>
      </c>
      <c r="L10" s="76"/>
      <c r="M10" s="76"/>
      <c r="N10" s="63"/>
      <c r="O10" s="65">
        <v>6562</v>
      </c>
      <c r="P10" s="64">
        <v>31892</v>
      </c>
      <c r="Q10" s="64">
        <v>0</v>
      </c>
      <c r="R10" s="77"/>
      <c r="S10" s="78">
        <v>0</v>
      </c>
      <c r="T10" s="64">
        <v>18054</v>
      </c>
      <c r="U10" s="64">
        <v>20400</v>
      </c>
      <c r="V10" s="64">
        <v>0</v>
      </c>
      <c r="W10" s="64">
        <v>0</v>
      </c>
      <c r="X10" s="64">
        <v>0</v>
      </c>
      <c r="Y10" s="64">
        <v>0</v>
      </c>
      <c r="Z10" s="64">
        <v>0</v>
      </c>
      <c r="AA10" s="63">
        <v>0</v>
      </c>
      <c r="AB10" s="65">
        <v>2</v>
      </c>
      <c r="AC10" s="64">
        <v>0</v>
      </c>
      <c r="AD10" s="64">
        <v>1</v>
      </c>
      <c r="AE10" s="63">
        <v>0</v>
      </c>
      <c r="AF10" s="76"/>
      <c r="AG10" s="65">
        <v>13</v>
      </c>
      <c r="AH10" s="64">
        <v>1</v>
      </c>
      <c r="AI10" s="65">
        <v>1606342</v>
      </c>
      <c r="AJ10" s="74">
        <v>917396</v>
      </c>
      <c r="AK10" s="76">
        <v>506354</v>
      </c>
      <c r="AL10" s="72">
        <v>3</v>
      </c>
    </row>
    <row r="11" spans="1:38" ht="13.5">
      <c r="A11" s="147"/>
      <c r="B11" s="79"/>
      <c r="C11" s="79"/>
      <c r="D11" s="79"/>
      <c r="E11" s="79"/>
      <c r="F11" s="80">
        <v>0</v>
      </c>
      <c r="G11" s="81">
        <v>0</v>
      </c>
      <c r="H11" s="80">
        <v>0</v>
      </c>
      <c r="I11" s="82">
        <f>H10-I9</f>
        <v>0</v>
      </c>
      <c r="J11" s="80">
        <v>0</v>
      </c>
      <c r="K11" s="82">
        <v>0</v>
      </c>
      <c r="L11" s="81">
        <v>5928</v>
      </c>
      <c r="M11" s="81">
        <v>6562</v>
      </c>
      <c r="N11" s="80">
        <v>0</v>
      </c>
      <c r="O11" s="82">
        <v>0</v>
      </c>
      <c r="P11" s="81">
        <v>0</v>
      </c>
      <c r="Q11" s="81">
        <v>0</v>
      </c>
      <c r="R11" s="83">
        <v>38454</v>
      </c>
      <c r="S11" s="84">
        <v>0</v>
      </c>
      <c r="T11" s="81">
        <v>0</v>
      </c>
      <c r="U11" s="81">
        <v>0</v>
      </c>
      <c r="V11" s="81">
        <v>0</v>
      </c>
      <c r="W11" s="81">
        <v>0</v>
      </c>
      <c r="X11" s="81">
        <v>0</v>
      </c>
      <c r="Y11" s="81">
        <v>0</v>
      </c>
      <c r="Z11" s="81">
        <v>0</v>
      </c>
      <c r="AA11" s="80">
        <v>0</v>
      </c>
      <c r="AB11" s="82">
        <v>0</v>
      </c>
      <c r="AC11" s="81">
        <v>0</v>
      </c>
      <c r="AD11" s="81">
        <v>0</v>
      </c>
      <c r="AE11" s="80">
        <v>0</v>
      </c>
      <c r="AF11" s="82">
        <v>18865</v>
      </c>
      <c r="AG11" s="82"/>
      <c r="AH11" s="81"/>
      <c r="AI11" s="82"/>
      <c r="AJ11" s="82"/>
      <c r="AK11" s="81"/>
      <c r="AL11" s="85"/>
    </row>
    <row r="12" spans="1:38" ht="13.5" customHeight="1">
      <c r="A12" s="145" t="s">
        <v>77</v>
      </c>
      <c r="B12" s="62"/>
      <c r="C12" s="62"/>
      <c r="D12" s="62"/>
      <c r="E12" s="62"/>
      <c r="F12" s="63"/>
      <c r="G12" s="64"/>
      <c r="H12" s="63"/>
      <c r="I12" s="65">
        <v>1990</v>
      </c>
      <c r="J12" s="95" t="s">
        <v>113</v>
      </c>
      <c r="K12" s="65"/>
      <c r="L12" s="64">
        <v>6</v>
      </c>
      <c r="M12" s="64"/>
      <c r="N12" s="63"/>
      <c r="O12" s="65"/>
      <c r="P12" s="64"/>
      <c r="Q12" s="64"/>
      <c r="R12" s="96" t="s">
        <v>113</v>
      </c>
      <c r="S12" s="78"/>
      <c r="T12" s="64"/>
      <c r="U12" s="64"/>
      <c r="V12" s="64"/>
      <c r="W12" s="64"/>
      <c r="X12" s="64"/>
      <c r="Y12" s="64"/>
      <c r="Z12" s="64"/>
      <c r="AA12" s="63"/>
      <c r="AB12" s="65"/>
      <c r="AC12" s="64"/>
      <c r="AD12" s="64"/>
      <c r="AE12" s="63"/>
      <c r="AF12" s="65">
        <v>2366</v>
      </c>
      <c r="AG12" s="65"/>
      <c r="AH12" s="64"/>
      <c r="AI12" s="65"/>
      <c r="AJ12" s="65"/>
      <c r="AK12" s="64"/>
      <c r="AL12" s="72"/>
    </row>
    <row r="13" spans="1:38" ht="13.5">
      <c r="A13" s="146"/>
      <c r="B13" s="62"/>
      <c r="C13" s="62"/>
      <c r="D13" s="62"/>
      <c r="E13" s="62"/>
      <c r="F13" s="63">
        <v>1990</v>
      </c>
      <c r="G13" s="73">
        <v>0</v>
      </c>
      <c r="H13" s="63">
        <v>1990</v>
      </c>
      <c r="I13" s="74"/>
      <c r="J13" s="75">
        <v>0</v>
      </c>
      <c r="K13" s="65">
        <v>1316</v>
      </c>
      <c r="L13" s="76"/>
      <c r="M13" s="76"/>
      <c r="N13" s="63">
        <v>0</v>
      </c>
      <c r="O13" s="65">
        <v>0</v>
      </c>
      <c r="P13" s="64">
        <v>1990</v>
      </c>
      <c r="Q13" s="64">
        <v>0</v>
      </c>
      <c r="R13" s="77"/>
      <c r="S13" s="78">
        <v>43</v>
      </c>
      <c r="T13" s="64">
        <v>811</v>
      </c>
      <c r="U13" s="64">
        <v>1136</v>
      </c>
      <c r="V13" s="64">
        <v>0</v>
      </c>
      <c r="W13" s="64">
        <v>0</v>
      </c>
      <c r="X13" s="64">
        <v>0</v>
      </c>
      <c r="Y13" s="64">
        <v>0</v>
      </c>
      <c r="Z13" s="64"/>
      <c r="AA13" s="63">
        <v>0</v>
      </c>
      <c r="AB13" s="65" t="s">
        <v>1</v>
      </c>
      <c r="AC13" s="64" t="s">
        <v>1</v>
      </c>
      <c r="AD13" s="64" t="s">
        <v>1</v>
      </c>
      <c r="AE13" s="63" t="s">
        <v>1</v>
      </c>
      <c r="AF13" s="76"/>
      <c r="AG13" s="65">
        <v>0</v>
      </c>
      <c r="AH13" s="64">
        <v>0</v>
      </c>
      <c r="AI13" s="65">
        <v>50164</v>
      </c>
      <c r="AJ13" s="74">
        <v>43356</v>
      </c>
      <c r="AK13" s="76">
        <v>19615</v>
      </c>
      <c r="AL13" s="72">
        <v>4</v>
      </c>
    </row>
    <row r="14" spans="1:38" ht="13.5">
      <c r="A14" s="147"/>
      <c r="B14" s="79"/>
      <c r="C14" s="79"/>
      <c r="D14" s="79"/>
      <c r="E14" s="79"/>
      <c r="F14" s="80"/>
      <c r="G14" s="81"/>
      <c r="H14" s="80"/>
      <c r="I14" s="82">
        <f>H13-I12</f>
        <v>0</v>
      </c>
      <c r="J14" s="80"/>
      <c r="K14" s="82"/>
      <c r="L14" s="81">
        <v>674</v>
      </c>
      <c r="M14" s="81">
        <v>0</v>
      </c>
      <c r="N14" s="80"/>
      <c r="O14" s="82"/>
      <c r="P14" s="81"/>
      <c r="Q14" s="81"/>
      <c r="R14" s="83">
        <v>1990</v>
      </c>
      <c r="S14" s="84"/>
      <c r="T14" s="81"/>
      <c r="U14" s="81"/>
      <c r="V14" s="81"/>
      <c r="W14" s="81"/>
      <c r="X14" s="81"/>
      <c r="Y14" s="81"/>
      <c r="Z14" s="81"/>
      <c r="AA14" s="80"/>
      <c r="AB14" s="82"/>
      <c r="AC14" s="81"/>
      <c r="AD14" s="81"/>
      <c r="AE14" s="80"/>
      <c r="AF14" s="82">
        <v>1382</v>
      </c>
      <c r="AG14" s="82"/>
      <c r="AH14" s="81"/>
      <c r="AI14" s="82"/>
      <c r="AJ14" s="82"/>
      <c r="AK14" s="81"/>
      <c r="AL14" s="85"/>
    </row>
    <row r="15" spans="1:38" ht="13.5">
      <c r="A15" s="145" t="s">
        <v>78</v>
      </c>
      <c r="B15" s="62"/>
      <c r="C15" s="62"/>
      <c r="D15" s="62"/>
      <c r="E15" s="62"/>
      <c r="F15" s="63">
        <f aca="true" t="shared" si="0" ref="F15:AL15">SUM(F9,F12)</f>
        <v>0</v>
      </c>
      <c r="G15" s="64">
        <f t="shared" si="0"/>
        <v>0</v>
      </c>
      <c r="H15" s="63">
        <f t="shared" si="0"/>
        <v>0</v>
      </c>
      <c r="I15" s="65">
        <f t="shared" si="0"/>
        <v>40444</v>
      </c>
      <c r="J15" s="95" t="s">
        <v>113</v>
      </c>
      <c r="K15" s="65">
        <f t="shared" si="0"/>
        <v>0</v>
      </c>
      <c r="L15" s="64">
        <f t="shared" si="0"/>
        <v>77</v>
      </c>
      <c r="M15" s="64">
        <f t="shared" si="0"/>
        <v>10</v>
      </c>
      <c r="N15" s="63">
        <f t="shared" si="0"/>
        <v>0</v>
      </c>
      <c r="O15" s="65">
        <f t="shared" si="0"/>
        <v>0</v>
      </c>
      <c r="P15" s="64">
        <f t="shared" si="0"/>
        <v>0</v>
      </c>
      <c r="Q15" s="64">
        <f t="shared" si="0"/>
        <v>0</v>
      </c>
      <c r="R15" s="96" t="s">
        <v>113</v>
      </c>
      <c r="S15" s="78">
        <f t="shared" si="0"/>
        <v>0</v>
      </c>
      <c r="T15" s="64">
        <f t="shared" si="0"/>
        <v>0</v>
      </c>
      <c r="U15" s="64">
        <f t="shared" si="0"/>
        <v>0</v>
      </c>
      <c r="V15" s="64">
        <f t="shared" si="0"/>
        <v>0</v>
      </c>
      <c r="W15" s="64">
        <f t="shared" si="0"/>
        <v>0</v>
      </c>
      <c r="X15" s="64">
        <f t="shared" si="0"/>
        <v>0</v>
      </c>
      <c r="Y15" s="64">
        <f t="shared" si="0"/>
        <v>0</v>
      </c>
      <c r="Z15" s="64">
        <f t="shared" si="0"/>
        <v>0</v>
      </c>
      <c r="AA15" s="63">
        <f t="shared" si="0"/>
        <v>0</v>
      </c>
      <c r="AB15" s="65">
        <f t="shared" si="0"/>
        <v>0</v>
      </c>
      <c r="AC15" s="64">
        <f t="shared" si="0"/>
        <v>0</v>
      </c>
      <c r="AD15" s="64">
        <f t="shared" si="0"/>
        <v>0</v>
      </c>
      <c r="AE15" s="63">
        <f t="shared" si="0"/>
        <v>0</v>
      </c>
      <c r="AF15" s="65">
        <f t="shared" si="0"/>
        <v>37748</v>
      </c>
      <c r="AG15" s="65">
        <f t="shared" si="0"/>
        <v>0</v>
      </c>
      <c r="AH15" s="64">
        <f t="shared" si="0"/>
        <v>0</v>
      </c>
      <c r="AI15" s="65">
        <f t="shared" si="0"/>
        <v>0</v>
      </c>
      <c r="AJ15" s="65">
        <f t="shared" si="0"/>
        <v>0</v>
      </c>
      <c r="AK15" s="64">
        <f t="shared" si="0"/>
        <v>0</v>
      </c>
      <c r="AL15" s="72">
        <f t="shared" si="0"/>
        <v>0</v>
      </c>
    </row>
    <row r="16" spans="1:38" ht="13.5">
      <c r="A16" s="146"/>
      <c r="B16" s="62"/>
      <c r="C16" s="62"/>
      <c r="D16" s="62"/>
      <c r="E16" s="62"/>
      <c r="F16" s="63">
        <f>SUM(F10,F13)</f>
        <v>40444</v>
      </c>
      <c r="G16" s="73">
        <f aca="true" t="shared" si="1" ref="G16:AL16">SUM(G10,G13)</f>
        <v>0</v>
      </c>
      <c r="H16" s="63">
        <f t="shared" si="1"/>
        <v>40444</v>
      </c>
      <c r="I16" s="74">
        <f t="shared" si="1"/>
        <v>0</v>
      </c>
      <c r="J16" s="75">
        <f t="shared" si="1"/>
        <v>0</v>
      </c>
      <c r="K16" s="65">
        <f t="shared" si="1"/>
        <v>27280</v>
      </c>
      <c r="L16" s="76">
        <f t="shared" si="1"/>
        <v>0</v>
      </c>
      <c r="M16" s="76">
        <f t="shared" si="1"/>
        <v>0</v>
      </c>
      <c r="N16" s="63">
        <f t="shared" si="1"/>
        <v>0</v>
      </c>
      <c r="O16" s="65">
        <f t="shared" si="1"/>
        <v>6562</v>
      </c>
      <c r="P16" s="64">
        <f t="shared" si="1"/>
        <v>33882</v>
      </c>
      <c r="Q16" s="64">
        <f t="shared" si="1"/>
        <v>0</v>
      </c>
      <c r="R16" s="77">
        <f t="shared" si="1"/>
        <v>0</v>
      </c>
      <c r="S16" s="78">
        <f t="shared" si="1"/>
        <v>43</v>
      </c>
      <c r="T16" s="64">
        <f t="shared" si="1"/>
        <v>18865</v>
      </c>
      <c r="U16" s="64">
        <f t="shared" si="1"/>
        <v>21536</v>
      </c>
      <c r="V16" s="64">
        <f t="shared" si="1"/>
        <v>0</v>
      </c>
      <c r="W16" s="64">
        <f t="shared" si="1"/>
        <v>0</v>
      </c>
      <c r="X16" s="64">
        <f t="shared" si="1"/>
        <v>0</v>
      </c>
      <c r="Y16" s="64">
        <f t="shared" si="1"/>
        <v>0</v>
      </c>
      <c r="Z16" s="64">
        <f t="shared" si="1"/>
        <v>0</v>
      </c>
      <c r="AA16" s="63">
        <f t="shared" si="1"/>
        <v>0</v>
      </c>
      <c r="AB16" s="65">
        <f t="shared" si="1"/>
        <v>2</v>
      </c>
      <c r="AC16" s="64">
        <f t="shared" si="1"/>
        <v>0</v>
      </c>
      <c r="AD16" s="64">
        <f t="shared" si="1"/>
        <v>1</v>
      </c>
      <c r="AE16" s="63">
        <f t="shared" si="1"/>
        <v>0</v>
      </c>
      <c r="AF16" s="76">
        <f t="shared" si="1"/>
        <v>0</v>
      </c>
      <c r="AG16" s="65">
        <f t="shared" si="1"/>
        <v>13</v>
      </c>
      <c r="AH16" s="64">
        <f t="shared" si="1"/>
        <v>1</v>
      </c>
      <c r="AI16" s="65">
        <f t="shared" si="1"/>
        <v>1656506</v>
      </c>
      <c r="AJ16" s="74">
        <f t="shared" si="1"/>
        <v>960752</v>
      </c>
      <c r="AK16" s="76">
        <f t="shared" si="1"/>
        <v>525969</v>
      </c>
      <c r="AL16" s="72">
        <f t="shared" si="1"/>
        <v>7</v>
      </c>
    </row>
    <row r="17" spans="1:38" ht="13.5">
      <c r="A17" s="147"/>
      <c r="B17" s="79"/>
      <c r="C17" s="79"/>
      <c r="D17" s="79"/>
      <c r="E17" s="79"/>
      <c r="F17" s="80">
        <f aca="true" t="shared" si="2" ref="F17:AL17">SUM(F11,F14)</f>
        <v>0</v>
      </c>
      <c r="G17" s="81">
        <f t="shared" si="2"/>
        <v>0</v>
      </c>
      <c r="H17" s="80">
        <f t="shared" si="2"/>
        <v>0</v>
      </c>
      <c r="I17" s="82">
        <f>H16-I15</f>
        <v>0</v>
      </c>
      <c r="J17" s="80">
        <f t="shared" si="2"/>
        <v>0</v>
      </c>
      <c r="K17" s="82">
        <f t="shared" si="2"/>
        <v>0</v>
      </c>
      <c r="L17" s="81">
        <f t="shared" si="2"/>
        <v>6602</v>
      </c>
      <c r="M17" s="81">
        <f t="shared" si="2"/>
        <v>6562</v>
      </c>
      <c r="N17" s="80">
        <f t="shared" si="2"/>
        <v>0</v>
      </c>
      <c r="O17" s="82">
        <f t="shared" si="2"/>
        <v>0</v>
      </c>
      <c r="P17" s="81">
        <f t="shared" si="2"/>
        <v>0</v>
      </c>
      <c r="Q17" s="81">
        <f t="shared" si="2"/>
        <v>0</v>
      </c>
      <c r="R17" s="83">
        <f t="shared" si="2"/>
        <v>40444</v>
      </c>
      <c r="S17" s="84">
        <f t="shared" si="2"/>
        <v>0</v>
      </c>
      <c r="T17" s="81">
        <f t="shared" si="2"/>
        <v>0</v>
      </c>
      <c r="U17" s="81">
        <f t="shared" si="2"/>
        <v>0</v>
      </c>
      <c r="V17" s="81">
        <f t="shared" si="2"/>
        <v>0</v>
      </c>
      <c r="W17" s="81">
        <f t="shared" si="2"/>
        <v>0</v>
      </c>
      <c r="X17" s="81">
        <f t="shared" si="2"/>
        <v>0</v>
      </c>
      <c r="Y17" s="81">
        <f t="shared" si="2"/>
        <v>0</v>
      </c>
      <c r="Z17" s="81">
        <f t="shared" si="2"/>
        <v>0</v>
      </c>
      <c r="AA17" s="80">
        <f t="shared" si="2"/>
        <v>0</v>
      </c>
      <c r="AB17" s="82">
        <f t="shared" si="2"/>
        <v>0</v>
      </c>
      <c r="AC17" s="81">
        <f t="shared" si="2"/>
        <v>0</v>
      </c>
      <c r="AD17" s="81">
        <f t="shared" si="2"/>
        <v>0</v>
      </c>
      <c r="AE17" s="80">
        <f t="shared" si="2"/>
        <v>0</v>
      </c>
      <c r="AF17" s="82">
        <f t="shared" si="2"/>
        <v>20247</v>
      </c>
      <c r="AG17" s="82">
        <f t="shared" si="2"/>
        <v>0</v>
      </c>
      <c r="AH17" s="81">
        <f t="shared" si="2"/>
        <v>0</v>
      </c>
      <c r="AI17" s="82">
        <f t="shared" si="2"/>
        <v>0</v>
      </c>
      <c r="AJ17" s="82">
        <f t="shared" si="2"/>
        <v>0</v>
      </c>
      <c r="AK17" s="81">
        <f t="shared" si="2"/>
        <v>0</v>
      </c>
      <c r="AL17" s="85">
        <f t="shared" si="2"/>
        <v>0</v>
      </c>
    </row>
    <row r="18" spans="1:38" ht="13.5">
      <c r="A18" s="33"/>
      <c r="B18" s="62"/>
      <c r="C18" s="62"/>
      <c r="D18" s="62"/>
      <c r="E18" s="62"/>
      <c r="F18" s="63"/>
      <c r="G18" s="64"/>
      <c r="H18" s="63"/>
      <c r="I18" s="65">
        <v>11031</v>
      </c>
      <c r="J18" s="95">
        <v>87.6</v>
      </c>
      <c r="K18" s="65"/>
      <c r="L18" s="64">
        <v>10</v>
      </c>
      <c r="M18" s="64">
        <v>1</v>
      </c>
      <c r="N18" s="63"/>
      <c r="O18" s="65"/>
      <c r="P18" s="64"/>
      <c r="Q18" s="64"/>
      <c r="R18" s="96" t="s">
        <v>114</v>
      </c>
      <c r="S18" s="78"/>
      <c r="T18" s="64"/>
      <c r="U18" s="64"/>
      <c r="V18" s="64"/>
      <c r="W18" s="64"/>
      <c r="X18" s="64"/>
      <c r="Y18" s="64"/>
      <c r="Z18" s="64"/>
      <c r="AA18" s="63"/>
      <c r="AB18" s="65"/>
      <c r="AC18" s="64"/>
      <c r="AD18" s="64"/>
      <c r="AE18" s="63"/>
      <c r="AF18" s="65">
        <v>13519</v>
      </c>
      <c r="AG18" s="65"/>
      <c r="AH18" s="64"/>
      <c r="AI18" s="65"/>
      <c r="AJ18" s="65"/>
      <c r="AK18" s="64"/>
      <c r="AL18" s="72"/>
    </row>
    <row r="19" spans="1:38" ht="13.5">
      <c r="A19" s="26" t="s">
        <v>79</v>
      </c>
      <c r="B19" s="62"/>
      <c r="C19" s="62"/>
      <c r="D19" s="62"/>
      <c r="E19" s="62"/>
      <c r="F19" s="63">
        <v>12599</v>
      </c>
      <c r="G19" s="73">
        <v>0</v>
      </c>
      <c r="H19" s="63">
        <v>12599</v>
      </c>
      <c r="I19" s="74"/>
      <c r="J19" s="75"/>
      <c r="K19" s="65">
        <v>10903</v>
      </c>
      <c r="L19" s="76"/>
      <c r="M19" s="76"/>
      <c r="N19" s="63">
        <v>127</v>
      </c>
      <c r="O19" s="65">
        <v>2024</v>
      </c>
      <c r="P19" s="64">
        <v>7479</v>
      </c>
      <c r="Q19" s="64">
        <v>2969</v>
      </c>
      <c r="R19" s="77"/>
      <c r="S19" s="78">
        <v>35</v>
      </c>
      <c r="T19" s="64">
        <v>25</v>
      </c>
      <c r="U19" s="64">
        <v>9227</v>
      </c>
      <c r="V19" s="64">
        <v>1744</v>
      </c>
      <c r="W19" s="64">
        <v>15</v>
      </c>
      <c r="X19" s="64">
        <v>795</v>
      </c>
      <c r="Y19" s="64">
        <v>758</v>
      </c>
      <c r="Z19" s="64"/>
      <c r="AA19" s="63">
        <v>104</v>
      </c>
      <c r="AB19" s="65" t="s">
        <v>1</v>
      </c>
      <c r="AC19" s="64">
        <v>1</v>
      </c>
      <c r="AD19" s="64" t="s">
        <v>1</v>
      </c>
      <c r="AE19" s="63" t="s">
        <v>1</v>
      </c>
      <c r="AF19" s="76"/>
      <c r="AG19" s="65">
        <v>0</v>
      </c>
      <c r="AH19" s="64">
        <v>0</v>
      </c>
      <c r="AI19" s="65">
        <v>210523</v>
      </c>
      <c r="AJ19" s="74">
        <v>158773</v>
      </c>
      <c r="AK19" s="76">
        <v>72830</v>
      </c>
      <c r="AL19" s="72">
        <v>13</v>
      </c>
    </row>
    <row r="20" spans="1:38" ht="13.5">
      <c r="A20" s="48"/>
      <c r="B20" s="79"/>
      <c r="C20" s="79"/>
      <c r="D20" s="79"/>
      <c r="E20" s="79"/>
      <c r="F20" s="80"/>
      <c r="G20" s="81"/>
      <c r="H20" s="80"/>
      <c r="I20" s="82">
        <f>H19-I18</f>
        <v>1568</v>
      </c>
      <c r="J20" s="80"/>
      <c r="K20" s="82"/>
      <c r="L20" s="81">
        <v>166</v>
      </c>
      <c r="M20" s="81">
        <v>1530</v>
      </c>
      <c r="N20" s="80"/>
      <c r="O20" s="82"/>
      <c r="P20" s="81"/>
      <c r="Q20" s="81"/>
      <c r="R20" s="83">
        <v>12472</v>
      </c>
      <c r="S20" s="84"/>
      <c r="T20" s="81"/>
      <c r="U20" s="81"/>
      <c r="V20" s="81"/>
      <c r="W20" s="81"/>
      <c r="X20" s="81"/>
      <c r="Y20" s="81"/>
      <c r="Z20" s="81"/>
      <c r="AA20" s="80"/>
      <c r="AB20" s="82"/>
      <c r="AC20" s="81"/>
      <c r="AD20" s="81"/>
      <c r="AE20" s="80"/>
      <c r="AF20" s="82">
        <v>8670</v>
      </c>
      <c r="AG20" s="82"/>
      <c r="AH20" s="81"/>
      <c r="AI20" s="82"/>
      <c r="AJ20" s="82"/>
      <c r="AK20" s="81"/>
      <c r="AL20" s="85"/>
    </row>
    <row r="21" spans="1:38" ht="13.5">
      <c r="A21" s="33"/>
      <c r="B21" s="62"/>
      <c r="C21" s="62"/>
      <c r="D21" s="62"/>
      <c r="E21" s="62"/>
      <c r="F21" s="63"/>
      <c r="G21" s="64"/>
      <c r="H21" s="63"/>
      <c r="I21" s="65">
        <v>5929</v>
      </c>
      <c r="J21" s="95">
        <v>73.9</v>
      </c>
      <c r="K21" s="65"/>
      <c r="L21" s="64">
        <v>3</v>
      </c>
      <c r="M21" s="64"/>
      <c r="N21" s="63"/>
      <c r="O21" s="65"/>
      <c r="P21" s="64"/>
      <c r="Q21" s="64"/>
      <c r="R21" s="96" t="s">
        <v>113</v>
      </c>
      <c r="S21" s="78"/>
      <c r="T21" s="64"/>
      <c r="U21" s="64"/>
      <c r="V21" s="64"/>
      <c r="W21" s="64"/>
      <c r="X21" s="64"/>
      <c r="Y21" s="64"/>
      <c r="Z21" s="64"/>
      <c r="AA21" s="63"/>
      <c r="AB21" s="65"/>
      <c r="AC21" s="64"/>
      <c r="AD21" s="64"/>
      <c r="AE21" s="63"/>
      <c r="AF21" s="65">
        <v>3990</v>
      </c>
      <c r="AG21" s="65"/>
      <c r="AH21" s="64"/>
      <c r="AI21" s="65"/>
      <c r="AJ21" s="65"/>
      <c r="AK21" s="64"/>
      <c r="AL21" s="72"/>
    </row>
    <row r="22" spans="1:38" ht="13.5">
      <c r="A22" s="26" t="s">
        <v>80</v>
      </c>
      <c r="B22" s="62"/>
      <c r="C22" s="62"/>
      <c r="D22" s="62"/>
      <c r="E22" s="62"/>
      <c r="F22" s="63">
        <v>8027</v>
      </c>
      <c r="G22" s="73">
        <v>0</v>
      </c>
      <c r="H22" s="63">
        <v>8027</v>
      </c>
      <c r="I22" s="74"/>
      <c r="J22" s="75"/>
      <c r="K22" s="65">
        <v>7924</v>
      </c>
      <c r="L22" s="76"/>
      <c r="M22" s="76"/>
      <c r="N22" s="63">
        <v>0</v>
      </c>
      <c r="O22" s="65">
        <v>0</v>
      </c>
      <c r="P22" s="64">
        <v>3496</v>
      </c>
      <c r="Q22" s="64">
        <v>4531</v>
      </c>
      <c r="R22" s="77"/>
      <c r="S22" s="78">
        <v>0</v>
      </c>
      <c r="T22" s="64">
        <v>0</v>
      </c>
      <c r="U22" s="64">
        <v>3958</v>
      </c>
      <c r="V22" s="64">
        <v>1971</v>
      </c>
      <c r="W22" s="64">
        <v>46</v>
      </c>
      <c r="X22" s="64">
        <v>1134</v>
      </c>
      <c r="Y22" s="64">
        <v>918</v>
      </c>
      <c r="Z22" s="64"/>
      <c r="AA22" s="63">
        <v>0</v>
      </c>
      <c r="AB22" s="65">
        <v>1</v>
      </c>
      <c r="AC22" s="64" t="s">
        <v>1</v>
      </c>
      <c r="AD22" s="64" t="s">
        <v>1</v>
      </c>
      <c r="AE22" s="63" t="s">
        <v>1</v>
      </c>
      <c r="AF22" s="76"/>
      <c r="AG22" s="65">
        <v>0</v>
      </c>
      <c r="AH22" s="64">
        <v>0</v>
      </c>
      <c r="AI22" s="65">
        <v>136062</v>
      </c>
      <c r="AJ22" s="74">
        <v>71265</v>
      </c>
      <c r="AK22" s="76">
        <v>40150</v>
      </c>
      <c r="AL22" s="72">
        <v>17</v>
      </c>
    </row>
    <row r="23" spans="1:38" ht="13.5">
      <c r="A23" s="48"/>
      <c r="B23" s="79"/>
      <c r="C23" s="79"/>
      <c r="D23" s="79"/>
      <c r="E23" s="79"/>
      <c r="F23" s="80"/>
      <c r="G23" s="81"/>
      <c r="H23" s="80"/>
      <c r="I23" s="82">
        <f>H22-I21</f>
        <v>2098</v>
      </c>
      <c r="J23" s="80"/>
      <c r="K23" s="82"/>
      <c r="L23" s="81">
        <v>103</v>
      </c>
      <c r="M23" s="81">
        <v>0</v>
      </c>
      <c r="N23" s="80"/>
      <c r="O23" s="82"/>
      <c r="P23" s="81"/>
      <c r="Q23" s="81"/>
      <c r="R23" s="83">
        <v>8027</v>
      </c>
      <c r="S23" s="84"/>
      <c r="T23" s="81"/>
      <c r="U23" s="81"/>
      <c r="V23" s="81"/>
      <c r="W23" s="81"/>
      <c r="X23" s="81"/>
      <c r="Y23" s="81"/>
      <c r="Z23" s="81"/>
      <c r="AA23" s="80"/>
      <c r="AB23" s="82"/>
      <c r="AC23" s="81"/>
      <c r="AD23" s="81"/>
      <c r="AE23" s="80"/>
      <c r="AF23" s="82">
        <v>3008</v>
      </c>
      <c r="AG23" s="82"/>
      <c r="AH23" s="81"/>
      <c r="AI23" s="82"/>
      <c r="AJ23" s="82"/>
      <c r="AK23" s="81"/>
      <c r="AL23" s="85"/>
    </row>
    <row r="24" spans="1:38" ht="13.5">
      <c r="A24" s="145" t="s">
        <v>81</v>
      </c>
      <c r="B24" s="62"/>
      <c r="C24" s="62"/>
      <c r="D24" s="62"/>
      <c r="E24" s="62"/>
      <c r="F24" s="63"/>
      <c r="G24" s="64"/>
      <c r="H24" s="63"/>
      <c r="I24" s="65">
        <v>16960</v>
      </c>
      <c r="J24" s="95">
        <v>82.2</v>
      </c>
      <c r="K24" s="65"/>
      <c r="L24" s="64"/>
      <c r="M24" s="64"/>
      <c r="N24" s="63"/>
      <c r="O24" s="65"/>
      <c r="P24" s="64"/>
      <c r="Q24" s="64"/>
      <c r="R24" s="96" t="s">
        <v>115</v>
      </c>
      <c r="S24" s="78"/>
      <c r="T24" s="64"/>
      <c r="U24" s="64"/>
      <c r="V24" s="64"/>
      <c r="W24" s="64"/>
      <c r="X24" s="64"/>
      <c r="Y24" s="64"/>
      <c r="Z24" s="64"/>
      <c r="AA24" s="63"/>
      <c r="AB24" s="65"/>
      <c r="AC24" s="64"/>
      <c r="AD24" s="64"/>
      <c r="AE24" s="63"/>
      <c r="AF24" s="65">
        <v>17509</v>
      </c>
      <c r="AG24" s="65"/>
      <c r="AH24" s="64"/>
      <c r="AI24" s="65"/>
      <c r="AJ24" s="65"/>
      <c r="AK24" s="64"/>
      <c r="AL24" s="72"/>
    </row>
    <row r="25" spans="1:38" ht="13.5">
      <c r="A25" s="146"/>
      <c r="B25" s="62"/>
      <c r="C25" s="62"/>
      <c r="D25" s="62"/>
      <c r="E25" s="62"/>
      <c r="F25" s="63">
        <v>20626</v>
      </c>
      <c r="G25" s="73">
        <v>0</v>
      </c>
      <c r="H25" s="63">
        <v>20626</v>
      </c>
      <c r="I25" s="74"/>
      <c r="J25" s="75"/>
      <c r="K25" s="65">
        <v>18827</v>
      </c>
      <c r="L25" s="76"/>
      <c r="M25" s="76"/>
      <c r="N25" s="63">
        <v>127</v>
      </c>
      <c r="O25" s="65">
        <v>2024</v>
      </c>
      <c r="P25" s="64">
        <v>10975</v>
      </c>
      <c r="Q25" s="64">
        <v>7500</v>
      </c>
      <c r="R25" s="77"/>
      <c r="S25" s="78">
        <v>35</v>
      </c>
      <c r="T25" s="64">
        <v>25</v>
      </c>
      <c r="U25" s="64">
        <v>13185</v>
      </c>
      <c r="V25" s="64">
        <v>3715</v>
      </c>
      <c r="W25" s="64">
        <v>61</v>
      </c>
      <c r="X25" s="64">
        <v>1929</v>
      </c>
      <c r="Y25" s="64">
        <v>1676</v>
      </c>
      <c r="Z25" s="64"/>
      <c r="AA25" s="63">
        <v>104</v>
      </c>
      <c r="AB25" s="65">
        <v>1</v>
      </c>
      <c r="AC25" s="64">
        <v>1</v>
      </c>
      <c r="AD25" s="64" t="s">
        <v>1</v>
      </c>
      <c r="AE25" s="63" t="s">
        <v>1</v>
      </c>
      <c r="AF25" s="76"/>
      <c r="AG25" s="65">
        <v>0</v>
      </c>
      <c r="AH25" s="64">
        <v>0</v>
      </c>
      <c r="AI25" s="65">
        <v>346585</v>
      </c>
      <c r="AJ25" s="74">
        <v>230038</v>
      </c>
      <c r="AK25" s="76">
        <v>112980</v>
      </c>
      <c r="AL25" s="72">
        <v>30</v>
      </c>
    </row>
    <row r="26" spans="1:38" ht="13.5">
      <c r="A26" s="147"/>
      <c r="B26" s="79"/>
      <c r="C26" s="79"/>
      <c r="D26" s="79"/>
      <c r="E26" s="79"/>
      <c r="F26" s="80"/>
      <c r="G26" s="81"/>
      <c r="H26" s="80"/>
      <c r="I26" s="82">
        <f>H25-I24</f>
        <v>3666</v>
      </c>
      <c r="J26" s="80"/>
      <c r="K26" s="82"/>
      <c r="L26" s="81">
        <v>269</v>
      </c>
      <c r="M26" s="81">
        <v>1530</v>
      </c>
      <c r="N26" s="80"/>
      <c r="O26" s="82"/>
      <c r="P26" s="81"/>
      <c r="Q26" s="81"/>
      <c r="R26" s="83">
        <v>20499</v>
      </c>
      <c r="S26" s="84"/>
      <c r="T26" s="81"/>
      <c r="U26" s="81"/>
      <c r="V26" s="81"/>
      <c r="W26" s="81"/>
      <c r="X26" s="81"/>
      <c r="Y26" s="81"/>
      <c r="Z26" s="81"/>
      <c r="AA26" s="80"/>
      <c r="AB26" s="82"/>
      <c r="AC26" s="81"/>
      <c r="AD26" s="81"/>
      <c r="AE26" s="80"/>
      <c r="AF26" s="82">
        <v>11678</v>
      </c>
      <c r="AG26" s="82"/>
      <c r="AH26" s="81"/>
      <c r="AI26" s="82"/>
      <c r="AJ26" s="82"/>
      <c r="AK26" s="81"/>
      <c r="AL26" s="85"/>
    </row>
    <row r="27" spans="1:38" ht="13.5">
      <c r="A27" s="145" t="s">
        <v>82</v>
      </c>
      <c r="B27" s="62"/>
      <c r="C27" s="62"/>
      <c r="D27" s="62"/>
      <c r="E27" s="62"/>
      <c r="F27" s="63">
        <f aca="true" t="shared" si="3" ref="F27:AL27">SUM(F15,F24)</f>
        <v>0</v>
      </c>
      <c r="G27" s="64">
        <f t="shared" si="3"/>
        <v>0</v>
      </c>
      <c r="H27" s="63">
        <f t="shared" si="3"/>
        <v>0</v>
      </c>
      <c r="I27" s="65">
        <f t="shared" si="3"/>
        <v>57404</v>
      </c>
      <c r="J27" s="95" t="s">
        <v>130</v>
      </c>
      <c r="K27" s="65">
        <f t="shared" si="3"/>
        <v>0</v>
      </c>
      <c r="L27" s="64">
        <f t="shared" si="3"/>
        <v>77</v>
      </c>
      <c r="M27" s="64">
        <f t="shared" si="3"/>
        <v>10</v>
      </c>
      <c r="N27" s="63">
        <f t="shared" si="3"/>
        <v>0</v>
      </c>
      <c r="O27" s="65">
        <f t="shared" si="3"/>
        <v>0</v>
      </c>
      <c r="P27" s="64">
        <f t="shared" si="3"/>
        <v>0</v>
      </c>
      <c r="Q27" s="64">
        <f t="shared" si="3"/>
        <v>0</v>
      </c>
      <c r="R27" s="96" t="s">
        <v>131</v>
      </c>
      <c r="S27" s="78">
        <f t="shared" si="3"/>
        <v>0</v>
      </c>
      <c r="T27" s="64">
        <f t="shared" si="3"/>
        <v>0</v>
      </c>
      <c r="U27" s="64">
        <f t="shared" si="3"/>
        <v>0</v>
      </c>
      <c r="V27" s="64">
        <f t="shared" si="3"/>
        <v>0</v>
      </c>
      <c r="W27" s="64">
        <f t="shared" si="3"/>
        <v>0</v>
      </c>
      <c r="X27" s="64">
        <f t="shared" si="3"/>
        <v>0</v>
      </c>
      <c r="Y27" s="64">
        <f t="shared" si="3"/>
        <v>0</v>
      </c>
      <c r="Z27" s="64">
        <f t="shared" si="3"/>
        <v>0</v>
      </c>
      <c r="AA27" s="63">
        <f t="shared" si="3"/>
        <v>0</v>
      </c>
      <c r="AB27" s="65">
        <f t="shared" si="3"/>
        <v>0</v>
      </c>
      <c r="AC27" s="64">
        <f t="shared" si="3"/>
        <v>0</v>
      </c>
      <c r="AD27" s="64">
        <f t="shared" si="3"/>
        <v>0</v>
      </c>
      <c r="AE27" s="63">
        <f t="shared" si="3"/>
        <v>0</v>
      </c>
      <c r="AF27" s="65">
        <f t="shared" si="3"/>
        <v>55257</v>
      </c>
      <c r="AG27" s="65">
        <f t="shared" si="3"/>
        <v>0</v>
      </c>
      <c r="AH27" s="64">
        <f t="shared" si="3"/>
        <v>0</v>
      </c>
      <c r="AI27" s="65">
        <f t="shared" si="3"/>
        <v>0</v>
      </c>
      <c r="AJ27" s="65">
        <f t="shared" si="3"/>
        <v>0</v>
      </c>
      <c r="AK27" s="64">
        <f t="shared" si="3"/>
        <v>0</v>
      </c>
      <c r="AL27" s="72">
        <f t="shared" si="3"/>
        <v>0</v>
      </c>
    </row>
    <row r="28" spans="1:38" ht="13.5">
      <c r="A28" s="146"/>
      <c r="B28" s="62"/>
      <c r="C28" s="62"/>
      <c r="D28" s="62"/>
      <c r="E28" s="62"/>
      <c r="F28" s="63">
        <f>SUM(F16,F25)</f>
        <v>61070</v>
      </c>
      <c r="G28" s="73">
        <f aca="true" t="shared" si="4" ref="G28:AL28">SUM(G16,G25)</f>
        <v>0</v>
      </c>
      <c r="H28" s="63">
        <f t="shared" si="4"/>
        <v>61070</v>
      </c>
      <c r="I28" s="74">
        <f t="shared" si="4"/>
        <v>0</v>
      </c>
      <c r="J28" s="75">
        <f t="shared" si="4"/>
        <v>0</v>
      </c>
      <c r="K28" s="65">
        <f t="shared" si="4"/>
        <v>46107</v>
      </c>
      <c r="L28" s="76">
        <f t="shared" si="4"/>
        <v>0</v>
      </c>
      <c r="M28" s="76">
        <f t="shared" si="4"/>
        <v>0</v>
      </c>
      <c r="N28" s="63">
        <f t="shared" si="4"/>
        <v>127</v>
      </c>
      <c r="O28" s="65">
        <f t="shared" si="4"/>
        <v>8586</v>
      </c>
      <c r="P28" s="64">
        <f t="shared" si="4"/>
        <v>44857</v>
      </c>
      <c r="Q28" s="64">
        <f t="shared" si="4"/>
        <v>7500</v>
      </c>
      <c r="R28" s="77">
        <f t="shared" si="4"/>
        <v>0</v>
      </c>
      <c r="S28" s="78">
        <f t="shared" si="4"/>
        <v>78</v>
      </c>
      <c r="T28" s="64">
        <f t="shared" si="4"/>
        <v>18890</v>
      </c>
      <c r="U28" s="64">
        <f t="shared" si="4"/>
        <v>34721</v>
      </c>
      <c r="V28" s="64">
        <f t="shared" si="4"/>
        <v>3715</v>
      </c>
      <c r="W28" s="64">
        <f t="shared" si="4"/>
        <v>61</v>
      </c>
      <c r="X28" s="64">
        <f t="shared" si="4"/>
        <v>1929</v>
      </c>
      <c r="Y28" s="64">
        <f t="shared" si="4"/>
        <v>1676</v>
      </c>
      <c r="Z28" s="64">
        <f t="shared" si="4"/>
        <v>0</v>
      </c>
      <c r="AA28" s="63">
        <f t="shared" si="4"/>
        <v>104</v>
      </c>
      <c r="AB28" s="65">
        <f t="shared" si="4"/>
        <v>3</v>
      </c>
      <c r="AC28" s="64">
        <f t="shared" si="4"/>
        <v>1</v>
      </c>
      <c r="AD28" s="64">
        <f t="shared" si="4"/>
        <v>1</v>
      </c>
      <c r="AE28" s="63">
        <f t="shared" si="4"/>
        <v>0</v>
      </c>
      <c r="AF28" s="76">
        <f t="shared" si="4"/>
        <v>0</v>
      </c>
      <c r="AG28" s="65">
        <f t="shared" si="4"/>
        <v>13</v>
      </c>
      <c r="AH28" s="64">
        <f t="shared" si="4"/>
        <v>1</v>
      </c>
      <c r="AI28" s="65">
        <f t="shared" si="4"/>
        <v>2003091</v>
      </c>
      <c r="AJ28" s="74">
        <f t="shared" si="4"/>
        <v>1190790</v>
      </c>
      <c r="AK28" s="76">
        <f t="shared" si="4"/>
        <v>638949</v>
      </c>
      <c r="AL28" s="72">
        <f t="shared" si="4"/>
        <v>37</v>
      </c>
    </row>
    <row r="29" spans="1:38" ht="13.5">
      <c r="A29" s="147"/>
      <c r="B29" s="79"/>
      <c r="C29" s="79"/>
      <c r="D29" s="79"/>
      <c r="E29" s="79"/>
      <c r="F29" s="80">
        <f aca="true" t="shared" si="5" ref="F29:AL29">SUM(F17,F26)</f>
        <v>0</v>
      </c>
      <c r="G29" s="81">
        <f t="shared" si="5"/>
        <v>0</v>
      </c>
      <c r="H29" s="80">
        <f t="shared" si="5"/>
        <v>0</v>
      </c>
      <c r="I29" s="82">
        <f>H28-I27</f>
        <v>3666</v>
      </c>
      <c r="J29" s="80">
        <f t="shared" si="5"/>
        <v>0</v>
      </c>
      <c r="K29" s="82">
        <f t="shared" si="5"/>
        <v>0</v>
      </c>
      <c r="L29" s="81">
        <f t="shared" si="5"/>
        <v>6871</v>
      </c>
      <c r="M29" s="81">
        <f t="shared" si="5"/>
        <v>8092</v>
      </c>
      <c r="N29" s="80">
        <f t="shared" si="5"/>
        <v>0</v>
      </c>
      <c r="O29" s="82">
        <f t="shared" si="5"/>
        <v>0</v>
      </c>
      <c r="P29" s="81">
        <f t="shared" si="5"/>
        <v>0</v>
      </c>
      <c r="Q29" s="81">
        <f t="shared" si="5"/>
        <v>0</v>
      </c>
      <c r="R29" s="83">
        <f t="shared" si="5"/>
        <v>60943</v>
      </c>
      <c r="S29" s="84">
        <f t="shared" si="5"/>
        <v>0</v>
      </c>
      <c r="T29" s="81">
        <f t="shared" si="5"/>
        <v>0</v>
      </c>
      <c r="U29" s="81">
        <f t="shared" si="5"/>
        <v>0</v>
      </c>
      <c r="V29" s="81">
        <f t="shared" si="5"/>
        <v>0</v>
      </c>
      <c r="W29" s="81">
        <f t="shared" si="5"/>
        <v>0</v>
      </c>
      <c r="X29" s="81">
        <f t="shared" si="5"/>
        <v>0</v>
      </c>
      <c r="Y29" s="81">
        <f t="shared" si="5"/>
        <v>0</v>
      </c>
      <c r="Z29" s="81">
        <f t="shared" si="5"/>
        <v>0</v>
      </c>
      <c r="AA29" s="80">
        <f t="shared" si="5"/>
        <v>0</v>
      </c>
      <c r="AB29" s="82">
        <f t="shared" si="5"/>
        <v>0</v>
      </c>
      <c r="AC29" s="81">
        <f t="shared" si="5"/>
        <v>0</v>
      </c>
      <c r="AD29" s="81">
        <f t="shared" si="5"/>
        <v>0</v>
      </c>
      <c r="AE29" s="80">
        <f t="shared" si="5"/>
        <v>0</v>
      </c>
      <c r="AF29" s="82">
        <f t="shared" si="5"/>
        <v>31925</v>
      </c>
      <c r="AG29" s="82">
        <f t="shared" si="5"/>
        <v>0</v>
      </c>
      <c r="AH29" s="81">
        <f t="shared" si="5"/>
        <v>0</v>
      </c>
      <c r="AI29" s="82">
        <f t="shared" si="5"/>
        <v>0</v>
      </c>
      <c r="AJ29" s="82">
        <f t="shared" si="5"/>
        <v>0</v>
      </c>
      <c r="AK29" s="81">
        <f t="shared" si="5"/>
        <v>0</v>
      </c>
      <c r="AL29" s="85">
        <f t="shared" si="5"/>
        <v>0</v>
      </c>
    </row>
    <row r="30" spans="1:38" ht="13.5">
      <c r="A30" s="145" t="s">
        <v>83</v>
      </c>
      <c r="B30" s="62"/>
      <c r="C30" s="62"/>
      <c r="D30" s="62"/>
      <c r="E30" s="62"/>
      <c r="F30" s="63"/>
      <c r="G30" s="64"/>
      <c r="H30" s="63"/>
      <c r="I30" s="65">
        <v>18950</v>
      </c>
      <c r="J30" s="95">
        <v>83.8</v>
      </c>
      <c r="K30" s="65"/>
      <c r="L30" s="64"/>
      <c r="M30" s="64"/>
      <c r="N30" s="63"/>
      <c r="O30" s="65"/>
      <c r="P30" s="64"/>
      <c r="Q30" s="64"/>
      <c r="R30" s="96" t="s">
        <v>115</v>
      </c>
      <c r="S30" s="78"/>
      <c r="T30" s="64"/>
      <c r="U30" s="64"/>
      <c r="V30" s="64"/>
      <c r="W30" s="64"/>
      <c r="X30" s="64"/>
      <c r="Y30" s="64"/>
      <c r="Z30" s="64"/>
      <c r="AA30" s="63"/>
      <c r="AB30" s="65"/>
      <c r="AC30" s="64"/>
      <c r="AD30" s="64"/>
      <c r="AE30" s="63"/>
      <c r="AF30" s="65">
        <v>19875</v>
      </c>
      <c r="AG30" s="65"/>
      <c r="AH30" s="64"/>
      <c r="AI30" s="65"/>
      <c r="AJ30" s="65"/>
      <c r="AK30" s="64"/>
      <c r="AL30" s="72"/>
    </row>
    <row r="31" spans="1:38" ht="13.5">
      <c r="A31" s="146"/>
      <c r="B31" s="62"/>
      <c r="C31" s="62"/>
      <c r="D31" s="62"/>
      <c r="E31" s="62"/>
      <c r="F31" s="63">
        <v>22616</v>
      </c>
      <c r="G31" s="73">
        <v>0</v>
      </c>
      <c r="H31" s="63">
        <v>22616</v>
      </c>
      <c r="I31" s="74"/>
      <c r="J31" s="75"/>
      <c r="K31" s="65">
        <v>20143</v>
      </c>
      <c r="L31" s="76"/>
      <c r="M31" s="76"/>
      <c r="N31" s="63">
        <v>127</v>
      </c>
      <c r="O31" s="65">
        <v>2024</v>
      </c>
      <c r="P31" s="64">
        <v>12965</v>
      </c>
      <c r="Q31" s="64">
        <v>7500</v>
      </c>
      <c r="R31" s="77"/>
      <c r="S31" s="78">
        <v>78</v>
      </c>
      <c r="T31" s="64">
        <v>836</v>
      </c>
      <c r="U31" s="64">
        <v>14321</v>
      </c>
      <c r="V31" s="64">
        <v>3715</v>
      </c>
      <c r="W31" s="64">
        <v>61</v>
      </c>
      <c r="X31" s="64">
        <v>1929</v>
      </c>
      <c r="Y31" s="64">
        <v>1676</v>
      </c>
      <c r="Z31" s="64"/>
      <c r="AA31" s="63">
        <v>104</v>
      </c>
      <c r="AB31" s="65">
        <v>1</v>
      </c>
      <c r="AC31" s="64">
        <v>1</v>
      </c>
      <c r="AD31" s="64" t="s">
        <v>1</v>
      </c>
      <c r="AE31" s="63" t="s">
        <v>1</v>
      </c>
      <c r="AF31" s="76"/>
      <c r="AG31" s="65">
        <v>0</v>
      </c>
      <c r="AH31" s="64">
        <v>0</v>
      </c>
      <c r="AI31" s="65">
        <v>396749</v>
      </c>
      <c r="AJ31" s="74">
        <v>273394</v>
      </c>
      <c r="AK31" s="76">
        <v>132595</v>
      </c>
      <c r="AL31" s="72">
        <v>34</v>
      </c>
    </row>
    <row r="32" spans="1:38" ht="13.5">
      <c r="A32" s="147"/>
      <c r="B32" s="79"/>
      <c r="C32" s="79"/>
      <c r="D32" s="79"/>
      <c r="E32" s="79"/>
      <c r="F32" s="80"/>
      <c r="G32" s="81"/>
      <c r="H32" s="80"/>
      <c r="I32" s="82">
        <f>H31-I30</f>
        <v>3666</v>
      </c>
      <c r="J32" s="80"/>
      <c r="K32" s="82"/>
      <c r="L32" s="81">
        <v>943</v>
      </c>
      <c r="M32" s="81">
        <v>1530</v>
      </c>
      <c r="N32" s="80"/>
      <c r="O32" s="82"/>
      <c r="P32" s="81"/>
      <c r="Q32" s="81"/>
      <c r="R32" s="83">
        <v>22489</v>
      </c>
      <c r="S32" s="84"/>
      <c r="T32" s="81"/>
      <c r="U32" s="81"/>
      <c r="V32" s="81"/>
      <c r="W32" s="81"/>
      <c r="X32" s="81"/>
      <c r="Y32" s="81"/>
      <c r="Z32" s="81"/>
      <c r="AA32" s="80"/>
      <c r="AB32" s="82"/>
      <c r="AC32" s="81"/>
      <c r="AD32" s="81"/>
      <c r="AE32" s="80"/>
      <c r="AF32" s="82">
        <v>13060</v>
      </c>
      <c r="AG32" s="82"/>
      <c r="AH32" s="81"/>
      <c r="AI32" s="82"/>
      <c r="AJ32" s="82"/>
      <c r="AK32" s="81"/>
      <c r="AL32" s="85"/>
    </row>
    <row r="33" spans="1:38" ht="13.5">
      <c r="A33" s="33"/>
      <c r="B33" s="62"/>
      <c r="C33" s="62"/>
      <c r="D33" s="62"/>
      <c r="E33" s="62"/>
      <c r="F33" s="63"/>
      <c r="G33" s="64" t="s">
        <v>1</v>
      </c>
      <c r="H33" s="63"/>
      <c r="I33" s="65" t="s">
        <v>1</v>
      </c>
      <c r="J33" s="63" t="s">
        <v>1</v>
      </c>
      <c r="K33" s="65"/>
      <c r="L33" s="64" t="s">
        <v>1</v>
      </c>
      <c r="M33" s="64" t="s">
        <v>1</v>
      </c>
      <c r="N33" s="63"/>
      <c r="O33" s="65"/>
      <c r="P33" s="64"/>
      <c r="Q33" s="64"/>
      <c r="R33" s="66" t="s">
        <v>1</v>
      </c>
      <c r="S33" s="78"/>
      <c r="T33" s="64"/>
      <c r="U33" s="64"/>
      <c r="V33" s="64"/>
      <c r="W33" s="64"/>
      <c r="X33" s="64"/>
      <c r="Y33" s="64"/>
      <c r="Z33" s="64"/>
      <c r="AA33" s="63"/>
      <c r="AB33" s="65"/>
      <c r="AC33" s="64"/>
      <c r="AD33" s="64"/>
      <c r="AE33" s="63"/>
      <c r="AF33" s="65" t="s">
        <v>1</v>
      </c>
      <c r="AG33" s="65"/>
      <c r="AH33" s="64"/>
      <c r="AI33" s="65"/>
      <c r="AJ33" s="65"/>
      <c r="AK33" s="64"/>
      <c r="AL33" s="72"/>
    </row>
    <row r="34" spans="1:38" ht="13.5">
      <c r="A34" s="26" t="s">
        <v>84</v>
      </c>
      <c r="B34" s="62"/>
      <c r="C34" s="62"/>
      <c r="D34" s="62"/>
      <c r="E34" s="62"/>
      <c r="F34" s="63" t="s">
        <v>1</v>
      </c>
      <c r="G34" s="73" t="s">
        <v>1</v>
      </c>
      <c r="H34" s="63" t="s">
        <v>1</v>
      </c>
      <c r="I34" s="74"/>
      <c r="J34" s="75"/>
      <c r="K34" s="65" t="s">
        <v>1</v>
      </c>
      <c r="L34" s="76"/>
      <c r="M34" s="76"/>
      <c r="N34" s="63" t="s">
        <v>1</v>
      </c>
      <c r="O34" s="65" t="s">
        <v>1</v>
      </c>
      <c r="P34" s="64" t="s">
        <v>1</v>
      </c>
      <c r="Q34" s="64" t="s">
        <v>1</v>
      </c>
      <c r="R34" s="77"/>
      <c r="S34" s="78" t="s">
        <v>1</v>
      </c>
      <c r="T34" s="64" t="s">
        <v>1</v>
      </c>
      <c r="U34" s="64" t="s">
        <v>1</v>
      </c>
      <c r="V34" s="64" t="s">
        <v>1</v>
      </c>
      <c r="W34" s="64" t="s">
        <v>1</v>
      </c>
      <c r="X34" s="64" t="s">
        <v>1</v>
      </c>
      <c r="Y34" s="64" t="s">
        <v>1</v>
      </c>
      <c r="Z34" s="64" t="s">
        <v>1</v>
      </c>
      <c r="AA34" s="63" t="s">
        <v>1</v>
      </c>
      <c r="AB34" s="65" t="s">
        <v>1</v>
      </c>
      <c r="AC34" s="64" t="s">
        <v>1</v>
      </c>
      <c r="AD34" s="64" t="s">
        <v>1</v>
      </c>
      <c r="AE34" s="63" t="s">
        <v>1</v>
      </c>
      <c r="AF34" s="76"/>
      <c r="AG34" s="65" t="s">
        <v>1</v>
      </c>
      <c r="AH34" s="64" t="s">
        <v>1</v>
      </c>
      <c r="AI34" s="65" t="s">
        <v>1</v>
      </c>
      <c r="AJ34" s="74"/>
      <c r="AK34" s="76" t="s">
        <v>1</v>
      </c>
      <c r="AL34" s="72" t="s">
        <v>1</v>
      </c>
    </row>
    <row r="35" spans="1:38" ht="13.5">
      <c r="A35" s="48"/>
      <c r="B35" s="79"/>
      <c r="C35" s="79"/>
      <c r="D35" s="79"/>
      <c r="E35" s="79"/>
      <c r="F35" s="80"/>
      <c r="G35" s="81" t="s">
        <v>1</v>
      </c>
      <c r="H35" s="80"/>
      <c r="I35" s="82" t="s">
        <v>1</v>
      </c>
      <c r="J35" s="80"/>
      <c r="K35" s="82"/>
      <c r="L35" s="81"/>
      <c r="M35" s="81" t="s">
        <v>1</v>
      </c>
      <c r="N35" s="80"/>
      <c r="O35" s="82"/>
      <c r="P35" s="81"/>
      <c r="Q35" s="81"/>
      <c r="R35" s="83" t="s">
        <v>1</v>
      </c>
      <c r="S35" s="84"/>
      <c r="T35" s="81"/>
      <c r="U35" s="81"/>
      <c r="V35" s="81"/>
      <c r="W35" s="81"/>
      <c r="X35" s="81"/>
      <c r="Y35" s="81"/>
      <c r="Z35" s="81"/>
      <c r="AA35" s="80"/>
      <c r="AB35" s="82"/>
      <c r="AC35" s="81"/>
      <c r="AD35" s="81"/>
      <c r="AE35" s="80"/>
      <c r="AF35" s="82" t="s">
        <v>1</v>
      </c>
      <c r="AG35" s="82"/>
      <c r="AH35" s="81"/>
      <c r="AI35" s="82"/>
      <c r="AJ35" s="82"/>
      <c r="AK35" s="81"/>
      <c r="AL35" s="85"/>
    </row>
    <row r="36" spans="1:38" ht="13.5">
      <c r="A36" s="33"/>
      <c r="B36" s="62"/>
      <c r="C36" s="62"/>
      <c r="D36" s="62"/>
      <c r="E36" s="62"/>
      <c r="F36" s="63"/>
      <c r="G36" s="64" t="s">
        <v>1</v>
      </c>
      <c r="H36" s="63"/>
      <c r="I36" s="65" t="s">
        <v>1</v>
      </c>
      <c r="J36" s="63" t="s">
        <v>1</v>
      </c>
      <c r="K36" s="65"/>
      <c r="L36" s="64" t="s">
        <v>1</v>
      </c>
      <c r="M36" s="64" t="s">
        <v>1</v>
      </c>
      <c r="N36" s="63"/>
      <c r="O36" s="65"/>
      <c r="P36" s="64"/>
      <c r="Q36" s="64"/>
      <c r="R36" s="66" t="s">
        <v>1</v>
      </c>
      <c r="S36" s="78"/>
      <c r="T36" s="64"/>
      <c r="U36" s="64"/>
      <c r="V36" s="64"/>
      <c r="W36" s="64"/>
      <c r="X36" s="64"/>
      <c r="Y36" s="64"/>
      <c r="Z36" s="64"/>
      <c r="AA36" s="63"/>
      <c r="AB36" s="65"/>
      <c r="AC36" s="64"/>
      <c r="AD36" s="64"/>
      <c r="AE36" s="63"/>
      <c r="AF36" s="65" t="s">
        <v>1</v>
      </c>
      <c r="AG36" s="65"/>
      <c r="AH36" s="64"/>
      <c r="AI36" s="65"/>
      <c r="AJ36" s="65"/>
      <c r="AK36" s="64"/>
      <c r="AL36" s="72"/>
    </row>
    <row r="37" spans="1:38" ht="13.5">
      <c r="A37" s="26" t="s">
        <v>85</v>
      </c>
      <c r="B37" s="62"/>
      <c r="C37" s="62"/>
      <c r="D37" s="62"/>
      <c r="E37" s="62"/>
      <c r="F37" s="63" t="s">
        <v>1</v>
      </c>
      <c r="G37" s="73" t="s">
        <v>1</v>
      </c>
      <c r="H37" s="63" t="s">
        <v>1</v>
      </c>
      <c r="I37" s="74"/>
      <c r="J37" s="75"/>
      <c r="K37" s="65" t="s">
        <v>1</v>
      </c>
      <c r="L37" s="76"/>
      <c r="M37" s="76"/>
      <c r="N37" s="63" t="s">
        <v>1</v>
      </c>
      <c r="O37" s="65" t="s">
        <v>1</v>
      </c>
      <c r="P37" s="64" t="s">
        <v>1</v>
      </c>
      <c r="Q37" s="64" t="s">
        <v>1</v>
      </c>
      <c r="R37" s="77"/>
      <c r="S37" s="78" t="s">
        <v>1</v>
      </c>
      <c r="T37" s="64" t="s">
        <v>1</v>
      </c>
      <c r="U37" s="64" t="s">
        <v>1</v>
      </c>
      <c r="V37" s="64" t="s">
        <v>1</v>
      </c>
      <c r="W37" s="64" t="s">
        <v>1</v>
      </c>
      <c r="X37" s="64" t="s">
        <v>1</v>
      </c>
      <c r="Y37" s="64" t="s">
        <v>1</v>
      </c>
      <c r="Z37" s="64" t="s">
        <v>1</v>
      </c>
      <c r="AA37" s="63" t="s">
        <v>1</v>
      </c>
      <c r="AB37" s="65" t="s">
        <v>1</v>
      </c>
      <c r="AC37" s="64" t="s">
        <v>1</v>
      </c>
      <c r="AD37" s="64" t="s">
        <v>1</v>
      </c>
      <c r="AE37" s="63" t="s">
        <v>1</v>
      </c>
      <c r="AF37" s="76"/>
      <c r="AG37" s="65" t="s">
        <v>1</v>
      </c>
      <c r="AH37" s="64" t="s">
        <v>1</v>
      </c>
      <c r="AI37" s="65"/>
      <c r="AJ37" s="74" t="s">
        <v>1</v>
      </c>
      <c r="AK37" s="76" t="s">
        <v>1</v>
      </c>
      <c r="AL37" s="72" t="s">
        <v>1</v>
      </c>
    </row>
    <row r="38" spans="1:38" ht="13.5">
      <c r="A38" s="48"/>
      <c r="B38" s="79"/>
      <c r="C38" s="79"/>
      <c r="D38" s="79"/>
      <c r="E38" s="79"/>
      <c r="F38" s="80"/>
      <c r="G38" s="81" t="s">
        <v>1</v>
      </c>
      <c r="H38" s="80"/>
      <c r="I38" s="82" t="s">
        <v>1</v>
      </c>
      <c r="J38" s="80"/>
      <c r="K38" s="82"/>
      <c r="L38" s="81" t="s">
        <v>1</v>
      </c>
      <c r="M38" s="81" t="s">
        <v>1</v>
      </c>
      <c r="N38" s="80"/>
      <c r="O38" s="82"/>
      <c r="P38" s="81"/>
      <c r="Q38" s="81"/>
      <c r="R38" s="83" t="s">
        <v>1</v>
      </c>
      <c r="S38" s="84"/>
      <c r="T38" s="81"/>
      <c r="U38" s="81"/>
      <c r="V38" s="81"/>
      <c r="W38" s="81"/>
      <c r="X38" s="81"/>
      <c r="Y38" s="81"/>
      <c r="Z38" s="81"/>
      <c r="AA38" s="80"/>
      <c r="AB38" s="82"/>
      <c r="AC38" s="81"/>
      <c r="AD38" s="81"/>
      <c r="AE38" s="80"/>
      <c r="AF38" s="82" t="s">
        <v>1</v>
      </c>
      <c r="AG38" s="82"/>
      <c r="AH38" s="81"/>
      <c r="AI38" s="82"/>
      <c r="AJ38" s="82"/>
      <c r="AK38" s="81"/>
      <c r="AL38" s="85"/>
    </row>
    <row r="39" spans="1:38" ht="13.5">
      <c r="A39" s="145" t="s">
        <v>86</v>
      </c>
      <c r="B39" s="62"/>
      <c r="C39" s="62"/>
      <c r="D39" s="62"/>
      <c r="E39" s="62"/>
      <c r="F39" s="63"/>
      <c r="G39" s="64" t="s">
        <v>1</v>
      </c>
      <c r="H39" s="63"/>
      <c r="I39" s="65" t="s">
        <v>1</v>
      </c>
      <c r="J39" s="63" t="s">
        <v>1</v>
      </c>
      <c r="K39" s="65"/>
      <c r="L39" s="64" t="s">
        <v>1</v>
      </c>
      <c r="M39" s="64" t="s">
        <v>1</v>
      </c>
      <c r="N39" s="63"/>
      <c r="O39" s="65"/>
      <c r="P39" s="64"/>
      <c r="Q39" s="64"/>
      <c r="R39" s="66" t="s">
        <v>1</v>
      </c>
      <c r="S39" s="78"/>
      <c r="T39" s="64"/>
      <c r="U39" s="64"/>
      <c r="V39" s="64"/>
      <c r="W39" s="64"/>
      <c r="X39" s="64"/>
      <c r="Y39" s="64"/>
      <c r="Z39" s="64"/>
      <c r="AA39" s="63"/>
      <c r="AB39" s="65"/>
      <c r="AC39" s="64"/>
      <c r="AD39" s="64"/>
      <c r="AE39" s="63"/>
      <c r="AF39" s="65" t="s">
        <v>1</v>
      </c>
      <c r="AG39" s="65"/>
      <c r="AH39" s="64"/>
      <c r="AI39" s="65"/>
      <c r="AJ39" s="65"/>
      <c r="AK39" s="64"/>
      <c r="AL39" s="72"/>
    </row>
    <row r="40" spans="1:38" ht="13.5">
      <c r="A40" s="146"/>
      <c r="B40" s="62"/>
      <c r="C40" s="62"/>
      <c r="D40" s="62"/>
      <c r="E40" s="62"/>
      <c r="F40" s="63" t="s">
        <v>1</v>
      </c>
      <c r="G40" s="73" t="s">
        <v>1</v>
      </c>
      <c r="H40" s="63" t="s">
        <v>1</v>
      </c>
      <c r="I40" s="74"/>
      <c r="J40" s="75"/>
      <c r="K40" s="65" t="s">
        <v>1</v>
      </c>
      <c r="L40" s="76"/>
      <c r="M40" s="76"/>
      <c r="N40" s="63" t="s">
        <v>1</v>
      </c>
      <c r="O40" s="65" t="s">
        <v>1</v>
      </c>
      <c r="P40" s="64" t="s">
        <v>1</v>
      </c>
      <c r="Q40" s="64" t="s">
        <v>1</v>
      </c>
      <c r="R40" s="77"/>
      <c r="S40" s="78" t="s">
        <v>1</v>
      </c>
      <c r="T40" s="64" t="s">
        <v>1</v>
      </c>
      <c r="U40" s="64" t="s">
        <v>1</v>
      </c>
      <c r="V40" s="64" t="s">
        <v>1</v>
      </c>
      <c r="W40" s="64" t="s">
        <v>1</v>
      </c>
      <c r="X40" s="64" t="s">
        <v>1</v>
      </c>
      <c r="Y40" s="64" t="s">
        <v>1</v>
      </c>
      <c r="Z40" s="64" t="s">
        <v>1</v>
      </c>
      <c r="AA40" s="63" t="s">
        <v>1</v>
      </c>
      <c r="AB40" s="65" t="s">
        <v>1</v>
      </c>
      <c r="AC40" s="64" t="s">
        <v>1</v>
      </c>
      <c r="AD40" s="64" t="s">
        <v>1</v>
      </c>
      <c r="AE40" s="63" t="s">
        <v>1</v>
      </c>
      <c r="AF40" s="76"/>
      <c r="AG40" s="65" t="s">
        <v>1</v>
      </c>
      <c r="AH40" s="64" t="s">
        <v>1</v>
      </c>
      <c r="AI40" s="65" t="s">
        <v>1</v>
      </c>
      <c r="AJ40" s="74" t="s">
        <v>1</v>
      </c>
      <c r="AK40" s="76" t="s">
        <v>1</v>
      </c>
      <c r="AL40" s="72" t="s">
        <v>1</v>
      </c>
    </row>
    <row r="41" spans="1:38" ht="13.5">
      <c r="A41" s="147"/>
      <c r="B41" s="79"/>
      <c r="C41" s="79"/>
      <c r="D41" s="79"/>
      <c r="E41" s="79"/>
      <c r="F41" s="80"/>
      <c r="G41" s="81" t="s">
        <v>1</v>
      </c>
      <c r="H41" s="80"/>
      <c r="I41" s="82" t="s">
        <v>1</v>
      </c>
      <c r="J41" s="80"/>
      <c r="K41" s="82"/>
      <c r="L41" s="81" t="s">
        <v>1</v>
      </c>
      <c r="M41" s="81" t="s">
        <v>1</v>
      </c>
      <c r="N41" s="80"/>
      <c r="O41" s="82"/>
      <c r="P41" s="81"/>
      <c r="Q41" s="81"/>
      <c r="R41" s="83" t="s">
        <v>1</v>
      </c>
      <c r="S41" s="84"/>
      <c r="T41" s="81"/>
      <c r="U41" s="81"/>
      <c r="V41" s="81"/>
      <c r="W41" s="81"/>
      <c r="X41" s="81"/>
      <c r="Y41" s="81"/>
      <c r="Z41" s="81"/>
      <c r="AA41" s="80"/>
      <c r="AB41" s="82"/>
      <c r="AC41" s="81"/>
      <c r="AD41" s="81"/>
      <c r="AE41" s="80"/>
      <c r="AF41" s="82" t="s">
        <v>1</v>
      </c>
      <c r="AG41" s="82"/>
      <c r="AH41" s="81"/>
      <c r="AI41" s="82"/>
      <c r="AJ41" s="82"/>
      <c r="AK41" s="81"/>
      <c r="AL41" s="85"/>
    </row>
    <row r="42" spans="1:38" ht="13.5">
      <c r="A42" s="33"/>
      <c r="B42" s="62"/>
      <c r="C42" s="62"/>
      <c r="D42" s="62"/>
      <c r="E42" s="62"/>
      <c r="F42" s="63"/>
      <c r="G42" s="64" t="s">
        <v>1</v>
      </c>
      <c r="H42" s="63"/>
      <c r="I42" s="65" t="s">
        <v>1</v>
      </c>
      <c r="J42" s="63" t="s">
        <v>1</v>
      </c>
      <c r="K42" s="65"/>
      <c r="L42" s="64" t="s">
        <v>1</v>
      </c>
      <c r="M42" s="64" t="s">
        <v>1</v>
      </c>
      <c r="N42" s="63"/>
      <c r="O42" s="65"/>
      <c r="P42" s="64"/>
      <c r="Q42" s="64"/>
      <c r="R42" s="66" t="s">
        <v>1</v>
      </c>
      <c r="S42" s="78"/>
      <c r="T42" s="64"/>
      <c r="U42" s="64"/>
      <c r="V42" s="64"/>
      <c r="W42" s="64"/>
      <c r="X42" s="64"/>
      <c r="Y42" s="64"/>
      <c r="Z42" s="64"/>
      <c r="AA42" s="63"/>
      <c r="AB42" s="65"/>
      <c r="AC42" s="64"/>
      <c r="AD42" s="64"/>
      <c r="AE42" s="63"/>
      <c r="AF42" s="65" t="s">
        <v>1</v>
      </c>
      <c r="AG42" s="65"/>
      <c r="AH42" s="64"/>
      <c r="AI42" s="65"/>
      <c r="AJ42" s="65"/>
      <c r="AK42" s="64"/>
      <c r="AL42" s="72"/>
    </row>
    <row r="43" spans="1:38" ht="13.5">
      <c r="A43" s="26" t="s">
        <v>87</v>
      </c>
      <c r="B43" s="62"/>
      <c r="C43" s="62"/>
      <c r="D43" s="62"/>
      <c r="E43" s="62"/>
      <c r="F43" s="63" t="s">
        <v>1</v>
      </c>
      <c r="G43" s="73" t="s">
        <v>1</v>
      </c>
      <c r="H43" s="63" t="s">
        <v>1</v>
      </c>
      <c r="I43" s="74"/>
      <c r="J43" s="75"/>
      <c r="K43" s="65" t="s">
        <v>1</v>
      </c>
      <c r="L43" s="76"/>
      <c r="M43" s="76"/>
      <c r="N43" s="63" t="s">
        <v>1</v>
      </c>
      <c r="O43" s="65" t="s">
        <v>1</v>
      </c>
      <c r="P43" s="64" t="s">
        <v>1</v>
      </c>
      <c r="Q43" s="64" t="s">
        <v>1</v>
      </c>
      <c r="R43" s="77"/>
      <c r="S43" s="78" t="s">
        <v>1</v>
      </c>
      <c r="T43" s="64" t="s">
        <v>1</v>
      </c>
      <c r="U43" s="64" t="s">
        <v>1</v>
      </c>
      <c r="V43" s="64" t="s">
        <v>1</v>
      </c>
      <c r="W43" s="64" t="s">
        <v>1</v>
      </c>
      <c r="X43" s="64" t="s">
        <v>1</v>
      </c>
      <c r="Y43" s="64" t="s">
        <v>1</v>
      </c>
      <c r="Z43" s="64" t="s">
        <v>1</v>
      </c>
      <c r="AA43" s="63" t="s">
        <v>1</v>
      </c>
      <c r="AB43" s="65" t="s">
        <v>1</v>
      </c>
      <c r="AC43" s="64" t="s">
        <v>1</v>
      </c>
      <c r="AD43" s="64" t="s">
        <v>1</v>
      </c>
      <c r="AE43" s="63" t="s">
        <v>1</v>
      </c>
      <c r="AF43" s="76"/>
      <c r="AG43" s="65" t="s">
        <v>1</v>
      </c>
      <c r="AH43" s="64" t="s">
        <v>1</v>
      </c>
      <c r="AI43" s="65" t="s">
        <v>1</v>
      </c>
      <c r="AJ43" s="74" t="s">
        <v>1</v>
      </c>
      <c r="AK43" s="76" t="s">
        <v>1</v>
      </c>
      <c r="AL43" s="72" t="s">
        <v>1</v>
      </c>
    </row>
    <row r="44" spans="1:38" ht="13.5">
      <c r="A44" s="48"/>
      <c r="B44" s="79"/>
      <c r="C44" s="79"/>
      <c r="D44" s="79"/>
      <c r="E44" s="79"/>
      <c r="F44" s="80"/>
      <c r="G44" s="81" t="s">
        <v>1</v>
      </c>
      <c r="H44" s="80"/>
      <c r="I44" s="82" t="s">
        <v>1</v>
      </c>
      <c r="J44" s="80"/>
      <c r="K44" s="82"/>
      <c r="L44" s="81" t="s">
        <v>1</v>
      </c>
      <c r="M44" s="81" t="s">
        <v>1</v>
      </c>
      <c r="N44" s="80"/>
      <c r="O44" s="82"/>
      <c r="P44" s="81"/>
      <c r="Q44" s="81"/>
      <c r="R44" s="83" t="s">
        <v>1</v>
      </c>
      <c r="S44" s="84"/>
      <c r="T44" s="81"/>
      <c r="U44" s="81"/>
      <c r="V44" s="81"/>
      <c r="W44" s="81"/>
      <c r="X44" s="81"/>
      <c r="Y44" s="81"/>
      <c r="Z44" s="81"/>
      <c r="AA44" s="80"/>
      <c r="AB44" s="82"/>
      <c r="AC44" s="81"/>
      <c r="AD44" s="81"/>
      <c r="AE44" s="80"/>
      <c r="AF44" s="82" t="s">
        <v>1</v>
      </c>
      <c r="AG44" s="82"/>
      <c r="AH44" s="81"/>
      <c r="AI44" s="82"/>
      <c r="AJ44" s="82"/>
      <c r="AK44" s="81"/>
      <c r="AL44" s="85"/>
    </row>
    <row r="45" spans="1:38" ht="13.5">
      <c r="A45" s="145" t="s">
        <v>88</v>
      </c>
      <c r="B45" s="62"/>
      <c r="C45" s="62"/>
      <c r="D45" s="62"/>
      <c r="E45" s="62"/>
      <c r="F45" s="63"/>
      <c r="G45" s="64" t="s">
        <v>1</v>
      </c>
      <c r="H45" s="63"/>
      <c r="I45" s="65" t="s">
        <v>1</v>
      </c>
      <c r="J45" s="63" t="s">
        <v>1</v>
      </c>
      <c r="K45" s="65"/>
      <c r="L45" s="64" t="s">
        <v>1</v>
      </c>
      <c r="M45" s="64" t="s">
        <v>1</v>
      </c>
      <c r="N45" s="63"/>
      <c r="O45" s="65"/>
      <c r="P45" s="64"/>
      <c r="Q45" s="64"/>
      <c r="R45" s="66" t="s">
        <v>1</v>
      </c>
      <c r="S45" s="78"/>
      <c r="T45" s="64"/>
      <c r="U45" s="64"/>
      <c r="V45" s="64"/>
      <c r="W45" s="64"/>
      <c r="X45" s="64"/>
      <c r="Y45" s="64"/>
      <c r="Z45" s="64"/>
      <c r="AA45" s="63"/>
      <c r="AB45" s="65"/>
      <c r="AC45" s="64"/>
      <c r="AD45" s="64"/>
      <c r="AE45" s="63"/>
      <c r="AF45" s="65" t="s">
        <v>1</v>
      </c>
      <c r="AG45" s="65"/>
      <c r="AH45" s="64"/>
      <c r="AI45" s="65"/>
      <c r="AJ45" s="65"/>
      <c r="AK45" s="64"/>
      <c r="AL45" s="72"/>
    </row>
    <row r="46" spans="1:38" ht="13.5">
      <c r="A46" s="146"/>
      <c r="B46" s="62"/>
      <c r="C46" s="62"/>
      <c r="D46" s="62"/>
      <c r="E46" s="62"/>
      <c r="F46" s="63" t="s">
        <v>1</v>
      </c>
      <c r="G46" s="73" t="s">
        <v>1</v>
      </c>
      <c r="H46" s="63" t="s">
        <v>1</v>
      </c>
      <c r="I46" s="74"/>
      <c r="J46" s="75"/>
      <c r="K46" s="65" t="s">
        <v>1</v>
      </c>
      <c r="L46" s="76"/>
      <c r="M46" s="76"/>
      <c r="N46" s="63" t="s">
        <v>1</v>
      </c>
      <c r="O46" s="65" t="s">
        <v>1</v>
      </c>
      <c r="P46" s="64" t="s">
        <v>1</v>
      </c>
      <c r="Q46" s="64" t="s">
        <v>1</v>
      </c>
      <c r="R46" s="77"/>
      <c r="S46" s="78" t="s">
        <v>1</v>
      </c>
      <c r="T46" s="64" t="s">
        <v>1</v>
      </c>
      <c r="U46" s="64" t="s">
        <v>1</v>
      </c>
      <c r="V46" s="64" t="s">
        <v>1</v>
      </c>
      <c r="W46" s="64" t="s">
        <v>1</v>
      </c>
      <c r="X46" s="64" t="s">
        <v>1</v>
      </c>
      <c r="Y46" s="64" t="s">
        <v>1</v>
      </c>
      <c r="Z46" s="64" t="s">
        <v>1</v>
      </c>
      <c r="AA46" s="63" t="s">
        <v>1</v>
      </c>
      <c r="AB46" s="65" t="s">
        <v>1</v>
      </c>
      <c r="AC46" s="64" t="s">
        <v>1</v>
      </c>
      <c r="AD46" s="64" t="s">
        <v>1</v>
      </c>
      <c r="AE46" s="63" t="s">
        <v>1</v>
      </c>
      <c r="AF46" s="76"/>
      <c r="AG46" s="65" t="s">
        <v>1</v>
      </c>
      <c r="AH46" s="64" t="s">
        <v>1</v>
      </c>
      <c r="AI46" s="65" t="s">
        <v>1</v>
      </c>
      <c r="AJ46" s="74" t="s">
        <v>1</v>
      </c>
      <c r="AK46" s="76" t="s">
        <v>1</v>
      </c>
      <c r="AL46" s="72" t="s">
        <v>1</v>
      </c>
    </row>
    <row r="47" spans="1:38" ht="13.5">
      <c r="A47" s="147"/>
      <c r="B47" s="79"/>
      <c r="C47" s="79"/>
      <c r="D47" s="79"/>
      <c r="E47" s="79"/>
      <c r="F47" s="80"/>
      <c r="G47" s="81" t="s">
        <v>1</v>
      </c>
      <c r="H47" s="80"/>
      <c r="I47" s="82" t="s">
        <v>1</v>
      </c>
      <c r="J47" s="80"/>
      <c r="K47" s="82"/>
      <c r="L47" s="81" t="s">
        <v>1</v>
      </c>
      <c r="M47" s="81" t="s">
        <v>1</v>
      </c>
      <c r="N47" s="80"/>
      <c r="O47" s="82"/>
      <c r="P47" s="81"/>
      <c r="Q47" s="81"/>
      <c r="R47" s="83" t="s">
        <v>1</v>
      </c>
      <c r="S47" s="84"/>
      <c r="T47" s="81"/>
      <c r="U47" s="81"/>
      <c r="V47" s="81"/>
      <c r="W47" s="81"/>
      <c r="X47" s="81"/>
      <c r="Y47" s="81"/>
      <c r="Z47" s="81"/>
      <c r="AA47" s="80"/>
      <c r="AB47" s="82"/>
      <c r="AC47" s="81"/>
      <c r="AD47" s="81"/>
      <c r="AE47" s="80"/>
      <c r="AF47" s="82" t="s">
        <v>1</v>
      </c>
      <c r="AG47" s="82"/>
      <c r="AH47" s="81"/>
      <c r="AI47" s="82"/>
      <c r="AJ47" s="82"/>
      <c r="AK47" s="81"/>
      <c r="AL47" s="85"/>
    </row>
    <row r="48" spans="1:38" ht="13.5">
      <c r="A48" s="33"/>
      <c r="B48" s="62"/>
      <c r="C48" s="62"/>
      <c r="D48" s="62"/>
      <c r="E48" s="62"/>
      <c r="F48" s="63"/>
      <c r="G48" s="64" t="s">
        <v>1</v>
      </c>
      <c r="H48" s="63"/>
      <c r="I48" s="65" t="s">
        <v>1</v>
      </c>
      <c r="J48" s="63" t="s">
        <v>1</v>
      </c>
      <c r="K48" s="65"/>
      <c r="L48" s="64" t="s">
        <v>1</v>
      </c>
      <c r="M48" s="64" t="s">
        <v>1</v>
      </c>
      <c r="N48" s="63"/>
      <c r="O48" s="65"/>
      <c r="P48" s="64"/>
      <c r="Q48" s="64"/>
      <c r="R48" s="66" t="s">
        <v>1</v>
      </c>
      <c r="S48" s="78"/>
      <c r="T48" s="64"/>
      <c r="U48" s="64"/>
      <c r="V48" s="64"/>
      <c r="W48" s="64"/>
      <c r="X48" s="64"/>
      <c r="Y48" s="64"/>
      <c r="Z48" s="64"/>
      <c r="AA48" s="63"/>
      <c r="AB48" s="65"/>
      <c r="AC48" s="64"/>
      <c r="AD48" s="64"/>
      <c r="AE48" s="63"/>
      <c r="AF48" s="65" t="s">
        <v>1</v>
      </c>
      <c r="AG48" s="65"/>
      <c r="AH48" s="64"/>
      <c r="AI48" s="65"/>
      <c r="AJ48" s="65"/>
      <c r="AK48" s="64"/>
      <c r="AL48" s="72"/>
    </row>
    <row r="49" spans="1:38" ht="13.5">
      <c r="A49" s="33"/>
      <c r="B49" s="62"/>
      <c r="C49" s="62"/>
      <c r="D49" s="62"/>
      <c r="E49" s="62"/>
      <c r="F49" s="63" t="s">
        <v>1</v>
      </c>
      <c r="G49" s="73" t="s">
        <v>1</v>
      </c>
      <c r="H49" s="63" t="s">
        <v>1</v>
      </c>
      <c r="I49" s="74"/>
      <c r="J49" s="75"/>
      <c r="K49" s="65" t="s">
        <v>1</v>
      </c>
      <c r="L49" s="76"/>
      <c r="M49" s="76"/>
      <c r="N49" s="63" t="s">
        <v>1</v>
      </c>
      <c r="O49" s="65" t="s">
        <v>1</v>
      </c>
      <c r="P49" s="64" t="s">
        <v>1</v>
      </c>
      <c r="Q49" s="64" t="s">
        <v>1</v>
      </c>
      <c r="R49" s="77"/>
      <c r="S49" s="78" t="s">
        <v>1</v>
      </c>
      <c r="T49" s="64" t="s">
        <v>1</v>
      </c>
      <c r="U49" s="64" t="s">
        <v>1</v>
      </c>
      <c r="V49" s="64" t="s">
        <v>1</v>
      </c>
      <c r="W49" s="64" t="s">
        <v>1</v>
      </c>
      <c r="X49" s="64" t="s">
        <v>1</v>
      </c>
      <c r="Y49" s="64" t="s">
        <v>1</v>
      </c>
      <c r="Z49" s="64" t="s">
        <v>1</v>
      </c>
      <c r="AA49" s="63" t="s">
        <v>1</v>
      </c>
      <c r="AB49" s="65" t="s">
        <v>1</v>
      </c>
      <c r="AC49" s="64" t="s">
        <v>1</v>
      </c>
      <c r="AD49" s="64" t="s">
        <v>1</v>
      </c>
      <c r="AE49" s="63" t="s">
        <v>1</v>
      </c>
      <c r="AF49" s="76"/>
      <c r="AG49" s="65" t="s">
        <v>1</v>
      </c>
      <c r="AH49" s="64" t="s">
        <v>1</v>
      </c>
      <c r="AI49" s="65" t="s">
        <v>1</v>
      </c>
      <c r="AJ49" s="74" t="s">
        <v>1</v>
      </c>
      <c r="AK49" s="76" t="s">
        <v>1</v>
      </c>
      <c r="AL49" s="72" t="s">
        <v>1</v>
      </c>
    </row>
    <row r="50" spans="1:38" ht="13.5">
      <c r="A50" s="48"/>
      <c r="B50" s="79"/>
      <c r="C50" s="79"/>
      <c r="D50" s="79"/>
      <c r="E50" s="79"/>
      <c r="F50" s="80"/>
      <c r="G50" s="81" t="s">
        <v>1</v>
      </c>
      <c r="H50" s="80"/>
      <c r="I50" s="82" t="s">
        <v>1</v>
      </c>
      <c r="J50" s="80"/>
      <c r="K50" s="82"/>
      <c r="L50" s="81" t="s">
        <v>1</v>
      </c>
      <c r="M50" s="81" t="s">
        <v>1</v>
      </c>
      <c r="N50" s="80"/>
      <c r="O50" s="82"/>
      <c r="P50" s="81"/>
      <c r="Q50" s="81"/>
      <c r="R50" s="83" t="s">
        <v>1</v>
      </c>
      <c r="S50" s="84"/>
      <c r="T50" s="81"/>
      <c r="U50" s="81"/>
      <c r="V50" s="81"/>
      <c r="W50" s="81"/>
      <c r="X50" s="81"/>
      <c r="Y50" s="81"/>
      <c r="Z50" s="81"/>
      <c r="AA50" s="80"/>
      <c r="AB50" s="82"/>
      <c r="AC50" s="81"/>
      <c r="AD50" s="81"/>
      <c r="AE50" s="80"/>
      <c r="AF50" s="82" t="s">
        <v>1</v>
      </c>
      <c r="AG50" s="82"/>
      <c r="AH50" s="81"/>
      <c r="AI50" s="82"/>
      <c r="AJ50" s="82"/>
      <c r="AK50" s="81"/>
      <c r="AL50" s="85"/>
    </row>
    <row r="51" spans="1:38" ht="13.5">
      <c r="A51" s="33"/>
      <c r="B51" s="62"/>
      <c r="C51" s="62"/>
      <c r="D51" s="62"/>
      <c r="E51" s="62"/>
      <c r="F51" s="63"/>
      <c r="G51" s="64" t="s">
        <v>1</v>
      </c>
      <c r="H51" s="63"/>
      <c r="I51" s="65" t="s">
        <v>1</v>
      </c>
      <c r="J51" s="63" t="s">
        <v>1</v>
      </c>
      <c r="K51" s="65"/>
      <c r="L51" s="64" t="s">
        <v>1</v>
      </c>
      <c r="M51" s="64" t="s">
        <v>1</v>
      </c>
      <c r="N51" s="63"/>
      <c r="O51" s="65"/>
      <c r="P51" s="64"/>
      <c r="Q51" s="64"/>
      <c r="R51" s="66" t="s">
        <v>1</v>
      </c>
      <c r="S51" s="78"/>
      <c r="T51" s="64"/>
      <c r="U51" s="64"/>
      <c r="V51" s="64"/>
      <c r="W51" s="64"/>
      <c r="X51" s="64"/>
      <c r="Y51" s="64"/>
      <c r="Z51" s="64"/>
      <c r="AA51" s="63"/>
      <c r="AB51" s="65"/>
      <c r="AC51" s="64"/>
      <c r="AD51" s="64"/>
      <c r="AE51" s="63"/>
      <c r="AF51" s="65" t="s">
        <v>1</v>
      </c>
      <c r="AG51" s="65"/>
      <c r="AH51" s="64"/>
      <c r="AI51" s="65"/>
      <c r="AJ51" s="65"/>
      <c r="AK51" s="64"/>
      <c r="AL51" s="72"/>
    </row>
    <row r="52" spans="1:38" ht="13.5">
      <c r="A52" s="33"/>
      <c r="B52" s="62"/>
      <c r="C52" s="62"/>
      <c r="D52" s="62"/>
      <c r="E52" s="62"/>
      <c r="F52" s="63" t="s">
        <v>1</v>
      </c>
      <c r="G52" s="73" t="s">
        <v>1</v>
      </c>
      <c r="H52" s="63" t="s">
        <v>1</v>
      </c>
      <c r="I52" s="74"/>
      <c r="J52" s="75"/>
      <c r="K52" s="65" t="s">
        <v>1</v>
      </c>
      <c r="L52" s="76"/>
      <c r="M52" s="76"/>
      <c r="N52" s="63" t="s">
        <v>1</v>
      </c>
      <c r="O52" s="65" t="s">
        <v>1</v>
      </c>
      <c r="P52" s="64" t="s">
        <v>1</v>
      </c>
      <c r="Q52" s="64" t="s">
        <v>1</v>
      </c>
      <c r="R52" s="77"/>
      <c r="S52" s="78" t="s">
        <v>1</v>
      </c>
      <c r="T52" s="64" t="s">
        <v>1</v>
      </c>
      <c r="U52" s="64" t="s">
        <v>1</v>
      </c>
      <c r="V52" s="64" t="s">
        <v>1</v>
      </c>
      <c r="W52" s="64" t="s">
        <v>1</v>
      </c>
      <c r="X52" s="64" t="s">
        <v>1</v>
      </c>
      <c r="Y52" s="64" t="s">
        <v>1</v>
      </c>
      <c r="Z52" s="64" t="s">
        <v>1</v>
      </c>
      <c r="AA52" s="63" t="s">
        <v>1</v>
      </c>
      <c r="AB52" s="65" t="s">
        <v>1</v>
      </c>
      <c r="AC52" s="64" t="s">
        <v>1</v>
      </c>
      <c r="AD52" s="64" t="s">
        <v>1</v>
      </c>
      <c r="AE52" s="63" t="s">
        <v>1</v>
      </c>
      <c r="AF52" s="76"/>
      <c r="AG52" s="65" t="s">
        <v>1</v>
      </c>
      <c r="AH52" s="64" t="s">
        <v>1</v>
      </c>
      <c r="AI52" s="65" t="s">
        <v>1</v>
      </c>
      <c r="AJ52" s="74" t="s">
        <v>1</v>
      </c>
      <c r="AK52" s="76" t="s">
        <v>1</v>
      </c>
      <c r="AL52" s="72" t="s">
        <v>1</v>
      </c>
    </row>
    <row r="53" spans="1:38" ht="13.5">
      <c r="A53" s="48"/>
      <c r="B53" s="79"/>
      <c r="C53" s="79"/>
      <c r="D53" s="79"/>
      <c r="E53" s="79"/>
      <c r="F53" s="80"/>
      <c r="G53" s="81" t="s">
        <v>1</v>
      </c>
      <c r="H53" s="80"/>
      <c r="I53" s="82" t="s">
        <v>1</v>
      </c>
      <c r="J53" s="80"/>
      <c r="K53" s="82"/>
      <c r="L53" s="81" t="s">
        <v>1</v>
      </c>
      <c r="M53" s="81" t="s">
        <v>1</v>
      </c>
      <c r="N53" s="80"/>
      <c r="O53" s="82"/>
      <c r="P53" s="81"/>
      <c r="Q53" s="81"/>
      <c r="R53" s="83" t="s">
        <v>1</v>
      </c>
      <c r="S53" s="84"/>
      <c r="T53" s="81"/>
      <c r="U53" s="81"/>
      <c r="V53" s="81"/>
      <c r="W53" s="81"/>
      <c r="X53" s="81"/>
      <c r="Y53" s="81"/>
      <c r="Z53" s="81"/>
      <c r="AA53" s="80"/>
      <c r="AB53" s="82"/>
      <c r="AC53" s="81"/>
      <c r="AD53" s="81"/>
      <c r="AE53" s="80"/>
      <c r="AF53" s="82" t="s">
        <v>1</v>
      </c>
      <c r="AG53" s="82"/>
      <c r="AH53" s="81"/>
      <c r="AI53" s="82"/>
      <c r="AJ53" s="82"/>
      <c r="AK53" s="81"/>
      <c r="AL53" s="85"/>
    </row>
    <row r="54" spans="1:38" ht="13.5">
      <c r="A54" s="33"/>
      <c r="B54" s="62"/>
      <c r="C54" s="62"/>
      <c r="D54" s="62"/>
      <c r="E54" s="62"/>
      <c r="F54" s="63">
        <f aca="true" t="shared" si="6" ref="F54:AL55">SUM(F27,F45)</f>
        <v>0</v>
      </c>
      <c r="G54" s="64">
        <f t="shared" si="6"/>
        <v>0</v>
      </c>
      <c r="H54" s="63">
        <f t="shared" si="6"/>
        <v>0</v>
      </c>
      <c r="I54" s="65">
        <f t="shared" si="6"/>
        <v>57404</v>
      </c>
      <c r="J54" s="97">
        <f>I54/H55*100</f>
        <v>93.99705256263304</v>
      </c>
      <c r="K54" s="65">
        <f t="shared" si="6"/>
        <v>0</v>
      </c>
      <c r="L54" s="64">
        <f t="shared" si="6"/>
        <v>77</v>
      </c>
      <c r="M54" s="64">
        <f t="shared" si="6"/>
        <v>10</v>
      </c>
      <c r="N54" s="63">
        <f t="shared" si="6"/>
        <v>0</v>
      </c>
      <c r="O54" s="65">
        <f t="shared" si="6"/>
        <v>0</v>
      </c>
      <c r="P54" s="64">
        <f t="shared" si="6"/>
        <v>0</v>
      </c>
      <c r="Q54" s="64">
        <f t="shared" si="6"/>
        <v>0</v>
      </c>
      <c r="R54" s="98">
        <f>R56/H55*100</f>
        <v>99.79204191910922</v>
      </c>
      <c r="S54" s="78">
        <f t="shared" si="6"/>
        <v>0</v>
      </c>
      <c r="T54" s="64">
        <f t="shared" si="6"/>
        <v>0</v>
      </c>
      <c r="U54" s="64">
        <f t="shared" si="6"/>
        <v>0</v>
      </c>
      <c r="V54" s="64">
        <f t="shared" si="6"/>
        <v>0</v>
      </c>
      <c r="W54" s="64">
        <f t="shared" si="6"/>
        <v>0</v>
      </c>
      <c r="X54" s="64">
        <f t="shared" si="6"/>
        <v>0</v>
      </c>
      <c r="Y54" s="64">
        <f t="shared" si="6"/>
        <v>0</v>
      </c>
      <c r="Z54" s="64">
        <f t="shared" si="6"/>
        <v>0</v>
      </c>
      <c r="AA54" s="63">
        <f t="shared" si="6"/>
        <v>0</v>
      </c>
      <c r="AB54" s="65">
        <f t="shared" si="6"/>
        <v>0</v>
      </c>
      <c r="AC54" s="64">
        <f t="shared" si="6"/>
        <v>0</v>
      </c>
      <c r="AD54" s="64">
        <f t="shared" si="6"/>
        <v>0</v>
      </c>
      <c r="AE54" s="63">
        <f t="shared" si="6"/>
        <v>0</v>
      </c>
      <c r="AF54" s="65">
        <f t="shared" si="6"/>
        <v>55257</v>
      </c>
      <c r="AG54" s="65">
        <f t="shared" si="6"/>
        <v>0</v>
      </c>
      <c r="AH54" s="64">
        <f t="shared" si="6"/>
        <v>0</v>
      </c>
      <c r="AI54" s="65">
        <f t="shared" si="6"/>
        <v>0</v>
      </c>
      <c r="AJ54" s="65">
        <f t="shared" si="6"/>
        <v>0</v>
      </c>
      <c r="AK54" s="64">
        <f t="shared" si="6"/>
        <v>0</v>
      </c>
      <c r="AL54" s="72">
        <f t="shared" si="6"/>
        <v>0</v>
      </c>
    </row>
    <row r="55" spans="1:38" ht="13.5">
      <c r="A55" s="26" t="s">
        <v>89</v>
      </c>
      <c r="B55" s="62"/>
      <c r="C55" s="62"/>
      <c r="D55" s="62"/>
      <c r="E55" s="62"/>
      <c r="F55" s="63">
        <f>SUM(F28,F46)</f>
        <v>61070</v>
      </c>
      <c r="G55" s="73">
        <f t="shared" si="6"/>
        <v>0</v>
      </c>
      <c r="H55" s="63">
        <f t="shared" si="6"/>
        <v>61070</v>
      </c>
      <c r="I55" s="74">
        <f t="shared" si="6"/>
        <v>0</v>
      </c>
      <c r="J55" s="75">
        <f t="shared" si="6"/>
        <v>0</v>
      </c>
      <c r="K55" s="65">
        <f t="shared" si="6"/>
        <v>46107</v>
      </c>
      <c r="L55" s="76">
        <f t="shared" si="6"/>
        <v>0</v>
      </c>
      <c r="M55" s="76">
        <f t="shared" si="6"/>
        <v>0</v>
      </c>
      <c r="N55" s="63">
        <f t="shared" si="6"/>
        <v>127</v>
      </c>
      <c r="O55" s="65">
        <f t="shared" si="6"/>
        <v>8586</v>
      </c>
      <c r="P55" s="64">
        <f t="shared" si="6"/>
        <v>44857</v>
      </c>
      <c r="Q55" s="64">
        <f t="shared" si="6"/>
        <v>7500</v>
      </c>
      <c r="R55" s="77">
        <f t="shared" si="6"/>
        <v>0</v>
      </c>
      <c r="S55" s="78">
        <f t="shared" si="6"/>
        <v>78</v>
      </c>
      <c r="T55" s="64">
        <f t="shared" si="6"/>
        <v>18890</v>
      </c>
      <c r="U55" s="64">
        <f t="shared" si="6"/>
        <v>34721</v>
      </c>
      <c r="V55" s="64">
        <f t="shared" si="6"/>
        <v>3715</v>
      </c>
      <c r="W55" s="64">
        <f t="shared" si="6"/>
        <v>61</v>
      </c>
      <c r="X55" s="64">
        <f t="shared" si="6"/>
        <v>1929</v>
      </c>
      <c r="Y55" s="64">
        <f t="shared" si="6"/>
        <v>1676</v>
      </c>
      <c r="Z55" s="64">
        <f t="shared" si="6"/>
        <v>0</v>
      </c>
      <c r="AA55" s="63">
        <f t="shared" si="6"/>
        <v>104</v>
      </c>
      <c r="AB55" s="65">
        <f t="shared" si="6"/>
        <v>3</v>
      </c>
      <c r="AC55" s="64">
        <f t="shared" si="6"/>
        <v>1</v>
      </c>
      <c r="AD55" s="64">
        <f t="shared" si="6"/>
        <v>1</v>
      </c>
      <c r="AE55" s="63">
        <f t="shared" si="6"/>
        <v>0</v>
      </c>
      <c r="AF55" s="76">
        <f t="shared" si="6"/>
        <v>0</v>
      </c>
      <c r="AG55" s="65">
        <f t="shared" si="6"/>
        <v>13</v>
      </c>
      <c r="AH55" s="64">
        <f t="shared" si="6"/>
        <v>1</v>
      </c>
      <c r="AI55" s="65">
        <f t="shared" si="6"/>
        <v>2003091</v>
      </c>
      <c r="AJ55" s="74">
        <f t="shared" si="6"/>
        <v>1190790</v>
      </c>
      <c r="AK55" s="76">
        <f t="shared" si="6"/>
        <v>638949</v>
      </c>
      <c r="AL55" s="72">
        <f t="shared" si="6"/>
        <v>37</v>
      </c>
    </row>
    <row r="56" spans="1:38" ht="14.25" thickBot="1">
      <c r="A56" s="86"/>
      <c r="B56" s="87"/>
      <c r="C56" s="87"/>
      <c r="D56" s="87"/>
      <c r="E56" s="87"/>
      <c r="F56" s="88">
        <f aca="true" t="shared" si="7" ref="F56:AL56">SUM(F29,F47)</f>
        <v>0</v>
      </c>
      <c r="G56" s="89">
        <f t="shared" si="7"/>
        <v>0</v>
      </c>
      <c r="H56" s="88">
        <f t="shared" si="7"/>
        <v>0</v>
      </c>
      <c r="I56" s="90">
        <f t="shared" si="7"/>
        <v>3666</v>
      </c>
      <c r="J56" s="88">
        <f t="shared" si="7"/>
        <v>0</v>
      </c>
      <c r="K56" s="90">
        <f t="shared" si="7"/>
        <v>0</v>
      </c>
      <c r="L56" s="89">
        <f t="shared" si="7"/>
        <v>6871</v>
      </c>
      <c r="M56" s="89">
        <f t="shared" si="7"/>
        <v>8092</v>
      </c>
      <c r="N56" s="88">
        <f t="shared" si="7"/>
        <v>0</v>
      </c>
      <c r="O56" s="90">
        <f t="shared" si="7"/>
        <v>0</v>
      </c>
      <c r="P56" s="89">
        <f t="shared" si="7"/>
        <v>0</v>
      </c>
      <c r="Q56" s="89">
        <f t="shared" si="7"/>
        <v>0</v>
      </c>
      <c r="R56" s="91">
        <f t="shared" si="7"/>
        <v>60943</v>
      </c>
      <c r="S56" s="92">
        <f t="shared" si="7"/>
        <v>0</v>
      </c>
      <c r="T56" s="89">
        <f t="shared" si="7"/>
        <v>0</v>
      </c>
      <c r="U56" s="89">
        <f t="shared" si="7"/>
        <v>0</v>
      </c>
      <c r="V56" s="89">
        <f t="shared" si="7"/>
        <v>0</v>
      </c>
      <c r="W56" s="89">
        <f t="shared" si="7"/>
        <v>0</v>
      </c>
      <c r="X56" s="89">
        <f t="shared" si="7"/>
        <v>0</v>
      </c>
      <c r="Y56" s="89">
        <f t="shared" si="7"/>
        <v>0</v>
      </c>
      <c r="Z56" s="89">
        <f t="shared" si="7"/>
        <v>0</v>
      </c>
      <c r="AA56" s="88">
        <f t="shared" si="7"/>
        <v>0</v>
      </c>
      <c r="AB56" s="90">
        <f t="shared" si="7"/>
        <v>0</v>
      </c>
      <c r="AC56" s="89">
        <f t="shared" si="7"/>
        <v>0</v>
      </c>
      <c r="AD56" s="89">
        <f t="shared" si="7"/>
        <v>0</v>
      </c>
      <c r="AE56" s="88">
        <f t="shared" si="7"/>
        <v>0</v>
      </c>
      <c r="AF56" s="90">
        <f t="shared" si="7"/>
        <v>31925</v>
      </c>
      <c r="AG56" s="90">
        <f t="shared" si="7"/>
        <v>0</v>
      </c>
      <c r="AH56" s="89">
        <f t="shared" si="7"/>
        <v>0</v>
      </c>
      <c r="AI56" s="90">
        <f t="shared" si="7"/>
        <v>0</v>
      </c>
      <c r="AJ56" s="90">
        <f t="shared" si="7"/>
        <v>0</v>
      </c>
      <c r="AK56" s="89">
        <f t="shared" si="7"/>
        <v>0</v>
      </c>
      <c r="AL56" s="93">
        <f t="shared" si="7"/>
        <v>0</v>
      </c>
    </row>
    <row r="57" spans="19:38" ht="13.5">
      <c r="S57"/>
      <c r="T57"/>
      <c r="U57"/>
      <c r="V57"/>
      <c r="W57"/>
      <c r="X57"/>
      <c r="Y57"/>
      <c r="Z57"/>
      <c r="AA57"/>
      <c r="AB57"/>
      <c r="AC57"/>
      <c r="AD57"/>
      <c r="AE57"/>
      <c r="AF57"/>
      <c r="AG57"/>
      <c r="AH57"/>
      <c r="AI57"/>
      <c r="AJ57"/>
      <c r="AK57"/>
      <c r="AL57"/>
    </row>
    <row r="58" spans="1:38" ht="13.5">
      <c r="A58" s="10" t="s">
        <v>90</v>
      </c>
      <c r="F58" s="10"/>
      <c r="S58"/>
      <c r="T58"/>
      <c r="U58"/>
      <c r="V58"/>
      <c r="W58"/>
      <c r="X58"/>
      <c r="Y58"/>
      <c r="Z58"/>
      <c r="AA58"/>
      <c r="AB58"/>
      <c r="AC58"/>
      <c r="AD58"/>
      <c r="AE58"/>
      <c r="AF58"/>
      <c r="AG58"/>
      <c r="AH58"/>
      <c r="AI58"/>
      <c r="AJ58"/>
      <c r="AK58"/>
      <c r="AL58"/>
    </row>
    <row r="59" spans="1:38" ht="13.5">
      <c r="A59" s="10" t="s">
        <v>91</v>
      </c>
      <c r="F59" s="10"/>
      <c r="S59"/>
      <c r="T59"/>
      <c r="U59"/>
      <c r="V59"/>
      <c r="W59"/>
      <c r="X59"/>
      <c r="Y59"/>
      <c r="Z59"/>
      <c r="AA59"/>
      <c r="AB59"/>
      <c r="AC59"/>
      <c r="AD59"/>
      <c r="AE59"/>
      <c r="AF59"/>
      <c r="AG59"/>
      <c r="AH59"/>
      <c r="AI59"/>
      <c r="AJ59"/>
      <c r="AK59"/>
      <c r="AL59"/>
    </row>
    <row r="60" spans="1:38" ht="13.5">
      <c r="A60" s="10" t="s">
        <v>92</v>
      </c>
      <c r="F60" s="10"/>
      <c r="S60"/>
      <c r="T60"/>
      <c r="U60"/>
      <c r="V60"/>
      <c r="W60"/>
      <c r="X60"/>
      <c r="Y60"/>
      <c r="Z60"/>
      <c r="AA60"/>
      <c r="AB60"/>
      <c r="AC60"/>
      <c r="AD60"/>
      <c r="AE60"/>
      <c r="AF60"/>
      <c r="AG60"/>
      <c r="AH60"/>
      <c r="AI60"/>
      <c r="AJ60"/>
      <c r="AK60"/>
      <c r="AL60"/>
    </row>
  </sheetData>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sheetPr codeName="Sheet5"/>
  <dimension ref="A1:AL60"/>
  <sheetViews>
    <sheetView view="pageBreakPreview" zoomScale="60" workbookViewId="0" topLeftCell="A1">
      <pane xSplit="1" topLeftCell="B1" activePane="topRight" state="frozen"/>
      <selection pane="topLeft" activeCell="I51" sqref="I51"/>
      <selection pane="topRight" activeCell="O40" sqref="O40"/>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96</v>
      </c>
      <c r="B1" s="2"/>
      <c r="C1" s="2"/>
      <c r="D1" s="2"/>
      <c r="E1" s="2"/>
      <c r="I1" s="3" t="s">
        <v>3</v>
      </c>
      <c r="J1" s="2"/>
      <c r="K1" s="2"/>
      <c r="L1" s="2"/>
      <c r="M1" s="2"/>
      <c r="N1" s="2"/>
      <c r="O1" s="4" t="s">
        <v>4</v>
      </c>
      <c r="P1" s="2"/>
      <c r="S1" s="1" t="str">
        <f>A1</f>
        <v>現道・新道計（一般国道県道市町村道合計）</v>
      </c>
      <c r="T1" s="2"/>
      <c r="U1" s="2"/>
      <c r="V1" s="2"/>
      <c r="W1" s="5"/>
      <c r="X1" s="3" t="s">
        <v>3</v>
      </c>
      <c r="Y1" s="2"/>
      <c r="Z1" s="2"/>
      <c r="AA1" s="2"/>
      <c r="AB1" s="2"/>
      <c r="AC1" s="2"/>
      <c r="AD1" s="2"/>
      <c r="AE1" s="4" t="s">
        <v>4</v>
      </c>
      <c r="AF1" s="6"/>
      <c r="AG1" s="6"/>
      <c r="AH1" s="5"/>
      <c r="AI1" s="5"/>
      <c r="AJ1" s="5"/>
      <c r="AK1"/>
      <c r="AL1"/>
    </row>
    <row r="2" spans="9:38" ht="14.25" thickBot="1">
      <c r="I2" s="7"/>
      <c r="J2" s="8" t="s">
        <v>120</v>
      </c>
      <c r="R2" s="9" t="s">
        <v>5</v>
      </c>
      <c r="S2"/>
      <c r="T2"/>
      <c r="U2"/>
      <c r="V2"/>
      <c r="W2"/>
      <c r="X2" s="10"/>
      <c r="Y2" s="8" t="s">
        <v>124</v>
      </c>
      <c r="Z2" s="11"/>
      <c r="AA2" s="12"/>
      <c r="AB2"/>
      <c r="AC2"/>
      <c r="AD2"/>
      <c r="AE2"/>
      <c r="AF2"/>
      <c r="AG2"/>
      <c r="AH2"/>
      <c r="AI2"/>
      <c r="AJ2"/>
      <c r="AK2"/>
      <c r="AL2" s="9" t="s">
        <v>5</v>
      </c>
    </row>
    <row r="3" spans="1:38" ht="13.5">
      <c r="A3" s="13"/>
      <c r="B3" s="131" t="s">
        <v>6</v>
      </c>
      <c r="C3" s="131"/>
      <c r="D3" s="131"/>
      <c r="E3" s="131"/>
      <c r="F3" s="129" t="s">
        <v>7</v>
      </c>
      <c r="G3" s="14"/>
      <c r="H3" s="129" t="s">
        <v>8</v>
      </c>
      <c r="I3" s="102" t="s">
        <v>9</v>
      </c>
      <c r="J3" s="103"/>
      <c r="K3" s="103"/>
      <c r="L3" s="103"/>
      <c r="M3" s="103"/>
      <c r="N3" s="103"/>
      <c r="O3" s="103"/>
      <c r="P3" s="103"/>
      <c r="Q3" s="103"/>
      <c r="R3" s="138"/>
      <c r="S3" s="104" t="s">
        <v>10</v>
      </c>
      <c r="T3" s="103"/>
      <c r="U3" s="103"/>
      <c r="V3" s="103"/>
      <c r="W3" s="103"/>
      <c r="X3" s="103"/>
      <c r="Y3" s="103"/>
      <c r="Z3" s="103"/>
      <c r="AA3" s="105"/>
      <c r="AB3" s="115" t="s">
        <v>11</v>
      </c>
      <c r="AC3" s="116"/>
      <c r="AD3" s="116"/>
      <c r="AE3" s="117"/>
      <c r="AF3" s="129" t="s">
        <v>12</v>
      </c>
      <c r="AG3" s="15"/>
      <c r="AH3" s="16"/>
      <c r="AI3" s="102" t="s">
        <v>13</v>
      </c>
      <c r="AJ3" s="103"/>
      <c r="AK3" s="103"/>
      <c r="AL3" s="17" t="s">
        <v>14</v>
      </c>
    </row>
    <row r="4" spans="1:38" ht="13.5">
      <c r="A4" s="18"/>
      <c r="B4" s="132"/>
      <c r="C4" s="132"/>
      <c r="D4" s="132"/>
      <c r="E4" s="132"/>
      <c r="F4" s="130"/>
      <c r="G4" s="20" t="s">
        <v>15</v>
      </c>
      <c r="H4" s="130"/>
      <c r="I4" s="123"/>
      <c r="J4" s="124"/>
      <c r="K4" s="124"/>
      <c r="L4" s="124"/>
      <c r="M4" s="124"/>
      <c r="N4" s="124"/>
      <c r="O4" s="124"/>
      <c r="P4" s="124"/>
      <c r="Q4" s="124"/>
      <c r="R4" s="139"/>
      <c r="S4" s="106"/>
      <c r="T4" s="124"/>
      <c r="U4" s="124"/>
      <c r="V4" s="124"/>
      <c r="W4" s="124"/>
      <c r="X4" s="124"/>
      <c r="Y4" s="124"/>
      <c r="Z4" s="124"/>
      <c r="AA4" s="101"/>
      <c r="AB4" s="118"/>
      <c r="AC4" s="119"/>
      <c r="AD4" s="119"/>
      <c r="AE4" s="120"/>
      <c r="AF4" s="128"/>
      <c r="AG4" s="107" t="s">
        <v>16</v>
      </c>
      <c r="AH4" s="108"/>
      <c r="AI4" s="123"/>
      <c r="AJ4" s="124"/>
      <c r="AK4" s="124"/>
      <c r="AL4" s="25"/>
    </row>
    <row r="5" spans="1:38" ht="13.5">
      <c r="A5" s="26" t="s">
        <v>17</v>
      </c>
      <c r="B5" s="133"/>
      <c r="C5" s="133"/>
      <c r="D5" s="133"/>
      <c r="E5" s="133"/>
      <c r="F5" s="130"/>
      <c r="G5" s="27" t="s">
        <v>18</v>
      </c>
      <c r="H5" s="130"/>
      <c r="I5" s="136" t="s">
        <v>19</v>
      </c>
      <c r="J5" s="137"/>
      <c r="K5" s="140" t="s">
        <v>20</v>
      </c>
      <c r="L5" s="125"/>
      <c r="M5" s="141"/>
      <c r="N5" s="125" t="s">
        <v>21</v>
      </c>
      <c r="O5" s="125"/>
      <c r="P5" s="125"/>
      <c r="Q5" s="125"/>
      <c r="R5" s="126"/>
      <c r="S5" s="109" t="s">
        <v>22</v>
      </c>
      <c r="T5" s="110"/>
      <c r="U5" s="110"/>
      <c r="V5" s="110"/>
      <c r="W5" s="110"/>
      <c r="X5" s="110"/>
      <c r="Y5" s="110"/>
      <c r="Z5" s="110"/>
      <c r="AA5" s="111"/>
      <c r="AB5" s="121" t="s">
        <v>23</v>
      </c>
      <c r="AC5" s="122"/>
      <c r="AD5" s="121" t="s">
        <v>24</v>
      </c>
      <c r="AE5" s="122"/>
      <c r="AF5" s="29"/>
      <c r="AG5" s="118" t="s">
        <v>25</v>
      </c>
      <c r="AH5" s="101"/>
      <c r="AI5" s="30"/>
      <c r="AJ5" s="30"/>
      <c r="AK5" s="31"/>
      <c r="AL5" s="32" t="s">
        <v>26</v>
      </c>
    </row>
    <row r="6" spans="1:38" ht="13.5" customHeight="1">
      <c r="A6" s="33"/>
      <c r="B6" s="34" t="s">
        <v>27</v>
      </c>
      <c r="C6" s="34" t="s">
        <v>28</v>
      </c>
      <c r="D6" s="34" t="s">
        <v>29</v>
      </c>
      <c r="E6" s="34"/>
      <c r="F6" s="130"/>
      <c r="G6" s="27" t="s">
        <v>30</v>
      </c>
      <c r="H6" s="130"/>
      <c r="I6" s="134" t="s">
        <v>31</v>
      </c>
      <c r="J6" s="135"/>
      <c r="K6" s="19"/>
      <c r="L6" s="35" t="s">
        <v>32</v>
      </c>
      <c r="M6" s="35" t="s">
        <v>33</v>
      </c>
      <c r="N6" s="19"/>
      <c r="O6" s="143" t="s">
        <v>34</v>
      </c>
      <c r="P6" s="110"/>
      <c r="Q6" s="110"/>
      <c r="R6" s="144"/>
      <c r="S6" s="109" t="s">
        <v>35</v>
      </c>
      <c r="T6" s="110"/>
      <c r="U6" s="110"/>
      <c r="V6" s="111"/>
      <c r="W6" s="112" t="s">
        <v>36</v>
      </c>
      <c r="X6" s="113"/>
      <c r="Y6" s="113"/>
      <c r="Z6" s="113"/>
      <c r="AA6" s="114"/>
      <c r="AB6" s="123"/>
      <c r="AC6" s="124"/>
      <c r="AD6" s="123"/>
      <c r="AE6" s="124"/>
      <c r="AF6" s="36" t="s">
        <v>37</v>
      </c>
      <c r="AG6" s="24" t="s">
        <v>38</v>
      </c>
      <c r="AH6" s="37" t="s">
        <v>39</v>
      </c>
      <c r="AI6" s="130" t="s">
        <v>40</v>
      </c>
      <c r="AJ6" s="130" t="s">
        <v>41</v>
      </c>
      <c r="AK6" s="130" t="s">
        <v>42</v>
      </c>
      <c r="AL6" s="38"/>
    </row>
    <row r="7" spans="1:38" ht="13.5" customHeight="1">
      <c r="A7" s="33"/>
      <c r="B7" s="34"/>
      <c r="C7" s="34"/>
      <c r="D7" s="34"/>
      <c r="E7" s="34" t="s">
        <v>43</v>
      </c>
      <c r="F7" s="130"/>
      <c r="G7" s="39" t="s">
        <v>44</v>
      </c>
      <c r="H7" s="130"/>
      <c r="I7" s="134" t="s">
        <v>45</v>
      </c>
      <c r="J7" s="135"/>
      <c r="K7" s="19" t="s">
        <v>46</v>
      </c>
      <c r="L7" s="40" t="s">
        <v>47</v>
      </c>
      <c r="M7" s="40" t="s">
        <v>47</v>
      </c>
      <c r="N7" s="19" t="s">
        <v>48</v>
      </c>
      <c r="O7" s="127" t="s">
        <v>49</v>
      </c>
      <c r="P7" s="142" t="s">
        <v>50</v>
      </c>
      <c r="Q7" s="142"/>
      <c r="R7" s="38" t="s">
        <v>51</v>
      </c>
      <c r="S7" s="42" t="s">
        <v>52</v>
      </c>
      <c r="T7" s="43" t="s">
        <v>52</v>
      </c>
      <c r="U7" s="43" t="s">
        <v>52</v>
      </c>
      <c r="V7" s="43" t="s">
        <v>52</v>
      </c>
      <c r="W7" s="44" t="s">
        <v>52</v>
      </c>
      <c r="X7" s="44" t="s">
        <v>52</v>
      </c>
      <c r="Y7" s="45" t="s">
        <v>52</v>
      </c>
      <c r="Z7" s="46" t="s">
        <v>53</v>
      </c>
      <c r="AA7" s="47" t="s">
        <v>54</v>
      </c>
      <c r="AB7" s="24" t="s">
        <v>55</v>
      </c>
      <c r="AC7" s="24" t="s">
        <v>56</v>
      </c>
      <c r="AD7" s="24" t="s">
        <v>55</v>
      </c>
      <c r="AE7" s="24" t="s">
        <v>56</v>
      </c>
      <c r="AF7" s="36" t="s">
        <v>57</v>
      </c>
      <c r="AG7" s="24" t="s">
        <v>58</v>
      </c>
      <c r="AH7" s="43"/>
      <c r="AI7" s="130"/>
      <c r="AJ7" s="130"/>
      <c r="AK7" s="130"/>
      <c r="AL7" s="25" t="s">
        <v>59</v>
      </c>
    </row>
    <row r="8" spans="1:38" ht="13.5" customHeight="1">
      <c r="A8" s="48"/>
      <c r="B8" s="49" t="s">
        <v>58</v>
      </c>
      <c r="C8" s="49" t="s">
        <v>58</v>
      </c>
      <c r="D8" s="49" t="s">
        <v>58</v>
      </c>
      <c r="E8" s="49"/>
      <c r="F8" s="128"/>
      <c r="G8" s="50"/>
      <c r="H8" s="128"/>
      <c r="I8" s="51"/>
      <c r="J8" s="52"/>
      <c r="K8" s="53"/>
      <c r="L8" s="54" t="s">
        <v>60</v>
      </c>
      <c r="M8" s="54" t="s">
        <v>60</v>
      </c>
      <c r="N8" s="23"/>
      <c r="O8" s="128"/>
      <c r="P8" s="55" t="s">
        <v>61</v>
      </c>
      <c r="Q8" s="55" t="s">
        <v>62</v>
      </c>
      <c r="R8" s="56" t="s">
        <v>63</v>
      </c>
      <c r="S8" s="57" t="s">
        <v>64</v>
      </c>
      <c r="T8" s="41" t="s">
        <v>65</v>
      </c>
      <c r="U8" s="41" t="s">
        <v>66</v>
      </c>
      <c r="V8" s="41" t="s">
        <v>67</v>
      </c>
      <c r="W8" s="41" t="s">
        <v>66</v>
      </c>
      <c r="X8" s="41" t="s">
        <v>68</v>
      </c>
      <c r="Y8" s="41" t="s">
        <v>69</v>
      </c>
      <c r="Z8" s="41" t="s">
        <v>70</v>
      </c>
      <c r="AA8" s="28" t="s">
        <v>71</v>
      </c>
      <c r="AB8" s="58" t="s">
        <v>72</v>
      </c>
      <c r="AC8" s="22" t="s">
        <v>73</v>
      </c>
      <c r="AD8" s="58" t="s">
        <v>72</v>
      </c>
      <c r="AE8" s="22" t="s">
        <v>73</v>
      </c>
      <c r="AF8" s="21"/>
      <c r="AG8" s="22" t="s">
        <v>74</v>
      </c>
      <c r="AH8" s="54" t="s">
        <v>75</v>
      </c>
      <c r="AI8" s="59"/>
      <c r="AJ8" s="59"/>
      <c r="AK8" s="60"/>
      <c r="AL8" s="61"/>
    </row>
    <row r="9" spans="1:38" ht="13.5">
      <c r="A9" s="145" t="s">
        <v>76</v>
      </c>
      <c r="B9" s="62"/>
      <c r="C9" s="62"/>
      <c r="D9" s="62"/>
      <c r="E9" s="62"/>
      <c r="F9" s="63"/>
      <c r="G9" s="64"/>
      <c r="H9" s="63"/>
      <c r="I9" s="65">
        <v>460959</v>
      </c>
      <c r="J9" s="63" t="s">
        <v>2</v>
      </c>
      <c r="K9" s="65"/>
      <c r="L9" s="64">
        <v>677</v>
      </c>
      <c r="M9" s="64">
        <v>47</v>
      </c>
      <c r="N9" s="63">
        <v>0</v>
      </c>
      <c r="O9" s="65"/>
      <c r="P9" s="64"/>
      <c r="Q9" s="64">
        <v>0</v>
      </c>
      <c r="R9" s="66" t="s">
        <v>2</v>
      </c>
      <c r="S9" s="67"/>
      <c r="T9" s="68"/>
      <c r="U9" s="64"/>
      <c r="V9" s="68"/>
      <c r="W9" s="68"/>
      <c r="X9" s="68"/>
      <c r="Y9" s="68"/>
      <c r="Z9" s="68"/>
      <c r="AA9" s="69"/>
      <c r="AB9" s="65"/>
      <c r="AC9" s="70"/>
      <c r="AD9" s="71"/>
      <c r="AE9" s="69"/>
      <c r="AF9" s="65">
        <v>525277</v>
      </c>
      <c r="AG9" s="65"/>
      <c r="AH9" s="68"/>
      <c r="AI9" s="65"/>
      <c r="AJ9" s="65"/>
      <c r="AK9" s="68"/>
      <c r="AL9" s="72"/>
    </row>
    <row r="10" spans="1:38" ht="13.5">
      <c r="A10" s="146"/>
      <c r="B10" s="62"/>
      <c r="C10" s="62"/>
      <c r="D10" s="62"/>
      <c r="E10" s="62"/>
      <c r="F10" s="63">
        <v>501764</v>
      </c>
      <c r="G10" s="73">
        <v>0</v>
      </c>
      <c r="H10" s="63">
        <v>460959</v>
      </c>
      <c r="I10" s="74">
        <v>0</v>
      </c>
      <c r="J10" s="75">
        <v>0</v>
      </c>
      <c r="K10" s="65">
        <v>395894</v>
      </c>
      <c r="L10" s="76">
        <v>0</v>
      </c>
      <c r="M10" s="76">
        <v>0</v>
      </c>
      <c r="N10" s="63">
        <v>0</v>
      </c>
      <c r="O10" s="65">
        <v>19386</v>
      </c>
      <c r="P10" s="64">
        <v>441573</v>
      </c>
      <c r="Q10" s="64">
        <v>0</v>
      </c>
      <c r="R10" s="77">
        <v>0</v>
      </c>
      <c r="S10" s="78">
        <v>3710</v>
      </c>
      <c r="T10" s="64">
        <v>89124</v>
      </c>
      <c r="U10" s="64">
        <v>368125</v>
      </c>
      <c r="V10" s="64">
        <v>0</v>
      </c>
      <c r="W10" s="64">
        <v>0</v>
      </c>
      <c r="X10" s="64">
        <v>0</v>
      </c>
      <c r="Y10" s="64">
        <v>0</v>
      </c>
      <c r="Z10" s="64">
        <v>0</v>
      </c>
      <c r="AA10" s="63">
        <v>0</v>
      </c>
      <c r="AB10" s="65">
        <v>18</v>
      </c>
      <c r="AC10" s="64">
        <v>0</v>
      </c>
      <c r="AD10" s="64">
        <v>5</v>
      </c>
      <c r="AE10" s="63">
        <v>3</v>
      </c>
      <c r="AF10" s="76">
        <v>0</v>
      </c>
      <c r="AG10" s="65">
        <v>110</v>
      </c>
      <c r="AH10" s="64">
        <v>11</v>
      </c>
      <c r="AI10" s="65">
        <v>13063887</v>
      </c>
      <c r="AJ10" s="74">
        <v>7344162</v>
      </c>
      <c r="AK10" s="76">
        <v>4352870</v>
      </c>
      <c r="AL10" s="72">
        <v>6</v>
      </c>
    </row>
    <row r="11" spans="1:38" ht="13.5">
      <c r="A11" s="147"/>
      <c r="B11" s="79"/>
      <c r="C11" s="79"/>
      <c r="D11" s="79"/>
      <c r="E11" s="79"/>
      <c r="F11" s="80">
        <v>0</v>
      </c>
      <c r="G11" s="81">
        <v>40805</v>
      </c>
      <c r="H11" s="80">
        <v>0</v>
      </c>
      <c r="I11" s="82">
        <f>H10-I9</f>
        <v>0</v>
      </c>
      <c r="J11" s="80">
        <v>0</v>
      </c>
      <c r="K11" s="82">
        <v>0</v>
      </c>
      <c r="L11" s="81">
        <v>43209</v>
      </c>
      <c r="M11" s="81">
        <v>21856</v>
      </c>
      <c r="N11" s="80">
        <v>0</v>
      </c>
      <c r="O11" s="82">
        <v>0</v>
      </c>
      <c r="P11" s="81">
        <v>0</v>
      </c>
      <c r="Q11" s="81">
        <v>0</v>
      </c>
      <c r="R11" s="83">
        <v>460959</v>
      </c>
      <c r="S11" s="84">
        <v>0</v>
      </c>
      <c r="T11" s="81">
        <v>0</v>
      </c>
      <c r="U11" s="81">
        <v>0</v>
      </c>
      <c r="V11" s="81">
        <v>0</v>
      </c>
      <c r="W11" s="81">
        <v>0</v>
      </c>
      <c r="X11" s="81">
        <v>0</v>
      </c>
      <c r="Y11" s="81">
        <v>0</v>
      </c>
      <c r="Z11" s="81">
        <v>0</v>
      </c>
      <c r="AA11" s="80">
        <v>0</v>
      </c>
      <c r="AB11" s="82">
        <v>0</v>
      </c>
      <c r="AC11" s="81">
        <v>0</v>
      </c>
      <c r="AD11" s="81">
        <v>0</v>
      </c>
      <c r="AE11" s="80">
        <v>0</v>
      </c>
      <c r="AF11" s="82">
        <v>342234</v>
      </c>
      <c r="AG11" s="82">
        <v>0</v>
      </c>
      <c r="AH11" s="81">
        <v>0</v>
      </c>
      <c r="AI11" s="82">
        <v>0</v>
      </c>
      <c r="AJ11" s="82">
        <v>0</v>
      </c>
      <c r="AK11" s="81">
        <v>0</v>
      </c>
      <c r="AL11" s="85"/>
    </row>
    <row r="12" spans="1:38" ht="13.5" customHeight="1">
      <c r="A12" s="145" t="s">
        <v>77</v>
      </c>
      <c r="B12" s="62"/>
      <c r="C12" s="62"/>
      <c r="D12" s="62"/>
      <c r="E12" s="62"/>
      <c r="F12" s="63"/>
      <c r="G12" s="64"/>
      <c r="H12" s="63"/>
      <c r="I12" s="65">
        <v>516517</v>
      </c>
      <c r="J12" s="95">
        <v>88.6</v>
      </c>
      <c r="K12" s="65"/>
      <c r="L12" s="64">
        <v>520</v>
      </c>
      <c r="M12" s="64">
        <v>83</v>
      </c>
      <c r="N12" s="63"/>
      <c r="O12" s="65"/>
      <c r="P12" s="64"/>
      <c r="Q12" s="64"/>
      <c r="R12" s="96" t="s">
        <v>105</v>
      </c>
      <c r="S12" s="78"/>
      <c r="T12" s="64"/>
      <c r="U12" s="64"/>
      <c r="V12" s="64"/>
      <c r="W12" s="64"/>
      <c r="X12" s="64"/>
      <c r="Y12" s="64"/>
      <c r="Z12" s="64"/>
      <c r="AA12" s="63"/>
      <c r="AB12" s="65"/>
      <c r="AC12" s="64"/>
      <c r="AD12" s="64"/>
      <c r="AE12" s="63"/>
      <c r="AF12" s="65">
        <v>444067</v>
      </c>
      <c r="AG12" s="65"/>
      <c r="AH12" s="64"/>
      <c r="AI12" s="65"/>
      <c r="AJ12" s="65"/>
      <c r="AK12" s="64"/>
      <c r="AL12" s="72"/>
    </row>
    <row r="13" spans="1:38" ht="13.5">
      <c r="A13" s="146"/>
      <c r="B13" s="62"/>
      <c r="C13" s="62"/>
      <c r="D13" s="62"/>
      <c r="E13" s="62"/>
      <c r="F13" s="63">
        <v>855251</v>
      </c>
      <c r="G13" s="73">
        <v>51100</v>
      </c>
      <c r="H13" s="63">
        <v>582845</v>
      </c>
      <c r="I13" s="74"/>
      <c r="J13" s="75"/>
      <c r="K13" s="65">
        <v>517514</v>
      </c>
      <c r="L13" s="76"/>
      <c r="M13" s="76"/>
      <c r="N13" s="63">
        <v>746</v>
      </c>
      <c r="O13" s="65">
        <v>28435</v>
      </c>
      <c r="P13" s="64">
        <v>410006</v>
      </c>
      <c r="Q13" s="64">
        <v>143658</v>
      </c>
      <c r="R13" s="77"/>
      <c r="S13" s="78">
        <v>722</v>
      </c>
      <c r="T13" s="64">
        <v>9850</v>
      </c>
      <c r="U13" s="64">
        <v>466829</v>
      </c>
      <c r="V13" s="64">
        <v>39116</v>
      </c>
      <c r="W13" s="64">
        <v>1784</v>
      </c>
      <c r="X13" s="64">
        <v>40121</v>
      </c>
      <c r="Y13" s="64">
        <v>24423</v>
      </c>
      <c r="Z13" s="64"/>
      <c r="AA13" s="63">
        <v>0</v>
      </c>
      <c r="AB13" s="65">
        <v>3</v>
      </c>
      <c r="AC13" s="64">
        <v>3</v>
      </c>
      <c r="AD13" s="64">
        <v>1</v>
      </c>
      <c r="AE13" s="63" t="s">
        <v>1</v>
      </c>
      <c r="AF13" s="76"/>
      <c r="AG13" s="65">
        <v>10</v>
      </c>
      <c r="AH13" s="64">
        <v>0</v>
      </c>
      <c r="AI13" s="65">
        <v>10047360</v>
      </c>
      <c r="AJ13" s="74">
        <v>6373176</v>
      </c>
      <c r="AK13" s="76">
        <v>3759994</v>
      </c>
      <c r="AL13" s="72">
        <v>13</v>
      </c>
    </row>
    <row r="14" spans="1:38" ht="13.5">
      <c r="A14" s="147"/>
      <c r="B14" s="79"/>
      <c r="C14" s="79"/>
      <c r="D14" s="79"/>
      <c r="E14" s="79"/>
      <c r="F14" s="80"/>
      <c r="G14" s="81">
        <v>221306</v>
      </c>
      <c r="H14" s="80"/>
      <c r="I14" s="82">
        <f>H13-I12</f>
        <v>66328</v>
      </c>
      <c r="J14" s="80"/>
      <c r="K14" s="82"/>
      <c r="L14" s="81">
        <v>19388</v>
      </c>
      <c r="M14" s="81">
        <v>45943</v>
      </c>
      <c r="N14" s="80"/>
      <c r="O14" s="82"/>
      <c r="P14" s="81"/>
      <c r="Q14" s="81"/>
      <c r="R14" s="83">
        <v>582099</v>
      </c>
      <c r="S14" s="84"/>
      <c r="T14" s="81"/>
      <c r="U14" s="81"/>
      <c r="V14" s="81"/>
      <c r="W14" s="81"/>
      <c r="X14" s="81"/>
      <c r="Y14" s="81"/>
      <c r="Z14" s="81"/>
      <c r="AA14" s="80"/>
      <c r="AB14" s="82"/>
      <c r="AC14" s="81"/>
      <c r="AD14" s="81"/>
      <c r="AE14" s="80"/>
      <c r="AF14" s="82">
        <v>353433</v>
      </c>
      <c r="AG14" s="82"/>
      <c r="AH14" s="81"/>
      <c r="AI14" s="82"/>
      <c r="AJ14" s="82"/>
      <c r="AK14" s="81"/>
      <c r="AL14" s="85"/>
    </row>
    <row r="15" spans="1:38" ht="13.5">
      <c r="A15" s="145" t="s">
        <v>78</v>
      </c>
      <c r="B15" s="62"/>
      <c r="C15" s="62"/>
      <c r="D15" s="62"/>
      <c r="E15" s="62"/>
      <c r="F15" s="63">
        <f aca="true" t="shared" si="0" ref="F15:I17">SUM(F9,F12)</f>
        <v>0</v>
      </c>
      <c r="G15" s="64">
        <f t="shared" si="0"/>
        <v>0</v>
      </c>
      <c r="H15" s="63">
        <f t="shared" si="0"/>
        <v>0</v>
      </c>
      <c r="I15" s="65">
        <f t="shared" si="0"/>
        <v>977476</v>
      </c>
      <c r="J15" s="95" t="s">
        <v>132</v>
      </c>
      <c r="K15" s="65">
        <f aca="true" t="shared" si="1" ref="K15:Q17">SUM(K9,K12)</f>
        <v>0</v>
      </c>
      <c r="L15" s="64">
        <f t="shared" si="1"/>
        <v>1197</v>
      </c>
      <c r="M15" s="64">
        <f t="shared" si="1"/>
        <v>130</v>
      </c>
      <c r="N15" s="63">
        <f t="shared" si="1"/>
        <v>0</v>
      </c>
      <c r="O15" s="65">
        <f t="shared" si="1"/>
        <v>0</v>
      </c>
      <c r="P15" s="64">
        <f t="shared" si="1"/>
        <v>0</v>
      </c>
      <c r="Q15" s="64">
        <f t="shared" si="1"/>
        <v>0</v>
      </c>
      <c r="R15" s="96" t="s">
        <v>105</v>
      </c>
      <c r="S15" s="78">
        <f aca="true" t="shared" si="2" ref="S15:AL15">SUM(S9,S12)</f>
        <v>0</v>
      </c>
      <c r="T15" s="64">
        <f t="shared" si="2"/>
        <v>0</v>
      </c>
      <c r="U15" s="64">
        <f t="shared" si="2"/>
        <v>0</v>
      </c>
      <c r="V15" s="64">
        <f t="shared" si="2"/>
        <v>0</v>
      </c>
      <c r="W15" s="64">
        <f t="shared" si="2"/>
        <v>0</v>
      </c>
      <c r="X15" s="64">
        <f t="shared" si="2"/>
        <v>0</v>
      </c>
      <c r="Y15" s="64">
        <f t="shared" si="2"/>
        <v>0</v>
      </c>
      <c r="Z15" s="64">
        <f t="shared" si="2"/>
        <v>0</v>
      </c>
      <c r="AA15" s="63">
        <f t="shared" si="2"/>
        <v>0</v>
      </c>
      <c r="AB15" s="65">
        <f t="shared" si="2"/>
        <v>0</v>
      </c>
      <c r="AC15" s="64">
        <f t="shared" si="2"/>
        <v>0</v>
      </c>
      <c r="AD15" s="64">
        <f t="shared" si="2"/>
        <v>0</v>
      </c>
      <c r="AE15" s="63">
        <f t="shared" si="2"/>
        <v>0</v>
      </c>
      <c r="AF15" s="65">
        <f t="shared" si="2"/>
        <v>969344</v>
      </c>
      <c r="AG15" s="65">
        <f t="shared" si="2"/>
        <v>0</v>
      </c>
      <c r="AH15" s="64">
        <f t="shared" si="2"/>
        <v>0</v>
      </c>
      <c r="AI15" s="65">
        <f t="shared" si="2"/>
        <v>0</v>
      </c>
      <c r="AJ15" s="65">
        <f t="shared" si="2"/>
        <v>0</v>
      </c>
      <c r="AK15" s="64">
        <f t="shared" si="2"/>
        <v>0</v>
      </c>
      <c r="AL15" s="72">
        <f t="shared" si="2"/>
        <v>0</v>
      </c>
    </row>
    <row r="16" spans="1:38" ht="13.5">
      <c r="A16" s="146"/>
      <c r="B16" s="62"/>
      <c r="C16" s="62"/>
      <c r="D16" s="62"/>
      <c r="E16" s="62"/>
      <c r="F16" s="63">
        <f t="shared" si="0"/>
        <v>1357015</v>
      </c>
      <c r="G16" s="73">
        <f t="shared" si="0"/>
        <v>51100</v>
      </c>
      <c r="H16" s="63">
        <f t="shared" si="0"/>
        <v>1043804</v>
      </c>
      <c r="I16" s="74">
        <f t="shared" si="0"/>
        <v>0</v>
      </c>
      <c r="J16" s="75">
        <f>SUM(J10,J13)</f>
        <v>0</v>
      </c>
      <c r="K16" s="65">
        <f t="shared" si="1"/>
        <v>913408</v>
      </c>
      <c r="L16" s="76">
        <f t="shared" si="1"/>
        <v>0</v>
      </c>
      <c r="M16" s="76">
        <f t="shared" si="1"/>
        <v>0</v>
      </c>
      <c r="N16" s="63">
        <f t="shared" si="1"/>
        <v>746</v>
      </c>
      <c r="O16" s="65">
        <f t="shared" si="1"/>
        <v>47821</v>
      </c>
      <c r="P16" s="64">
        <f t="shared" si="1"/>
        <v>851579</v>
      </c>
      <c r="Q16" s="64">
        <f t="shared" si="1"/>
        <v>143658</v>
      </c>
      <c r="R16" s="77">
        <f aca="true" t="shared" si="3" ref="R16:AK16">SUM(R10,R13)</f>
        <v>0</v>
      </c>
      <c r="S16" s="78">
        <f t="shared" si="3"/>
        <v>4432</v>
      </c>
      <c r="T16" s="64">
        <f t="shared" si="3"/>
        <v>98974</v>
      </c>
      <c r="U16" s="64">
        <f t="shared" si="3"/>
        <v>834954</v>
      </c>
      <c r="V16" s="64">
        <f t="shared" si="3"/>
        <v>39116</v>
      </c>
      <c r="W16" s="64">
        <f t="shared" si="3"/>
        <v>1784</v>
      </c>
      <c r="X16" s="64">
        <f t="shared" si="3"/>
        <v>40121</v>
      </c>
      <c r="Y16" s="64">
        <f t="shared" si="3"/>
        <v>24423</v>
      </c>
      <c r="Z16" s="64">
        <f t="shared" si="3"/>
        <v>0</v>
      </c>
      <c r="AA16" s="63">
        <f t="shared" si="3"/>
        <v>0</v>
      </c>
      <c r="AB16" s="65">
        <f t="shared" si="3"/>
        <v>21</v>
      </c>
      <c r="AC16" s="64">
        <f t="shared" si="3"/>
        <v>3</v>
      </c>
      <c r="AD16" s="64">
        <f t="shared" si="3"/>
        <v>6</v>
      </c>
      <c r="AE16" s="63">
        <f t="shared" si="3"/>
        <v>3</v>
      </c>
      <c r="AF16" s="76">
        <f t="shared" si="3"/>
        <v>0</v>
      </c>
      <c r="AG16" s="65">
        <f t="shared" si="3"/>
        <v>120</v>
      </c>
      <c r="AH16" s="64">
        <f t="shared" si="3"/>
        <v>11</v>
      </c>
      <c r="AI16" s="65">
        <f t="shared" si="3"/>
        <v>23111247</v>
      </c>
      <c r="AJ16" s="74">
        <f t="shared" si="3"/>
        <v>13717338</v>
      </c>
      <c r="AK16" s="76">
        <f t="shared" si="3"/>
        <v>8112864</v>
      </c>
      <c r="AL16" s="72">
        <v>18</v>
      </c>
    </row>
    <row r="17" spans="1:38" ht="13.5">
      <c r="A17" s="147"/>
      <c r="B17" s="79"/>
      <c r="C17" s="79"/>
      <c r="D17" s="79"/>
      <c r="E17" s="79"/>
      <c r="F17" s="80">
        <f t="shared" si="0"/>
        <v>0</v>
      </c>
      <c r="G17" s="81">
        <f t="shared" si="0"/>
        <v>262111</v>
      </c>
      <c r="H17" s="80">
        <f t="shared" si="0"/>
        <v>0</v>
      </c>
      <c r="I17" s="82">
        <f>H16-I15</f>
        <v>66328</v>
      </c>
      <c r="J17" s="80">
        <f>SUM(J11,J14)</f>
        <v>0</v>
      </c>
      <c r="K17" s="82">
        <f t="shared" si="1"/>
        <v>0</v>
      </c>
      <c r="L17" s="81">
        <f t="shared" si="1"/>
        <v>62597</v>
      </c>
      <c r="M17" s="81">
        <f t="shared" si="1"/>
        <v>67799</v>
      </c>
      <c r="N17" s="80">
        <f t="shared" si="1"/>
        <v>0</v>
      </c>
      <c r="O17" s="82">
        <f t="shared" si="1"/>
        <v>0</v>
      </c>
      <c r="P17" s="81">
        <f t="shared" si="1"/>
        <v>0</v>
      </c>
      <c r="Q17" s="81">
        <f t="shared" si="1"/>
        <v>0</v>
      </c>
      <c r="R17" s="83">
        <f aca="true" t="shared" si="4" ref="R17:AK17">SUM(R11,R14)</f>
        <v>1043058</v>
      </c>
      <c r="S17" s="84">
        <f t="shared" si="4"/>
        <v>0</v>
      </c>
      <c r="T17" s="81">
        <f t="shared" si="4"/>
        <v>0</v>
      </c>
      <c r="U17" s="81">
        <f t="shared" si="4"/>
        <v>0</v>
      </c>
      <c r="V17" s="81">
        <f t="shared" si="4"/>
        <v>0</v>
      </c>
      <c r="W17" s="81">
        <f t="shared" si="4"/>
        <v>0</v>
      </c>
      <c r="X17" s="81">
        <f t="shared" si="4"/>
        <v>0</v>
      </c>
      <c r="Y17" s="81">
        <f t="shared" si="4"/>
        <v>0</v>
      </c>
      <c r="Z17" s="81">
        <f t="shared" si="4"/>
        <v>0</v>
      </c>
      <c r="AA17" s="80">
        <f t="shared" si="4"/>
        <v>0</v>
      </c>
      <c r="AB17" s="82">
        <f t="shared" si="4"/>
        <v>0</v>
      </c>
      <c r="AC17" s="81">
        <f t="shared" si="4"/>
        <v>0</v>
      </c>
      <c r="AD17" s="81">
        <f t="shared" si="4"/>
        <v>0</v>
      </c>
      <c r="AE17" s="80">
        <f t="shared" si="4"/>
        <v>0</v>
      </c>
      <c r="AF17" s="82">
        <f t="shared" si="4"/>
        <v>695667</v>
      </c>
      <c r="AG17" s="82">
        <f t="shared" si="4"/>
        <v>0</v>
      </c>
      <c r="AH17" s="81">
        <f t="shared" si="4"/>
        <v>0</v>
      </c>
      <c r="AI17" s="82">
        <f t="shared" si="4"/>
        <v>0</v>
      </c>
      <c r="AJ17" s="82">
        <f t="shared" si="4"/>
        <v>0</v>
      </c>
      <c r="AK17" s="81">
        <f t="shared" si="4"/>
        <v>0</v>
      </c>
      <c r="AL17" s="85">
        <f>SUM(AL11,AL14)</f>
        <v>0</v>
      </c>
    </row>
    <row r="18" spans="1:38" ht="13.5">
      <c r="A18" s="33"/>
      <c r="B18" s="62"/>
      <c r="C18" s="62"/>
      <c r="D18" s="62"/>
      <c r="E18" s="62"/>
      <c r="F18" s="63"/>
      <c r="G18" s="64"/>
      <c r="H18" s="63"/>
      <c r="I18" s="65">
        <v>854441</v>
      </c>
      <c r="J18" s="95" t="s">
        <v>116</v>
      </c>
      <c r="K18" s="65"/>
      <c r="L18" s="64">
        <v>712</v>
      </c>
      <c r="M18" s="64">
        <v>53</v>
      </c>
      <c r="N18" s="63"/>
      <c r="O18" s="65"/>
      <c r="P18" s="64"/>
      <c r="Q18" s="64"/>
      <c r="R18" s="96" t="s">
        <v>106</v>
      </c>
      <c r="S18" s="78"/>
      <c r="T18" s="64"/>
      <c r="U18" s="64"/>
      <c r="V18" s="64"/>
      <c r="W18" s="64"/>
      <c r="X18" s="64"/>
      <c r="Y18" s="64"/>
      <c r="Z18" s="64"/>
      <c r="AA18" s="63"/>
      <c r="AB18" s="65"/>
      <c r="AC18" s="64"/>
      <c r="AD18" s="64"/>
      <c r="AE18" s="63"/>
      <c r="AF18" s="65">
        <v>490479</v>
      </c>
      <c r="AG18" s="65"/>
      <c r="AH18" s="64"/>
      <c r="AI18" s="65"/>
      <c r="AJ18" s="65"/>
      <c r="AK18" s="64"/>
      <c r="AL18" s="72"/>
    </row>
    <row r="19" spans="1:38" ht="13.5">
      <c r="A19" s="26" t="s">
        <v>79</v>
      </c>
      <c r="B19" s="62"/>
      <c r="C19" s="62"/>
      <c r="D19" s="62"/>
      <c r="E19" s="62"/>
      <c r="F19" s="63">
        <v>1155862</v>
      </c>
      <c r="G19" s="73">
        <v>0</v>
      </c>
      <c r="H19" s="63">
        <v>1068134</v>
      </c>
      <c r="I19" s="74"/>
      <c r="J19" s="75"/>
      <c r="K19" s="65">
        <v>1029161</v>
      </c>
      <c r="L19" s="76"/>
      <c r="M19" s="76"/>
      <c r="N19" s="63">
        <v>27759</v>
      </c>
      <c r="O19" s="65">
        <v>18080</v>
      </c>
      <c r="P19" s="64">
        <v>583939</v>
      </c>
      <c r="Q19" s="64">
        <v>438356</v>
      </c>
      <c r="R19" s="77"/>
      <c r="S19" s="78">
        <v>5754</v>
      </c>
      <c r="T19" s="64">
        <v>26355</v>
      </c>
      <c r="U19" s="64">
        <v>692056</v>
      </c>
      <c r="V19" s="64">
        <v>130276</v>
      </c>
      <c r="W19" s="64">
        <v>5856</v>
      </c>
      <c r="X19" s="64">
        <v>91851</v>
      </c>
      <c r="Y19" s="64">
        <v>115986</v>
      </c>
      <c r="Z19" s="64"/>
      <c r="AA19" s="63">
        <v>25164</v>
      </c>
      <c r="AB19" s="65">
        <v>7</v>
      </c>
      <c r="AC19" s="64">
        <v>8</v>
      </c>
      <c r="AD19" s="64">
        <v>3</v>
      </c>
      <c r="AE19" s="63">
        <v>4</v>
      </c>
      <c r="AF19" s="76"/>
      <c r="AG19" s="65">
        <v>24</v>
      </c>
      <c r="AH19" s="64">
        <v>6</v>
      </c>
      <c r="AI19" s="65">
        <v>15796815</v>
      </c>
      <c r="AJ19" s="74">
        <v>10128961</v>
      </c>
      <c r="AK19" s="76">
        <v>6234969</v>
      </c>
      <c r="AL19" s="72">
        <v>54</v>
      </c>
    </row>
    <row r="20" spans="1:38" ht="13.5">
      <c r="A20" s="48"/>
      <c r="B20" s="79"/>
      <c r="C20" s="79"/>
      <c r="D20" s="79"/>
      <c r="E20" s="79"/>
      <c r="F20" s="80"/>
      <c r="G20" s="81">
        <v>87728</v>
      </c>
      <c r="H20" s="80"/>
      <c r="I20" s="82">
        <f>H19-I18</f>
        <v>213693</v>
      </c>
      <c r="J20" s="80"/>
      <c r="K20" s="82"/>
      <c r="L20" s="81">
        <v>17991</v>
      </c>
      <c r="M20" s="81">
        <v>20982</v>
      </c>
      <c r="N20" s="80"/>
      <c r="O20" s="82"/>
      <c r="P20" s="81"/>
      <c r="Q20" s="81"/>
      <c r="R20" s="83">
        <v>1040375</v>
      </c>
      <c r="S20" s="84"/>
      <c r="T20" s="81"/>
      <c r="U20" s="81"/>
      <c r="V20" s="81"/>
      <c r="W20" s="81"/>
      <c r="X20" s="81"/>
      <c r="Y20" s="81"/>
      <c r="Z20" s="81"/>
      <c r="AA20" s="80"/>
      <c r="AB20" s="82"/>
      <c r="AC20" s="81"/>
      <c r="AD20" s="81"/>
      <c r="AE20" s="80"/>
      <c r="AF20" s="82">
        <v>359688</v>
      </c>
      <c r="AG20" s="82"/>
      <c r="AH20" s="81"/>
      <c r="AI20" s="82"/>
      <c r="AJ20" s="82"/>
      <c r="AK20" s="81"/>
      <c r="AL20" s="85"/>
    </row>
    <row r="21" spans="1:38" ht="13.5">
      <c r="A21" s="33"/>
      <c r="B21" s="62"/>
      <c r="C21" s="62"/>
      <c r="D21" s="62"/>
      <c r="E21" s="62"/>
      <c r="F21" s="63"/>
      <c r="G21" s="64"/>
      <c r="H21" s="63"/>
      <c r="I21" s="65">
        <v>1062571</v>
      </c>
      <c r="J21" s="95" t="s">
        <v>117</v>
      </c>
      <c r="K21" s="65"/>
      <c r="L21" s="64"/>
      <c r="M21" s="64"/>
      <c r="N21" s="63"/>
      <c r="O21" s="65"/>
      <c r="P21" s="64"/>
      <c r="Q21" s="64"/>
      <c r="R21" s="96" t="s">
        <v>118</v>
      </c>
      <c r="S21" s="78"/>
      <c r="T21" s="64"/>
      <c r="U21" s="64"/>
      <c r="V21" s="64"/>
      <c r="W21" s="64"/>
      <c r="X21" s="64"/>
      <c r="Y21" s="64"/>
      <c r="Z21" s="64"/>
      <c r="AA21" s="63"/>
      <c r="AB21" s="65"/>
      <c r="AC21" s="64"/>
      <c r="AD21" s="64"/>
      <c r="AE21" s="63"/>
      <c r="AF21" s="65">
        <v>367030</v>
      </c>
      <c r="AG21" s="65"/>
      <c r="AH21" s="64"/>
      <c r="AI21" s="65"/>
      <c r="AJ21" s="65"/>
      <c r="AK21" s="64"/>
      <c r="AL21" s="72"/>
    </row>
    <row r="22" spans="1:38" ht="13.5">
      <c r="A22" s="26" t="s">
        <v>80</v>
      </c>
      <c r="B22" s="62"/>
      <c r="C22" s="62"/>
      <c r="D22" s="62"/>
      <c r="E22" s="62"/>
      <c r="F22" s="63">
        <v>1908143</v>
      </c>
      <c r="G22" s="73">
        <v>13538</v>
      </c>
      <c r="H22" s="63">
        <v>1771839</v>
      </c>
      <c r="I22" s="74"/>
      <c r="J22" s="75"/>
      <c r="K22" s="65">
        <v>1750473</v>
      </c>
      <c r="L22" s="76"/>
      <c r="M22" s="76"/>
      <c r="N22" s="63">
        <v>133771</v>
      </c>
      <c r="O22" s="65">
        <v>18378</v>
      </c>
      <c r="P22" s="64">
        <v>548571</v>
      </c>
      <c r="Q22" s="64">
        <v>1071119</v>
      </c>
      <c r="R22" s="77"/>
      <c r="S22" s="78">
        <v>1043</v>
      </c>
      <c r="T22" s="64">
        <v>6622</v>
      </c>
      <c r="U22" s="64">
        <v>717549</v>
      </c>
      <c r="V22" s="64">
        <v>337357</v>
      </c>
      <c r="W22" s="64">
        <v>14043</v>
      </c>
      <c r="X22" s="64">
        <v>233596</v>
      </c>
      <c r="Y22" s="64">
        <v>461629</v>
      </c>
      <c r="Z22" s="64"/>
      <c r="AA22" s="63">
        <v>122344</v>
      </c>
      <c r="AB22" s="65">
        <v>8</v>
      </c>
      <c r="AC22" s="64">
        <v>27</v>
      </c>
      <c r="AD22" s="64">
        <v>1</v>
      </c>
      <c r="AE22" s="63">
        <v>9</v>
      </c>
      <c r="AF22" s="76"/>
      <c r="AG22" s="65">
        <v>17</v>
      </c>
      <c r="AH22" s="64">
        <v>1</v>
      </c>
      <c r="AI22" s="65">
        <v>19254522</v>
      </c>
      <c r="AJ22" s="74">
        <v>12541898</v>
      </c>
      <c r="AK22" s="76">
        <v>8144680</v>
      </c>
      <c r="AL22" s="72">
        <v>189</v>
      </c>
    </row>
    <row r="23" spans="1:38" ht="13.5">
      <c r="A23" s="48"/>
      <c r="B23" s="79"/>
      <c r="C23" s="79"/>
      <c r="D23" s="79"/>
      <c r="E23" s="79"/>
      <c r="F23" s="80"/>
      <c r="G23" s="81">
        <v>122766</v>
      </c>
      <c r="H23" s="80"/>
      <c r="I23" s="82">
        <f>H22-I21</f>
        <v>709268</v>
      </c>
      <c r="J23" s="80"/>
      <c r="K23" s="82"/>
      <c r="L23" s="81">
        <v>16152</v>
      </c>
      <c r="M23" s="81">
        <v>5214</v>
      </c>
      <c r="N23" s="80"/>
      <c r="O23" s="82"/>
      <c r="P23" s="81"/>
      <c r="Q23" s="81"/>
      <c r="R23" s="83">
        <v>1638068</v>
      </c>
      <c r="S23" s="84"/>
      <c r="T23" s="81"/>
      <c r="U23" s="81"/>
      <c r="V23" s="81"/>
      <c r="W23" s="81"/>
      <c r="X23" s="81"/>
      <c r="Y23" s="81"/>
      <c r="Z23" s="81"/>
      <c r="AA23" s="80"/>
      <c r="AB23" s="82"/>
      <c r="AC23" s="81"/>
      <c r="AD23" s="81"/>
      <c r="AE23" s="80"/>
      <c r="AF23" s="82">
        <v>285517</v>
      </c>
      <c r="AG23" s="82"/>
      <c r="AH23" s="81"/>
      <c r="AI23" s="82"/>
      <c r="AJ23" s="82"/>
      <c r="AK23" s="81"/>
      <c r="AL23" s="85"/>
    </row>
    <row r="24" spans="1:38" ht="13.5">
      <c r="A24" s="145" t="s">
        <v>81</v>
      </c>
      <c r="B24" s="62"/>
      <c r="C24" s="62"/>
      <c r="D24" s="62"/>
      <c r="E24" s="62"/>
      <c r="F24" s="63"/>
      <c r="G24" s="64"/>
      <c r="H24" s="63"/>
      <c r="I24" s="65">
        <v>1917012</v>
      </c>
      <c r="J24" s="95">
        <v>67.5</v>
      </c>
      <c r="K24" s="65"/>
      <c r="L24" s="64">
        <v>995</v>
      </c>
      <c r="M24" s="64">
        <v>23</v>
      </c>
      <c r="N24" s="63"/>
      <c r="O24" s="65"/>
      <c r="P24" s="64"/>
      <c r="Q24" s="64"/>
      <c r="R24" s="96" t="s">
        <v>98</v>
      </c>
      <c r="S24" s="78"/>
      <c r="T24" s="64"/>
      <c r="U24" s="64"/>
      <c r="V24" s="64"/>
      <c r="W24" s="64"/>
      <c r="X24" s="64"/>
      <c r="Y24" s="64"/>
      <c r="Z24" s="64"/>
      <c r="AA24" s="63"/>
      <c r="AB24" s="65"/>
      <c r="AC24" s="64"/>
      <c r="AD24" s="64"/>
      <c r="AE24" s="63"/>
      <c r="AF24" s="65">
        <v>857509</v>
      </c>
      <c r="AG24" s="65"/>
      <c r="AH24" s="64"/>
      <c r="AI24" s="65"/>
      <c r="AJ24" s="65"/>
      <c r="AK24" s="64"/>
      <c r="AL24" s="72"/>
    </row>
    <row r="25" spans="1:38" ht="13.5">
      <c r="A25" s="146"/>
      <c r="B25" s="62"/>
      <c r="C25" s="62"/>
      <c r="D25" s="62"/>
      <c r="E25" s="62"/>
      <c r="F25" s="63">
        <v>3064005</v>
      </c>
      <c r="G25" s="73">
        <v>13538</v>
      </c>
      <c r="H25" s="63">
        <v>2839973</v>
      </c>
      <c r="I25" s="74"/>
      <c r="J25" s="75"/>
      <c r="K25" s="65">
        <v>2779634</v>
      </c>
      <c r="L25" s="76"/>
      <c r="M25" s="76"/>
      <c r="N25" s="63">
        <v>161530</v>
      </c>
      <c r="O25" s="65">
        <v>36458</v>
      </c>
      <c r="P25" s="64">
        <v>1132510</v>
      </c>
      <c r="Q25" s="64">
        <v>1509475</v>
      </c>
      <c r="R25" s="77"/>
      <c r="S25" s="78">
        <v>6797</v>
      </c>
      <c r="T25" s="64">
        <v>32977</v>
      </c>
      <c r="U25" s="64">
        <v>1409605</v>
      </c>
      <c r="V25" s="64">
        <v>467633</v>
      </c>
      <c r="W25" s="64">
        <v>19899</v>
      </c>
      <c r="X25" s="64">
        <v>325447</v>
      </c>
      <c r="Y25" s="64">
        <v>577615</v>
      </c>
      <c r="Z25" s="64"/>
      <c r="AA25" s="63">
        <v>147508</v>
      </c>
      <c r="AB25" s="65">
        <v>15</v>
      </c>
      <c r="AC25" s="64">
        <v>35</v>
      </c>
      <c r="AD25" s="64">
        <v>4</v>
      </c>
      <c r="AE25" s="63">
        <v>13</v>
      </c>
      <c r="AF25" s="76"/>
      <c r="AG25" s="65">
        <v>41</v>
      </c>
      <c r="AH25" s="64">
        <v>7</v>
      </c>
      <c r="AI25" s="65">
        <v>35051337</v>
      </c>
      <c r="AJ25" s="74">
        <v>22670859</v>
      </c>
      <c r="AK25" s="76">
        <v>14379649</v>
      </c>
      <c r="AL25" s="72">
        <v>243</v>
      </c>
    </row>
    <row r="26" spans="1:38" ht="13.5">
      <c r="A26" s="147"/>
      <c r="B26" s="79"/>
      <c r="C26" s="79"/>
      <c r="D26" s="79"/>
      <c r="E26" s="79"/>
      <c r="F26" s="80"/>
      <c r="G26" s="81">
        <v>210494</v>
      </c>
      <c r="H26" s="80"/>
      <c r="I26" s="82">
        <f>H25-I24</f>
        <v>922961</v>
      </c>
      <c r="J26" s="80"/>
      <c r="K26" s="82"/>
      <c r="L26" s="81">
        <v>34143</v>
      </c>
      <c r="M26" s="81">
        <v>26196</v>
      </c>
      <c r="N26" s="80"/>
      <c r="O26" s="82"/>
      <c r="P26" s="81"/>
      <c r="Q26" s="81"/>
      <c r="R26" s="83">
        <v>2678443</v>
      </c>
      <c r="S26" s="84"/>
      <c r="T26" s="81"/>
      <c r="U26" s="81"/>
      <c r="V26" s="81"/>
      <c r="W26" s="81"/>
      <c r="X26" s="81"/>
      <c r="Y26" s="81"/>
      <c r="Z26" s="81"/>
      <c r="AA26" s="80"/>
      <c r="AB26" s="82"/>
      <c r="AC26" s="81"/>
      <c r="AD26" s="81"/>
      <c r="AE26" s="80"/>
      <c r="AF26" s="82">
        <v>645205</v>
      </c>
      <c r="AG26" s="82"/>
      <c r="AH26" s="81"/>
      <c r="AI26" s="82"/>
      <c r="AJ26" s="82"/>
      <c r="AK26" s="81"/>
      <c r="AL26" s="85"/>
    </row>
    <row r="27" spans="1:38" ht="13.5">
      <c r="A27" s="145" t="s">
        <v>82</v>
      </c>
      <c r="B27" s="62"/>
      <c r="C27" s="62"/>
      <c r="D27" s="62"/>
      <c r="E27" s="62"/>
      <c r="F27" s="63">
        <f aca="true" t="shared" si="5" ref="F27:AL27">SUM(F15,F24)</f>
        <v>0</v>
      </c>
      <c r="G27" s="64">
        <f t="shared" si="5"/>
        <v>0</v>
      </c>
      <c r="H27" s="63">
        <f t="shared" si="5"/>
        <v>0</v>
      </c>
      <c r="I27" s="65">
        <f t="shared" si="5"/>
        <v>2894488</v>
      </c>
      <c r="J27" s="95" t="s">
        <v>133</v>
      </c>
      <c r="K27" s="65">
        <f t="shared" si="5"/>
        <v>0</v>
      </c>
      <c r="L27" s="64">
        <f t="shared" si="5"/>
        <v>2192</v>
      </c>
      <c r="M27" s="64">
        <f t="shared" si="5"/>
        <v>153</v>
      </c>
      <c r="N27" s="63">
        <f t="shared" si="5"/>
        <v>0</v>
      </c>
      <c r="O27" s="65">
        <f t="shared" si="5"/>
        <v>0</v>
      </c>
      <c r="P27" s="64">
        <f t="shared" si="5"/>
        <v>0</v>
      </c>
      <c r="Q27" s="64">
        <f t="shared" si="5"/>
        <v>0</v>
      </c>
      <c r="R27" s="96" t="s">
        <v>129</v>
      </c>
      <c r="S27" s="78">
        <f t="shared" si="5"/>
        <v>0</v>
      </c>
      <c r="T27" s="64">
        <f t="shared" si="5"/>
        <v>0</v>
      </c>
      <c r="U27" s="64">
        <f t="shared" si="5"/>
        <v>0</v>
      </c>
      <c r="V27" s="64">
        <f t="shared" si="5"/>
        <v>0</v>
      </c>
      <c r="W27" s="64">
        <f t="shared" si="5"/>
        <v>0</v>
      </c>
      <c r="X27" s="64">
        <f t="shared" si="5"/>
        <v>0</v>
      </c>
      <c r="Y27" s="64">
        <f t="shared" si="5"/>
        <v>0</v>
      </c>
      <c r="Z27" s="64">
        <f t="shared" si="5"/>
        <v>0</v>
      </c>
      <c r="AA27" s="63">
        <f t="shared" si="5"/>
        <v>0</v>
      </c>
      <c r="AB27" s="65">
        <f t="shared" si="5"/>
        <v>0</v>
      </c>
      <c r="AC27" s="64">
        <f t="shared" si="5"/>
        <v>0</v>
      </c>
      <c r="AD27" s="64">
        <f t="shared" si="5"/>
        <v>0</v>
      </c>
      <c r="AE27" s="63">
        <f t="shared" si="5"/>
        <v>0</v>
      </c>
      <c r="AF27" s="65">
        <f t="shared" si="5"/>
        <v>1826853</v>
      </c>
      <c r="AG27" s="65">
        <f t="shared" si="5"/>
        <v>0</v>
      </c>
      <c r="AH27" s="64">
        <f t="shared" si="5"/>
        <v>0</v>
      </c>
      <c r="AI27" s="65">
        <f t="shared" si="5"/>
        <v>0</v>
      </c>
      <c r="AJ27" s="65">
        <f t="shared" si="5"/>
        <v>0</v>
      </c>
      <c r="AK27" s="64">
        <f t="shared" si="5"/>
        <v>0</v>
      </c>
      <c r="AL27" s="72">
        <f t="shared" si="5"/>
        <v>0</v>
      </c>
    </row>
    <row r="28" spans="1:38" ht="13.5">
      <c r="A28" s="146"/>
      <c r="B28" s="62"/>
      <c r="C28" s="62"/>
      <c r="D28" s="62"/>
      <c r="E28" s="62"/>
      <c r="F28" s="63">
        <f>SUM(F16,F25)</f>
        <v>4421020</v>
      </c>
      <c r="G28" s="73">
        <f aca="true" t="shared" si="6" ref="G28:AL28">SUM(G16,G25)</f>
        <v>64638</v>
      </c>
      <c r="H28" s="63">
        <f t="shared" si="6"/>
        <v>3883777</v>
      </c>
      <c r="I28" s="74">
        <f t="shared" si="6"/>
        <v>0</v>
      </c>
      <c r="J28" s="75">
        <f t="shared" si="6"/>
        <v>0</v>
      </c>
      <c r="K28" s="65">
        <f t="shared" si="6"/>
        <v>3693042</v>
      </c>
      <c r="L28" s="76">
        <f t="shared" si="6"/>
        <v>0</v>
      </c>
      <c r="M28" s="76">
        <f t="shared" si="6"/>
        <v>0</v>
      </c>
      <c r="N28" s="63">
        <f t="shared" si="6"/>
        <v>162276</v>
      </c>
      <c r="O28" s="65">
        <f t="shared" si="6"/>
        <v>84279</v>
      </c>
      <c r="P28" s="64">
        <f t="shared" si="6"/>
        <v>1984089</v>
      </c>
      <c r="Q28" s="64">
        <f t="shared" si="6"/>
        <v>1653133</v>
      </c>
      <c r="R28" s="77">
        <f t="shared" si="6"/>
        <v>0</v>
      </c>
      <c r="S28" s="78">
        <f t="shared" si="6"/>
        <v>11229</v>
      </c>
      <c r="T28" s="64">
        <f t="shared" si="6"/>
        <v>131951</v>
      </c>
      <c r="U28" s="64">
        <f t="shared" si="6"/>
        <v>2244559</v>
      </c>
      <c r="V28" s="64">
        <f t="shared" si="6"/>
        <v>506749</v>
      </c>
      <c r="W28" s="64">
        <f t="shared" si="6"/>
        <v>21683</v>
      </c>
      <c r="X28" s="64">
        <f t="shared" si="6"/>
        <v>365568</v>
      </c>
      <c r="Y28" s="64">
        <f t="shared" si="6"/>
        <v>602038</v>
      </c>
      <c r="Z28" s="64">
        <f t="shared" si="6"/>
        <v>0</v>
      </c>
      <c r="AA28" s="63">
        <f t="shared" si="6"/>
        <v>147508</v>
      </c>
      <c r="AB28" s="65">
        <f t="shared" si="6"/>
        <v>36</v>
      </c>
      <c r="AC28" s="64">
        <f t="shared" si="6"/>
        <v>38</v>
      </c>
      <c r="AD28" s="64">
        <f t="shared" si="6"/>
        <v>10</v>
      </c>
      <c r="AE28" s="63">
        <f t="shared" si="6"/>
        <v>16</v>
      </c>
      <c r="AF28" s="76">
        <f t="shared" si="6"/>
        <v>0</v>
      </c>
      <c r="AG28" s="65">
        <f t="shared" si="6"/>
        <v>161</v>
      </c>
      <c r="AH28" s="64">
        <f t="shared" si="6"/>
        <v>18</v>
      </c>
      <c r="AI28" s="65">
        <f t="shared" si="6"/>
        <v>58162584</v>
      </c>
      <c r="AJ28" s="74">
        <f t="shared" si="6"/>
        <v>36388197</v>
      </c>
      <c r="AK28" s="76">
        <f t="shared" si="6"/>
        <v>22492513</v>
      </c>
      <c r="AL28" s="72">
        <f t="shared" si="6"/>
        <v>261</v>
      </c>
    </row>
    <row r="29" spans="1:38" ht="13.5">
      <c r="A29" s="147"/>
      <c r="B29" s="79"/>
      <c r="C29" s="79"/>
      <c r="D29" s="79"/>
      <c r="E29" s="79"/>
      <c r="F29" s="80">
        <f aca="true" t="shared" si="7" ref="F29:AL29">SUM(F17,F26)</f>
        <v>0</v>
      </c>
      <c r="G29" s="81">
        <f t="shared" si="7"/>
        <v>472605</v>
      </c>
      <c r="H29" s="80">
        <f t="shared" si="7"/>
        <v>0</v>
      </c>
      <c r="I29" s="82">
        <f>H28-I27</f>
        <v>989289</v>
      </c>
      <c r="J29" s="80">
        <f t="shared" si="7"/>
        <v>0</v>
      </c>
      <c r="K29" s="82">
        <f t="shared" si="7"/>
        <v>0</v>
      </c>
      <c r="L29" s="81">
        <f t="shared" si="7"/>
        <v>96740</v>
      </c>
      <c r="M29" s="81">
        <f t="shared" si="7"/>
        <v>93995</v>
      </c>
      <c r="N29" s="80">
        <f t="shared" si="7"/>
        <v>0</v>
      </c>
      <c r="O29" s="82">
        <f t="shared" si="7"/>
        <v>0</v>
      </c>
      <c r="P29" s="81">
        <f t="shared" si="7"/>
        <v>0</v>
      </c>
      <c r="Q29" s="81">
        <f t="shared" si="7"/>
        <v>0</v>
      </c>
      <c r="R29" s="83">
        <f t="shared" si="7"/>
        <v>3721501</v>
      </c>
      <c r="S29" s="84">
        <f t="shared" si="7"/>
        <v>0</v>
      </c>
      <c r="T29" s="81">
        <f t="shared" si="7"/>
        <v>0</v>
      </c>
      <c r="U29" s="81">
        <f t="shared" si="7"/>
        <v>0</v>
      </c>
      <c r="V29" s="81">
        <f t="shared" si="7"/>
        <v>0</v>
      </c>
      <c r="W29" s="81">
        <f t="shared" si="7"/>
        <v>0</v>
      </c>
      <c r="X29" s="81">
        <f t="shared" si="7"/>
        <v>0</v>
      </c>
      <c r="Y29" s="81">
        <f t="shared" si="7"/>
        <v>0</v>
      </c>
      <c r="Z29" s="81">
        <f t="shared" si="7"/>
        <v>0</v>
      </c>
      <c r="AA29" s="80">
        <f t="shared" si="7"/>
        <v>0</v>
      </c>
      <c r="AB29" s="82">
        <f t="shared" si="7"/>
        <v>0</v>
      </c>
      <c r="AC29" s="81">
        <f t="shared" si="7"/>
        <v>0</v>
      </c>
      <c r="AD29" s="81">
        <f t="shared" si="7"/>
        <v>0</v>
      </c>
      <c r="AE29" s="80">
        <f t="shared" si="7"/>
        <v>0</v>
      </c>
      <c r="AF29" s="82">
        <f t="shared" si="7"/>
        <v>1340872</v>
      </c>
      <c r="AG29" s="82">
        <f t="shared" si="7"/>
        <v>0</v>
      </c>
      <c r="AH29" s="81">
        <f t="shared" si="7"/>
        <v>0</v>
      </c>
      <c r="AI29" s="82">
        <f t="shared" si="7"/>
        <v>0</v>
      </c>
      <c r="AJ29" s="82">
        <f t="shared" si="7"/>
        <v>0</v>
      </c>
      <c r="AK29" s="81">
        <f t="shared" si="7"/>
        <v>0</v>
      </c>
      <c r="AL29" s="85">
        <f t="shared" si="7"/>
        <v>0</v>
      </c>
    </row>
    <row r="30" spans="1:38" ht="13.5">
      <c r="A30" s="145" t="s">
        <v>83</v>
      </c>
      <c r="B30" s="62"/>
      <c r="C30" s="62"/>
      <c r="D30" s="62"/>
      <c r="E30" s="62"/>
      <c r="F30" s="63"/>
      <c r="G30" s="64"/>
      <c r="H30" s="63"/>
      <c r="I30" s="65">
        <v>2433529</v>
      </c>
      <c r="J30" s="95">
        <v>71.1</v>
      </c>
      <c r="K30" s="65"/>
      <c r="L30" s="64"/>
      <c r="M30" s="64"/>
      <c r="N30" s="63"/>
      <c r="O30" s="65"/>
      <c r="P30" s="64"/>
      <c r="Q30" s="64"/>
      <c r="R30" s="96" t="s">
        <v>119</v>
      </c>
      <c r="S30" s="78"/>
      <c r="T30" s="64"/>
      <c r="U30" s="64"/>
      <c r="V30" s="64"/>
      <c r="W30" s="64"/>
      <c r="X30" s="64"/>
      <c r="Y30" s="64"/>
      <c r="Z30" s="64"/>
      <c r="AA30" s="63"/>
      <c r="AB30" s="65"/>
      <c r="AC30" s="64"/>
      <c r="AD30" s="64"/>
      <c r="AE30" s="63"/>
      <c r="AF30" s="65">
        <v>1301576</v>
      </c>
      <c r="AG30" s="65"/>
      <c r="AH30" s="64"/>
      <c r="AI30" s="65"/>
      <c r="AJ30" s="65"/>
      <c r="AK30" s="64"/>
      <c r="AL30" s="72"/>
    </row>
    <row r="31" spans="1:38" ht="13.5">
      <c r="A31" s="146"/>
      <c r="B31" s="62"/>
      <c r="C31" s="62"/>
      <c r="D31" s="62"/>
      <c r="E31" s="62"/>
      <c r="F31" s="63">
        <v>3919256</v>
      </c>
      <c r="G31" s="73">
        <v>64638</v>
      </c>
      <c r="H31" s="63">
        <v>3422818</v>
      </c>
      <c r="I31" s="74"/>
      <c r="J31" s="75"/>
      <c r="K31" s="65">
        <v>3297148</v>
      </c>
      <c r="L31" s="76"/>
      <c r="M31" s="76"/>
      <c r="N31" s="63">
        <v>162276</v>
      </c>
      <c r="O31" s="65">
        <v>64893</v>
      </c>
      <c r="P31" s="64">
        <v>1542516</v>
      </c>
      <c r="Q31" s="64">
        <v>1653133</v>
      </c>
      <c r="R31" s="77"/>
      <c r="S31" s="78">
        <v>7519</v>
      </c>
      <c r="T31" s="64">
        <v>42827</v>
      </c>
      <c r="U31" s="64">
        <v>1876434</v>
      </c>
      <c r="V31" s="64">
        <v>506749</v>
      </c>
      <c r="W31" s="64">
        <v>21683</v>
      </c>
      <c r="X31" s="64">
        <v>365568</v>
      </c>
      <c r="Y31" s="64">
        <v>602038</v>
      </c>
      <c r="Z31" s="64"/>
      <c r="AA31" s="63">
        <v>147508</v>
      </c>
      <c r="AB31" s="65">
        <v>18</v>
      </c>
      <c r="AC31" s="64">
        <v>38</v>
      </c>
      <c r="AD31" s="64">
        <v>5</v>
      </c>
      <c r="AE31" s="63">
        <v>13</v>
      </c>
      <c r="AF31" s="76"/>
      <c r="AG31" s="65">
        <v>51</v>
      </c>
      <c r="AH31" s="64">
        <v>7</v>
      </c>
      <c r="AI31" s="65">
        <v>45098697</v>
      </c>
      <c r="AJ31" s="74">
        <v>29044035</v>
      </c>
      <c r="AK31" s="76">
        <v>18139643</v>
      </c>
      <c r="AL31" s="72">
        <f>SUM(AL13,AL25)</f>
        <v>256</v>
      </c>
    </row>
    <row r="32" spans="1:38" ht="13.5">
      <c r="A32" s="147"/>
      <c r="B32" s="79"/>
      <c r="C32" s="79"/>
      <c r="D32" s="79"/>
      <c r="E32" s="79"/>
      <c r="F32" s="80"/>
      <c r="G32" s="81">
        <v>431800</v>
      </c>
      <c r="H32" s="80"/>
      <c r="I32" s="82">
        <f>H31-I30</f>
        <v>989289</v>
      </c>
      <c r="J32" s="80"/>
      <c r="K32" s="82"/>
      <c r="L32" s="81">
        <v>53531</v>
      </c>
      <c r="M32" s="81">
        <v>72139</v>
      </c>
      <c r="N32" s="80"/>
      <c r="O32" s="82"/>
      <c r="P32" s="81"/>
      <c r="Q32" s="81"/>
      <c r="R32" s="83">
        <v>3260542</v>
      </c>
      <c r="S32" s="84"/>
      <c r="T32" s="81"/>
      <c r="U32" s="81"/>
      <c r="V32" s="81"/>
      <c r="W32" s="81"/>
      <c r="X32" s="81"/>
      <c r="Y32" s="81"/>
      <c r="Z32" s="81"/>
      <c r="AA32" s="80"/>
      <c r="AB32" s="82"/>
      <c r="AC32" s="81"/>
      <c r="AD32" s="81"/>
      <c r="AE32" s="80"/>
      <c r="AF32" s="82">
        <v>998638</v>
      </c>
      <c r="AG32" s="82"/>
      <c r="AH32" s="81"/>
      <c r="AI32" s="82"/>
      <c r="AJ32" s="82"/>
      <c r="AK32" s="81"/>
      <c r="AL32" s="85"/>
    </row>
    <row r="33" spans="1:38" ht="13.5">
      <c r="A33" s="33"/>
      <c r="B33" s="62"/>
      <c r="C33" s="62"/>
      <c r="D33" s="62"/>
      <c r="E33" s="62"/>
      <c r="F33" s="63">
        <v>0</v>
      </c>
      <c r="G33" s="64">
        <v>0</v>
      </c>
      <c r="H33" s="63">
        <v>0</v>
      </c>
      <c r="I33" s="65">
        <v>1233234</v>
      </c>
      <c r="J33" s="97">
        <v>78.41727625113184</v>
      </c>
      <c r="K33" s="65">
        <v>0</v>
      </c>
      <c r="L33" s="64">
        <v>1139</v>
      </c>
      <c r="M33" s="64">
        <v>21</v>
      </c>
      <c r="N33" s="63">
        <v>0</v>
      </c>
      <c r="O33" s="65">
        <v>0</v>
      </c>
      <c r="P33" s="64">
        <v>0</v>
      </c>
      <c r="Q33" s="64">
        <v>0</v>
      </c>
      <c r="R33" s="98">
        <v>96.04891343052772</v>
      </c>
      <c r="S33" s="78">
        <v>0</v>
      </c>
      <c r="T33" s="64">
        <v>0</v>
      </c>
      <c r="U33" s="64">
        <v>0</v>
      </c>
      <c r="V33" s="64">
        <v>0</v>
      </c>
      <c r="W33" s="64">
        <v>0</v>
      </c>
      <c r="X33" s="64">
        <v>0</v>
      </c>
      <c r="Y33" s="64">
        <v>0</v>
      </c>
      <c r="Z33" s="64">
        <v>0</v>
      </c>
      <c r="AA33" s="63">
        <v>0</v>
      </c>
      <c r="AB33" s="65">
        <v>0</v>
      </c>
      <c r="AC33" s="64">
        <v>0</v>
      </c>
      <c r="AD33" s="64">
        <v>0</v>
      </c>
      <c r="AE33" s="63">
        <v>0</v>
      </c>
      <c r="AF33" s="65">
        <v>434109</v>
      </c>
      <c r="AG33" s="65">
        <v>0</v>
      </c>
      <c r="AH33" s="64">
        <v>0</v>
      </c>
      <c r="AI33" s="65">
        <v>0</v>
      </c>
      <c r="AJ33" s="65">
        <v>0</v>
      </c>
      <c r="AK33" s="64">
        <v>0</v>
      </c>
      <c r="AL33" s="72">
        <v>0</v>
      </c>
    </row>
    <row r="34" spans="1:38" ht="13.5">
      <c r="A34" s="26" t="s">
        <v>84</v>
      </c>
      <c r="B34" s="62"/>
      <c r="C34" s="62"/>
      <c r="D34" s="62"/>
      <c r="E34" s="62"/>
      <c r="F34" s="63">
        <v>1636569</v>
      </c>
      <c r="G34" s="73">
        <v>28462</v>
      </c>
      <c r="H34" s="63">
        <v>1572656</v>
      </c>
      <c r="I34" s="74">
        <v>0</v>
      </c>
      <c r="J34" s="99"/>
      <c r="K34" s="65">
        <v>1548597</v>
      </c>
      <c r="L34" s="76">
        <v>0</v>
      </c>
      <c r="M34" s="76">
        <v>0</v>
      </c>
      <c r="N34" s="63">
        <v>62138</v>
      </c>
      <c r="O34" s="65">
        <v>46563</v>
      </c>
      <c r="P34" s="64">
        <v>254320</v>
      </c>
      <c r="Q34" s="64">
        <v>1209636</v>
      </c>
      <c r="R34" s="77"/>
      <c r="S34" s="78">
        <v>5578</v>
      </c>
      <c r="T34" s="64">
        <v>23422</v>
      </c>
      <c r="U34" s="64">
        <v>529383</v>
      </c>
      <c r="V34" s="64">
        <v>674452</v>
      </c>
      <c r="W34" s="64">
        <v>10560</v>
      </c>
      <c r="X34" s="64">
        <v>47662</v>
      </c>
      <c r="Y34" s="64">
        <v>281600</v>
      </c>
      <c r="Z34" s="64">
        <v>0</v>
      </c>
      <c r="AA34" s="63">
        <v>35486</v>
      </c>
      <c r="AB34" s="65">
        <v>40</v>
      </c>
      <c r="AC34" s="64">
        <v>74</v>
      </c>
      <c r="AD34" s="64">
        <v>3</v>
      </c>
      <c r="AE34" s="63">
        <v>31</v>
      </c>
      <c r="AF34" s="76">
        <v>0</v>
      </c>
      <c r="AG34" s="65">
        <v>14</v>
      </c>
      <c r="AH34" s="64">
        <v>1</v>
      </c>
      <c r="AI34" s="65">
        <v>13495516</v>
      </c>
      <c r="AJ34" s="74">
        <v>11142630</v>
      </c>
      <c r="AK34" s="76">
        <v>7925993</v>
      </c>
      <c r="AL34" s="72">
        <v>1066</v>
      </c>
    </row>
    <row r="35" spans="1:38" ht="13.5">
      <c r="A35" s="48"/>
      <c r="B35" s="79"/>
      <c r="C35" s="79"/>
      <c r="D35" s="79"/>
      <c r="E35" s="79"/>
      <c r="F35" s="80">
        <v>0</v>
      </c>
      <c r="G35" s="81">
        <v>35451</v>
      </c>
      <c r="H35" s="80">
        <v>0</v>
      </c>
      <c r="I35" s="82">
        <v>339822</v>
      </c>
      <c r="J35" s="100"/>
      <c r="K35" s="82">
        <v>0</v>
      </c>
      <c r="L35" s="81">
        <v>19217</v>
      </c>
      <c r="M35" s="81">
        <v>4840.71</v>
      </c>
      <c r="N35" s="80">
        <v>0</v>
      </c>
      <c r="O35" s="82">
        <v>0</v>
      </c>
      <c r="P35" s="81">
        <v>0</v>
      </c>
      <c r="Q35" s="81">
        <v>0</v>
      </c>
      <c r="R35" s="83">
        <v>1510519</v>
      </c>
      <c r="S35" s="84">
        <v>0</v>
      </c>
      <c r="T35" s="81">
        <v>0</v>
      </c>
      <c r="U35" s="81">
        <v>0</v>
      </c>
      <c r="V35" s="81">
        <v>0</v>
      </c>
      <c r="W35" s="81">
        <v>0</v>
      </c>
      <c r="X35" s="81">
        <v>0</v>
      </c>
      <c r="Y35" s="81">
        <v>0</v>
      </c>
      <c r="Z35" s="81">
        <v>0</v>
      </c>
      <c r="AA35" s="80">
        <v>0</v>
      </c>
      <c r="AB35" s="82">
        <v>0</v>
      </c>
      <c r="AC35" s="81">
        <v>0</v>
      </c>
      <c r="AD35" s="81">
        <v>0</v>
      </c>
      <c r="AE35" s="80">
        <v>0</v>
      </c>
      <c r="AF35" s="82">
        <v>280597</v>
      </c>
      <c r="AG35" s="82">
        <v>0</v>
      </c>
      <c r="AH35" s="81">
        <v>0</v>
      </c>
      <c r="AI35" s="82">
        <v>0</v>
      </c>
      <c r="AJ35" s="82">
        <v>0</v>
      </c>
      <c r="AK35" s="81">
        <v>0</v>
      </c>
      <c r="AL35" s="85">
        <v>0</v>
      </c>
    </row>
    <row r="36" spans="1:38" ht="13.5">
      <c r="A36" s="33"/>
      <c r="B36" s="62"/>
      <c r="C36" s="62"/>
      <c r="D36" s="62"/>
      <c r="E36" s="62"/>
      <c r="F36" s="63">
        <v>0</v>
      </c>
      <c r="G36" s="64">
        <v>0</v>
      </c>
      <c r="H36" s="63">
        <v>0</v>
      </c>
      <c r="I36" s="65">
        <v>1040309</v>
      </c>
      <c r="J36" s="97">
        <v>63.42701688303691</v>
      </c>
      <c r="K36" s="65">
        <v>0</v>
      </c>
      <c r="L36" s="64">
        <v>1215</v>
      </c>
      <c r="M36" s="64">
        <v>4</v>
      </c>
      <c r="N36" s="63">
        <v>0</v>
      </c>
      <c r="O36" s="65">
        <v>0</v>
      </c>
      <c r="P36" s="64">
        <v>0</v>
      </c>
      <c r="Q36" s="64">
        <v>0</v>
      </c>
      <c r="R36" s="98">
        <v>93.33025234625498</v>
      </c>
      <c r="S36" s="78">
        <v>0</v>
      </c>
      <c r="T36" s="64">
        <v>0</v>
      </c>
      <c r="U36" s="64">
        <v>0</v>
      </c>
      <c r="V36" s="64">
        <v>0</v>
      </c>
      <c r="W36" s="64">
        <v>0</v>
      </c>
      <c r="X36" s="64">
        <v>0</v>
      </c>
      <c r="Y36" s="64">
        <v>0</v>
      </c>
      <c r="Z36" s="64">
        <v>0</v>
      </c>
      <c r="AA36" s="63">
        <v>0</v>
      </c>
      <c r="AB36" s="65">
        <v>0</v>
      </c>
      <c r="AC36" s="64">
        <v>0</v>
      </c>
      <c r="AD36" s="64">
        <v>0</v>
      </c>
      <c r="AE36" s="63">
        <v>0</v>
      </c>
      <c r="AF36" s="65">
        <v>88912.71</v>
      </c>
      <c r="AG36" s="65">
        <v>0</v>
      </c>
      <c r="AH36" s="64">
        <v>0</v>
      </c>
      <c r="AI36" s="65">
        <v>0</v>
      </c>
      <c r="AJ36" s="65">
        <v>0</v>
      </c>
      <c r="AK36" s="64">
        <v>0</v>
      </c>
      <c r="AL36" s="72">
        <v>0</v>
      </c>
    </row>
    <row r="37" spans="1:38" ht="13.5">
      <c r="A37" s="26" t="s">
        <v>85</v>
      </c>
      <c r="B37" s="62"/>
      <c r="C37" s="62"/>
      <c r="D37" s="62"/>
      <c r="E37" s="62"/>
      <c r="F37" s="63">
        <v>1673530</v>
      </c>
      <c r="G37" s="73">
        <v>15085</v>
      </c>
      <c r="H37" s="63">
        <v>1640167</v>
      </c>
      <c r="I37" s="74">
        <v>0</v>
      </c>
      <c r="J37" s="99"/>
      <c r="K37" s="65">
        <v>1627305</v>
      </c>
      <c r="L37" s="76">
        <v>0</v>
      </c>
      <c r="M37" s="76">
        <v>0</v>
      </c>
      <c r="N37" s="63">
        <v>109394</v>
      </c>
      <c r="O37" s="65">
        <v>92444</v>
      </c>
      <c r="P37" s="64">
        <v>51214</v>
      </c>
      <c r="Q37" s="64">
        <v>1387114</v>
      </c>
      <c r="R37" s="77"/>
      <c r="S37" s="78">
        <v>233</v>
      </c>
      <c r="T37" s="64">
        <v>2229</v>
      </c>
      <c r="U37" s="64">
        <v>221269</v>
      </c>
      <c r="V37" s="64">
        <v>816576</v>
      </c>
      <c r="W37" s="64">
        <v>8558</v>
      </c>
      <c r="X37" s="64">
        <v>58759</v>
      </c>
      <c r="Y37" s="64">
        <v>532543</v>
      </c>
      <c r="Z37" s="64">
        <v>0</v>
      </c>
      <c r="AA37" s="63">
        <v>80953</v>
      </c>
      <c r="AB37" s="65">
        <v>11</v>
      </c>
      <c r="AC37" s="64">
        <v>55</v>
      </c>
      <c r="AD37" s="64">
        <v>1</v>
      </c>
      <c r="AE37" s="63">
        <v>13</v>
      </c>
      <c r="AF37" s="76">
        <v>0</v>
      </c>
      <c r="AG37" s="65">
        <v>0</v>
      </c>
      <c r="AH37" s="64">
        <v>0</v>
      </c>
      <c r="AI37" s="65">
        <v>10687978</v>
      </c>
      <c r="AJ37" s="74">
        <v>8338408</v>
      </c>
      <c r="AK37" s="76">
        <v>6426426</v>
      </c>
      <c r="AL37" s="72">
        <v>1394</v>
      </c>
    </row>
    <row r="38" spans="1:38" ht="13.5">
      <c r="A38" s="48"/>
      <c r="B38" s="79"/>
      <c r="C38" s="79"/>
      <c r="D38" s="79"/>
      <c r="E38" s="79"/>
      <c r="F38" s="80">
        <v>0</v>
      </c>
      <c r="G38" s="81">
        <v>18278</v>
      </c>
      <c r="H38" s="80">
        <v>0</v>
      </c>
      <c r="I38" s="82">
        <v>599885</v>
      </c>
      <c r="J38" s="100"/>
      <c r="K38" s="82">
        <v>0</v>
      </c>
      <c r="L38" s="81">
        <v>12221</v>
      </c>
      <c r="M38" s="81">
        <v>640</v>
      </c>
      <c r="N38" s="80">
        <v>0</v>
      </c>
      <c r="O38" s="82">
        <v>0</v>
      </c>
      <c r="P38" s="81">
        <v>0</v>
      </c>
      <c r="Q38" s="81">
        <v>0</v>
      </c>
      <c r="R38" s="83">
        <v>1530772</v>
      </c>
      <c r="S38" s="84">
        <v>0</v>
      </c>
      <c r="T38" s="81">
        <v>0</v>
      </c>
      <c r="U38" s="81">
        <v>0</v>
      </c>
      <c r="V38" s="81">
        <v>0</v>
      </c>
      <c r="W38" s="81">
        <v>0</v>
      </c>
      <c r="X38" s="81">
        <v>0</v>
      </c>
      <c r="Y38" s="81">
        <v>0</v>
      </c>
      <c r="Z38" s="81">
        <v>0</v>
      </c>
      <c r="AA38" s="80">
        <v>0</v>
      </c>
      <c r="AB38" s="82">
        <v>0</v>
      </c>
      <c r="AC38" s="81">
        <v>0</v>
      </c>
      <c r="AD38" s="81">
        <v>0</v>
      </c>
      <c r="AE38" s="80">
        <v>0</v>
      </c>
      <c r="AF38" s="82">
        <v>67056</v>
      </c>
      <c r="AG38" s="82">
        <v>0</v>
      </c>
      <c r="AH38" s="81">
        <v>0</v>
      </c>
      <c r="AI38" s="82">
        <v>0</v>
      </c>
      <c r="AJ38" s="82">
        <v>0</v>
      </c>
      <c r="AK38" s="81">
        <v>0</v>
      </c>
      <c r="AL38" s="85">
        <v>0</v>
      </c>
    </row>
    <row r="39" spans="1:38" ht="13.5">
      <c r="A39" s="145" t="s">
        <v>86</v>
      </c>
      <c r="B39" s="62"/>
      <c r="C39" s="62"/>
      <c r="D39" s="62"/>
      <c r="E39" s="62"/>
      <c r="F39" s="63">
        <v>0</v>
      </c>
      <c r="G39" s="64">
        <v>0</v>
      </c>
      <c r="H39" s="63">
        <v>0</v>
      </c>
      <c r="I39" s="65">
        <v>2273543</v>
      </c>
      <c r="J39" s="97">
        <v>70.76465152297527</v>
      </c>
      <c r="K39" s="65">
        <v>0</v>
      </c>
      <c r="L39" s="64">
        <v>2354</v>
      </c>
      <c r="M39" s="64">
        <v>25</v>
      </c>
      <c r="N39" s="63">
        <v>0</v>
      </c>
      <c r="O39" s="65">
        <v>0</v>
      </c>
      <c r="P39" s="64">
        <v>0</v>
      </c>
      <c r="Q39" s="64">
        <v>0</v>
      </c>
      <c r="R39" s="98">
        <v>94.66101929673685</v>
      </c>
      <c r="S39" s="78">
        <v>0</v>
      </c>
      <c r="T39" s="64">
        <v>0</v>
      </c>
      <c r="U39" s="64">
        <v>0</v>
      </c>
      <c r="V39" s="64">
        <v>0</v>
      </c>
      <c r="W39" s="64">
        <v>0</v>
      </c>
      <c r="X39" s="64">
        <v>0</v>
      </c>
      <c r="Y39" s="64">
        <v>0</v>
      </c>
      <c r="Z39" s="64">
        <v>0</v>
      </c>
      <c r="AA39" s="63">
        <v>0</v>
      </c>
      <c r="AB39" s="65">
        <v>0</v>
      </c>
      <c r="AC39" s="64">
        <v>0</v>
      </c>
      <c r="AD39" s="64">
        <v>0</v>
      </c>
      <c r="AE39" s="63">
        <v>0</v>
      </c>
      <c r="AF39" s="65">
        <v>523021.71</v>
      </c>
      <c r="AG39" s="65">
        <v>0</v>
      </c>
      <c r="AH39" s="64">
        <v>0</v>
      </c>
      <c r="AI39" s="65">
        <v>0</v>
      </c>
      <c r="AJ39" s="65">
        <v>0</v>
      </c>
      <c r="AK39" s="64">
        <v>0</v>
      </c>
      <c r="AL39" s="72">
        <v>0</v>
      </c>
    </row>
    <row r="40" spans="1:38" ht="13.5">
      <c r="A40" s="146"/>
      <c r="B40" s="62"/>
      <c r="C40" s="62"/>
      <c r="D40" s="62"/>
      <c r="E40" s="62"/>
      <c r="F40" s="63">
        <v>3310099</v>
      </c>
      <c r="G40" s="73">
        <v>43547</v>
      </c>
      <c r="H40" s="63">
        <v>3212823</v>
      </c>
      <c r="I40" s="74">
        <v>0</v>
      </c>
      <c r="J40" s="99"/>
      <c r="K40" s="65">
        <v>3175902</v>
      </c>
      <c r="L40" s="76">
        <v>0</v>
      </c>
      <c r="M40" s="76">
        <v>0</v>
      </c>
      <c r="N40" s="63">
        <v>171532</v>
      </c>
      <c r="O40" s="65">
        <v>139007</v>
      </c>
      <c r="P40" s="64">
        <v>305534</v>
      </c>
      <c r="Q40" s="64">
        <v>2596750</v>
      </c>
      <c r="R40" s="77">
        <v>0</v>
      </c>
      <c r="S40" s="78">
        <v>5811</v>
      </c>
      <c r="T40" s="64">
        <v>25651</v>
      </c>
      <c r="U40" s="64">
        <v>750652</v>
      </c>
      <c r="V40" s="64">
        <v>1491028</v>
      </c>
      <c r="W40" s="64">
        <v>19118</v>
      </c>
      <c r="X40" s="64">
        <v>106421</v>
      </c>
      <c r="Y40" s="64">
        <v>814143</v>
      </c>
      <c r="Z40" s="64">
        <v>0</v>
      </c>
      <c r="AA40" s="63">
        <v>116439</v>
      </c>
      <c r="AB40" s="65">
        <v>51</v>
      </c>
      <c r="AC40" s="64">
        <v>130</v>
      </c>
      <c r="AD40" s="64">
        <v>4</v>
      </c>
      <c r="AE40" s="63">
        <v>44</v>
      </c>
      <c r="AF40" s="76">
        <v>0</v>
      </c>
      <c r="AG40" s="65">
        <v>14</v>
      </c>
      <c r="AH40" s="64">
        <v>1</v>
      </c>
      <c r="AI40" s="65">
        <v>24183494</v>
      </c>
      <c r="AJ40" s="74">
        <v>19481038</v>
      </c>
      <c r="AK40" s="76">
        <v>14579796</v>
      </c>
      <c r="AL40" s="72">
        <v>2460</v>
      </c>
    </row>
    <row r="41" spans="1:38" ht="13.5">
      <c r="A41" s="147"/>
      <c r="B41" s="79"/>
      <c r="C41" s="79"/>
      <c r="D41" s="79"/>
      <c r="E41" s="79"/>
      <c r="F41" s="80">
        <v>0</v>
      </c>
      <c r="G41" s="81">
        <v>53729</v>
      </c>
      <c r="H41" s="80">
        <v>0</v>
      </c>
      <c r="I41" s="82">
        <v>939707</v>
      </c>
      <c r="J41" s="100"/>
      <c r="K41" s="82">
        <v>0</v>
      </c>
      <c r="L41" s="81">
        <v>31438</v>
      </c>
      <c r="M41" s="81">
        <v>5481</v>
      </c>
      <c r="N41" s="80">
        <v>0</v>
      </c>
      <c r="O41" s="82">
        <v>0</v>
      </c>
      <c r="P41" s="81">
        <v>0</v>
      </c>
      <c r="Q41" s="81">
        <v>0</v>
      </c>
      <c r="R41" s="83">
        <v>3041291</v>
      </c>
      <c r="S41" s="84">
        <v>0</v>
      </c>
      <c r="T41" s="81">
        <v>0</v>
      </c>
      <c r="U41" s="81">
        <v>0</v>
      </c>
      <c r="V41" s="81">
        <v>0</v>
      </c>
      <c r="W41" s="81">
        <v>0</v>
      </c>
      <c r="X41" s="81">
        <v>0</v>
      </c>
      <c r="Y41" s="81">
        <v>0</v>
      </c>
      <c r="Z41" s="81">
        <v>0</v>
      </c>
      <c r="AA41" s="80">
        <v>0</v>
      </c>
      <c r="AB41" s="82">
        <v>0</v>
      </c>
      <c r="AC41" s="81">
        <v>0</v>
      </c>
      <c r="AD41" s="81">
        <v>0</v>
      </c>
      <c r="AE41" s="80">
        <v>0</v>
      </c>
      <c r="AF41" s="82">
        <v>347653</v>
      </c>
      <c r="AG41" s="82">
        <v>0</v>
      </c>
      <c r="AH41" s="81">
        <v>0</v>
      </c>
      <c r="AI41" s="82">
        <v>0</v>
      </c>
      <c r="AJ41" s="82">
        <v>0</v>
      </c>
      <c r="AK41" s="81">
        <v>0</v>
      </c>
      <c r="AL41" s="85">
        <v>0</v>
      </c>
    </row>
    <row r="42" spans="1:38" ht="13.5">
      <c r="A42" s="33"/>
      <c r="B42" s="62"/>
      <c r="C42" s="62"/>
      <c r="D42" s="62"/>
      <c r="E42" s="62"/>
      <c r="F42" s="63">
        <v>0</v>
      </c>
      <c r="G42" s="64">
        <v>101</v>
      </c>
      <c r="H42" s="63">
        <v>0</v>
      </c>
      <c r="I42" s="65">
        <v>4662777</v>
      </c>
      <c r="J42" s="97">
        <v>43.193610189547776</v>
      </c>
      <c r="K42" s="65">
        <v>0</v>
      </c>
      <c r="L42" s="64">
        <v>6752</v>
      </c>
      <c r="M42" s="64">
        <v>34</v>
      </c>
      <c r="N42" s="63">
        <v>0</v>
      </c>
      <c r="O42" s="65">
        <v>0</v>
      </c>
      <c r="P42" s="64">
        <v>0</v>
      </c>
      <c r="Q42" s="64">
        <v>0</v>
      </c>
      <c r="R42" s="98">
        <v>81.31633704373351</v>
      </c>
      <c r="S42" s="78">
        <v>0</v>
      </c>
      <c r="T42" s="64">
        <v>0</v>
      </c>
      <c r="U42" s="64">
        <v>0</v>
      </c>
      <c r="V42" s="64">
        <v>0</v>
      </c>
      <c r="W42" s="64">
        <v>0</v>
      </c>
      <c r="X42" s="64">
        <v>0</v>
      </c>
      <c r="Y42" s="64">
        <v>0</v>
      </c>
      <c r="Z42" s="64">
        <v>0</v>
      </c>
      <c r="AA42" s="63">
        <v>0</v>
      </c>
      <c r="AB42" s="65">
        <v>0</v>
      </c>
      <c r="AC42" s="64">
        <v>0</v>
      </c>
      <c r="AD42" s="64">
        <v>0</v>
      </c>
      <c r="AE42" s="63">
        <v>0</v>
      </c>
      <c r="AF42" s="65">
        <v>245665</v>
      </c>
      <c r="AG42" s="65">
        <v>0</v>
      </c>
      <c r="AH42" s="64">
        <v>0</v>
      </c>
      <c r="AI42" s="65">
        <v>0</v>
      </c>
      <c r="AJ42" s="65">
        <v>0</v>
      </c>
      <c r="AK42" s="64">
        <v>0</v>
      </c>
      <c r="AL42" s="72">
        <v>0</v>
      </c>
    </row>
    <row r="43" spans="1:38" ht="13.5">
      <c r="A43" s="26" t="s">
        <v>87</v>
      </c>
      <c r="B43" s="62"/>
      <c r="C43" s="62"/>
      <c r="D43" s="62"/>
      <c r="E43" s="62"/>
      <c r="F43" s="63">
        <v>11163836</v>
      </c>
      <c r="G43" s="73">
        <v>152227</v>
      </c>
      <c r="H43" s="63">
        <v>10795062</v>
      </c>
      <c r="I43" s="74">
        <v>0</v>
      </c>
      <c r="J43" s="99"/>
      <c r="K43" s="65">
        <v>10728986</v>
      </c>
      <c r="L43" s="76">
        <v>0</v>
      </c>
      <c r="M43" s="76">
        <v>0</v>
      </c>
      <c r="N43" s="63">
        <v>2016914</v>
      </c>
      <c r="O43" s="65">
        <v>1125832</v>
      </c>
      <c r="P43" s="64">
        <v>207790</v>
      </c>
      <c r="Q43" s="64">
        <v>7444527</v>
      </c>
      <c r="R43" s="77"/>
      <c r="S43" s="78">
        <v>2369</v>
      </c>
      <c r="T43" s="64">
        <v>10920</v>
      </c>
      <c r="U43" s="64">
        <v>700137</v>
      </c>
      <c r="V43" s="64">
        <v>3949352</v>
      </c>
      <c r="W43" s="64">
        <v>54807</v>
      </c>
      <c r="X43" s="64">
        <v>359759</v>
      </c>
      <c r="Y43" s="64">
        <v>5717717</v>
      </c>
      <c r="Z43" s="64">
        <v>0</v>
      </c>
      <c r="AA43" s="63">
        <v>1543971</v>
      </c>
      <c r="AB43" s="65">
        <v>96</v>
      </c>
      <c r="AC43" s="64">
        <v>270</v>
      </c>
      <c r="AD43" s="64">
        <v>9</v>
      </c>
      <c r="AE43" s="63">
        <v>110</v>
      </c>
      <c r="AF43" s="76">
        <v>0</v>
      </c>
      <c r="AG43" s="65">
        <v>3</v>
      </c>
      <c r="AH43" s="64">
        <v>0</v>
      </c>
      <c r="AI43" s="65">
        <v>57983245</v>
      </c>
      <c r="AJ43" s="74">
        <v>45056170</v>
      </c>
      <c r="AK43" s="76">
        <v>33415055</v>
      </c>
      <c r="AL43" s="72">
        <v>25959</v>
      </c>
    </row>
    <row r="44" spans="1:38" ht="13.5">
      <c r="A44" s="48"/>
      <c r="B44" s="79"/>
      <c r="C44" s="79"/>
      <c r="D44" s="79"/>
      <c r="E44" s="79"/>
      <c r="F44" s="80">
        <v>0</v>
      </c>
      <c r="G44" s="81">
        <v>216859</v>
      </c>
      <c r="H44" s="80">
        <v>0</v>
      </c>
      <c r="I44" s="82">
        <v>6132813</v>
      </c>
      <c r="J44" s="100"/>
      <c r="K44" s="82">
        <v>0</v>
      </c>
      <c r="L44" s="81">
        <v>59410</v>
      </c>
      <c r="M44" s="81">
        <v>6665</v>
      </c>
      <c r="N44" s="80">
        <v>0</v>
      </c>
      <c r="O44" s="82">
        <v>0</v>
      </c>
      <c r="P44" s="81">
        <v>0</v>
      </c>
      <c r="Q44" s="81">
        <v>0</v>
      </c>
      <c r="R44" s="83">
        <v>8778149</v>
      </c>
      <c r="S44" s="84">
        <v>0</v>
      </c>
      <c r="T44" s="81">
        <v>0</v>
      </c>
      <c r="U44" s="81">
        <v>0</v>
      </c>
      <c r="V44" s="81">
        <v>0</v>
      </c>
      <c r="W44" s="81">
        <v>0</v>
      </c>
      <c r="X44" s="81">
        <v>0</v>
      </c>
      <c r="Y44" s="81">
        <v>0</v>
      </c>
      <c r="Z44" s="81">
        <v>0</v>
      </c>
      <c r="AA44" s="80">
        <v>0</v>
      </c>
      <c r="AB44" s="82">
        <v>0</v>
      </c>
      <c r="AC44" s="81">
        <v>0</v>
      </c>
      <c r="AD44" s="81">
        <v>0</v>
      </c>
      <c r="AE44" s="80">
        <v>0</v>
      </c>
      <c r="AF44" s="82">
        <v>186513</v>
      </c>
      <c r="AG44" s="82">
        <v>0</v>
      </c>
      <c r="AH44" s="81">
        <v>0</v>
      </c>
      <c r="AI44" s="82">
        <v>0</v>
      </c>
      <c r="AJ44" s="82">
        <v>0</v>
      </c>
      <c r="AK44" s="81">
        <v>0</v>
      </c>
      <c r="AL44" s="85">
        <v>0</v>
      </c>
    </row>
    <row r="45" spans="1:38" ht="13.5">
      <c r="A45" s="145" t="s">
        <v>88</v>
      </c>
      <c r="B45" s="62"/>
      <c r="C45" s="62"/>
      <c r="D45" s="62"/>
      <c r="E45" s="62"/>
      <c r="F45" s="63">
        <v>0</v>
      </c>
      <c r="G45" s="64">
        <v>101</v>
      </c>
      <c r="H45" s="63">
        <v>0</v>
      </c>
      <c r="I45" s="65">
        <v>6936320</v>
      </c>
      <c r="J45" s="97">
        <v>49.51725403228253</v>
      </c>
      <c r="K45" s="65">
        <v>0</v>
      </c>
      <c r="L45" s="64">
        <v>9106</v>
      </c>
      <c r="M45" s="64">
        <v>59</v>
      </c>
      <c r="N45" s="63">
        <v>0</v>
      </c>
      <c r="O45" s="65">
        <v>0</v>
      </c>
      <c r="P45" s="64">
        <v>0</v>
      </c>
      <c r="Q45" s="64">
        <v>0</v>
      </c>
      <c r="R45" s="98">
        <v>84.37704906914927</v>
      </c>
      <c r="S45" s="78">
        <v>0</v>
      </c>
      <c r="T45" s="64">
        <v>0</v>
      </c>
      <c r="U45" s="64">
        <v>0</v>
      </c>
      <c r="V45" s="64">
        <v>0</v>
      </c>
      <c r="W45" s="64">
        <v>0</v>
      </c>
      <c r="X45" s="64">
        <v>0</v>
      </c>
      <c r="Y45" s="64">
        <v>0</v>
      </c>
      <c r="Z45" s="64">
        <v>0</v>
      </c>
      <c r="AA45" s="63">
        <v>0</v>
      </c>
      <c r="AB45" s="65">
        <v>0</v>
      </c>
      <c r="AC45" s="64">
        <v>0</v>
      </c>
      <c r="AD45" s="64">
        <v>0</v>
      </c>
      <c r="AE45" s="63">
        <v>0</v>
      </c>
      <c r="AF45" s="65">
        <v>768686.71</v>
      </c>
      <c r="AG45" s="65">
        <v>0</v>
      </c>
      <c r="AH45" s="64">
        <v>0</v>
      </c>
      <c r="AI45" s="65">
        <v>0</v>
      </c>
      <c r="AJ45" s="65">
        <v>0</v>
      </c>
      <c r="AK45" s="64">
        <v>0</v>
      </c>
      <c r="AL45" s="72">
        <v>0</v>
      </c>
    </row>
    <row r="46" spans="1:38" ht="13.5">
      <c r="A46" s="146"/>
      <c r="B46" s="62"/>
      <c r="C46" s="62"/>
      <c r="D46" s="62"/>
      <c r="E46" s="62"/>
      <c r="F46" s="63">
        <v>14473935</v>
      </c>
      <c r="G46" s="73">
        <v>195774</v>
      </c>
      <c r="H46" s="63">
        <v>14007885</v>
      </c>
      <c r="I46" s="74">
        <v>0</v>
      </c>
      <c r="J46" s="99"/>
      <c r="K46" s="65">
        <v>13904888</v>
      </c>
      <c r="L46" s="76">
        <v>0</v>
      </c>
      <c r="M46" s="76">
        <v>0</v>
      </c>
      <c r="N46" s="63">
        <v>2188446</v>
      </c>
      <c r="O46" s="65">
        <v>1264839</v>
      </c>
      <c r="P46" s="64">
        <v>513324</v>
      </c>
      <c r="Q46" s="64">
        <v>10041277</v>
      </c>
      <c r="R46" s="77"/>
      <c r="S46" s="78">
        <v>8180</v>
      </c>
      <c r="T46" s="64">
        <v>36571</v>
      </c>
      <c r="U46" s="64">
        <v>1450789</v>
      </c>
      <c r="V46" s="64">
        <v>5440380</v>
      </c>
      <c r="W46" s="64">
        <v>73925</v>
      </c>
      <c r="X46" s="64">
        <v>466180</v>
      </c>
      <c r="Y46" s="64">
        <v>6531860</v>
      </c>
      <c r="Z46" s="64">
        <v>0</v>
      </c>
      <c r="AA46" s="63">
        <v>1660410</v>
      </c>
      <c r="AB46" s="65">
        <v>147</v>
      </c>
      <c r="AC46" s="64">
        <v>399</v>
      </c>
      <c r="AD46" s="64">
        <v>13</v>
      </c>
      <c r="AE46" s="63">
        <v>154</v>
      </c>
      <c r="AF46" s="76">
        <v>0</v>
      </c>
      <c r="AG46" s="65">
        <v>17</v>
      </c>
      <c r="AH46" s="64">
        <v>1</v>
      </c>
      <c r="AI46" s="65">
        <v>82166739</v>
      </c>
      <c r="AJ46" s="74">
        <v>64537208</v>
      </c>
      <c r="AK46" s="76">
        <v>47767474</v>
      </c>
      <c r="AL46" s="72">
        <v>28419</v>
      </c>
    </row>
    <row r="47" spans="1:38" ht="13.5">
      <c r="A47" s="147"/>
      <c r="B47" s="79"/>
      <c r="C47" s="79"/>
      <c r="D47" s="79"/>
      <c r="E47" s="79"/>
      <c r="F47" s="80">
        <v>0</v>
      </c>
      <c r="G47" s="81">
        <v>270588</v>
      </c>
      <c r="H47" s="80">
        <v>0</v>
      </c>
      <c r="I47" s="82">
        <v>7072520</v>
      </c>
      <c r="J47" s="100"/>
      <c r="K47" s="82">
        <v>0</v>
      </c>
      <c r="L47" s="81">
        <v>90848</v>
      </c>
      <c r="M47" s="81">
        <v>12145.71</v>
      </c>
      <c r="N47" s="80">
        <v>0</v>
      </c>
      <c r="O47" s="82">
        <v>0</v>
      </c>
      <c r="P47" s="81">
        <v>0</v>
      </c>
      <c r="Q47" s="81">
        <v>0</v>
      </c>
      <c r="R47" s="83">
        <v>11819440</v>
      </c>
      <c r="S47" s="84">
        <v>0</v>
      </c>
      <c r="T47" s="81">
        <v>0</v>
      </c>
      <c r="U47" s="81">
        <v>0</v>
      </c>
      <c r="V47" s="81">
        <v>0</v>
      </c>
      <c r="W47" s="81">
        <v>0</v>
      </c>
      <c r="X47" s="81">
        <v>0</v>
      </c>
      <c r="Y47" s="81">
        <v>0</v>
      </c>
      <c r="Z47" s="81">
        <v>0</v>
      </c>
      <c r="AA47" s="80">
        <v>0</v>
      </c>
      <c r="AB47" s="82">
        <v>0</v>
      </c>
      <c r="AC47" s="81">
        <v>0</v>
      </c>
      <c r="AD47" s="81">
        <v>0</v>
      </c>
      <c r="AE47" s="80">
        <v>0</v>
      </c>
      <c r="AF47" s="82">
        <v>534166</v>
      </c>
      <c r="AG47" s="82">
        <v>0</v>
      </c>
      <c r="AH47" s="81">
        <v>0</v>
      </c>
      <c r="AI47" s="82">
        <v>0</v>
      </c>
      <c r="AJ47" s="82">
        <v>0</v>
      </c>
      <c r="AK47" s="81">
        <v>0</v>
      </c>
      <c r="AL47" s="85">
        <v>0</v>
      </c>
    </row>
    <row r="48" spans="1:38" ht="13.5">
      <c r="A48" s="33"/>
      <c r="B48" s="62"/>
      <c r="C48" s="62"/>
      <c r="D48" s="62"/>
      <c r="E48" s="62"/>
      <c r="F48" s="63"/>
      <c r="G48" s="64" t="s">
        <v>1</v>
      </c>
      <c r="H48" s="63"/>
      <c r="I48" s="65" t="s">
        <v>1</v>
      </c>
      <c r="J48" s="63" t="s">
        <v>1</v>
      </c>
      <c r="K48" s="65"/>
      <c r="L48" s="64" t="s">
        <v>1</v>
      </c>
      <c r="M48" s="64" t="s">
        <v>1</v>
      </c>
      <c r="N48" s="63"/>
      <c r="O48" s="65"/>
      <c r="P48" s="64"/>
      <c r="Q48" s="64"/>
      <c r="R48" s="66" t="s">
        <v>1</v>
      </c>
      <c r="S48" s="78"/>
      <c r="T48" s="64"/>
      <c r="U48" s="64"/>
      <c r="V48" s="64"/>
      <c r="W48" s="64"/>
      <c r="X48" s="64"/>
      <c r="Y48" s="64"/>
      <c r="Z48" s="64"/>
      <c r="AA48" s="63"/>
      <c r="AB48" s="65"/>
      <c r="AC48" s="64"/>
      <c r="AD48" s="64"/>
      <c r="AE48" s="63"/>
      <c r="AF48" s="65" t="s">
        <v>1</v>
      </c>
      <c r="AG48" s="65"/>
      <c r="AH48" s="64"/>
      <c r="AI48" s="65"/>
      <c r="AJ48" s="65"/>
      <c r="AK48" s="64"/>
      <c r="AL48" s="72"/>
    </row>
    <row r="49" spans="1:38" ht="13.5">
      <c r="A49" s="33"/>
      <c r="B49" s="62"/>
      <c r="C49" s="62"/>
      <c r="D49" s="62"/>
      <c r="E49" s="62"/>
      <c r="F49" s="63" t="s">
        <v>1</v>
      </c>
      <c r="G49" s="73" t="s">
        <v>1</v>
      </c>
      <c r="H49" s="63" t="s">
        <v>1</v>
      </c>
      <c r="I49" s="74"/>
      <c r="J49" s="75"/>
      <c r="K49" s="65" t="s">
        <v>1</v>
      </c>
      <c r="L49" s="76"/>
      <c r="M49" s="76"/>
      <c r="N49" s="63"/>
      <c r="O49" s="65" t="s">
        <v>1</v>
      </c>
      <c r="P49" s="64" t="s">
        <v>1</v>
      </c>
      <c r="Q49" s="64"/>
      <c r="R49" s="77"/>
      <c r="S49" s="78" t="s">
        <v>1</v>
      </c>
      <c r="T49" s="64" t="s">
        <v>1</v>
      </c>
      <c r="U49" s="64" t="s">
        <v>1</v>
      </c>
      <c r="V49" s="64" t="s">
        <v>1</v>
      </c>
      <c r="W49" s="64" t="s">
        <v>1</v>
      </c>
      <c r="X49" s="64" t="s">
        <v>1</v>
      </c>
      <c r="Y49" s="64" t="s">
        <v>1</v>
      </c>
      <c r="Z49" s="64" t="s">
        <v>1</v>
      </c>
      <c r="AA49" s="63" t="s">
        <v>1</v>
      </c>
      <c r="AB49" s="65" t="s">
        <v>1</v>
      </c>
      <c r="AC49" s="64" t="s">
        <v>1</v>
      </c>
      <c r="AD49" s="64" t="s">
        <v>1</v>
      </c>
      <c r="AE49" s="63" t="s">
        <v>1</v>
      </c>
      <c r="AF49" s="76"/>
      <c r="AG49" s="65" t="s">
        <v>1</v>
      </c>
      <c r="AH49" s="64" t="s">
        <v>1</v>
      </c>
      <c r="AI49" s="65" t="s">
        <v>1</v>
      </c>
      <c r="AJ49" s="74" t="s">
        <v>1</v>
      </c>
      <c r="AK49" s="76" t="s">
        <v>1</v>
      </c>
      <c r="AL49" s="72" t="s">
        <v>1</v>
      </c>
    </row>
    <row r="50" spans="1:38" ht="13.5">
      <c r="A50" s="48"/>
      <c r="B50" s="79"/>
      <c r="C50" s="79"/>
      <c r="D50" s="79"/>
      <c r="E50" s="79"/>
      <c r="F50" s="80"/>
      <c r="G50" s="81" t="s">
        <v>1</v>
      </c>
      <c r="H50" s="80"/>
      <c r="I50" s="82" t="s">
        <v>1</v>
      </c>
      <c r="J50" s="80"/>
      <c r="K50" s="82"/>
      <c r="L50" s="81" t="s">
        <v>1</v>
      </c>
      <c r="M50" s="81" t="s">
        <v>1</v>
      </c>
      <c r="N50" s="80"/>
      <c r="O50" s="82"/>
      <c r="P50" s="81"/>
      <c r="Q50" s="81"/>
      <c r="R50" s="83" t="s">
        <v>1</v>
      </c>
      <c r="S50" s="84"/>
      <c r="T50" s="81"/>
      <c r="U50" s="81"/>
      <c r="V50" s="81"/>
      <c r="W50" s="81"/>
      <c r="X50" s="81"/>
      <c r="Y50" s="81"/>
      <c r="Z50" s="81"/>
      <c r="AA50" s="80"/>
      <c r="AB50" s="82"/>
      <c r="AC50" s="81"/>
      <c r="AD50" s="81"/>
      <c r="AE50" s="80"/>
      <c r="AF50" s="82" t="s">
        <v>1</v>
      </c>
      <c r="AG50" s="82"/>
      <c r="AH50" s="81"/>
      <c r="AI50" s="82"/>
      <c r="AJ50" s="82"/>
      <c r="AK50" s="81"/>
      <c r="AL50" s="85"/>
    </row>
    <row r="51" spans="1:38" ht="13.5">
      <c r="A51" s="33"/>
      <c r="B51" s="62"/>
      <c r="C51" s="62"/>
      <c r="D51" s="62"/>
      <c r="E51" s="62"/>
      <c r="F51" s="63"/>
      <c r="G51" s="64" t="s">
        <v>1</v>
      </c>
      <c r="H51" s="63"/>
      <c r="I51" s="65" t="s">
        <v>1</v>
      </c>
      <c r="J51" s="63" t="s">
        <v>1</v>
      </c>
      <c r="K51" s="65"/>
      <c r="L51" s="64" t="s">
        <v>1</v>
      </c>
      <c r="M51" s="64" t="s">
        <v>1</v>
      </c>
      <c r="N51" s="63"/>
      <c r="O51" s="65"/>
      <c r="P51" s="64"/>
      <c r="Q51" s="64"/>
      <c r="R51" s="66" t="s">
        <v>1</v>
      </c>
      <c r="S51" s="78"/>
      <c r="T51" s="64"/>
      <c r="U51" s="64"/>
      <c r="V51" s="64"/>
      <c r="W51" s="64"/>
      <c r="X51" s="64"/>
      <c r="Y51" s="64"/>
      <c r="Z51" s="64"/>
      <c r="AA51" s="63"/>
      <c r="AB51" s="65"/>
      <c r="AC51" s="64"/>
      <c r="AD51" s="64"/>
      <c r="AE51" s="63"/>
      <c r="AF51" s="65" t="s">
        <v>1</v>
      </c>
      <c r="AG51" s="65"/>
      <c r="AH51" s="64"/>
      <c r="AI51" s="65"/>
      <c r="AJ51" s="65"/>
      <c r="AK51" s="64"/>
      <c r="AL51" s="72"/>
    </row>
    <row r="52" spans="1:38" ht="13.5">
      <c r="A52" s="33"/>
      <c r="B52" s="62"/>
      <c r="C52" s="62"/>
      <c r="D52" s="62"/>
      <c r="E52" s="62"/>
      <c r="F52" s="63" t="s">
        <v>1</v>
      </c>
      <c r="G52" s="73" t="s">
        <v>1</v>
      </c>
      <c r="H52" s="63" t="s">
        <v>1</v>
      </c>
      <c r="I52" s="74"/>
      <c r="J52" s="75"/>
      <c r="K52" s="65" t="s">
        <v>1</v>
      </c>
      <c r="L52" s="76"/>
      <c r="M52" s="76"/>
      <c r="N52" s="63" t="s">
        <v>1</v>
      </c>
      <c r="O52" s="65" t="s">
        <v>1</v>
      </c>
      <c r="P52" s="64" t="s">
        <v>1</v>
      </c>
      <c r="Q52" s="64" t="s">
        <v>1</v>
      </c>
      <c r="R52" s="77"/>
      <c r="S52" s="78" t="s">
        <v>1</v>
      </c>
      <c r="T52" s="64" t="s">
        <v>1</v>
      </c>
      <c r="U52" s="64" t="s">
        <v>1</v>
      </c>
      <c r="V52" s="64" t="s">
        <v>1</v>
      </c>
      <c r="W52" s="64" t="s">
        <v>1</v>
      </c>
      <c r="X52" s="64" t="s">
        <v>1</v>
      </c>
      <c r="Y52" s="64" t="s">
        <v>1</v>
      </c>
      <c r="Z52" s="64" t="s">
        <v>1</v>
      </c>
      <c r="AA52" s="63" t="s">
        <v>1</v>
      </c>
      <c r="AB52" s="65" t="s">
        <v>1</v>
      </c>
      <c r="AC52" s="64" t="s">
        <v>1</v>
      </c>
      <c r="AD52" s="64" t="s">
        <v>1</v>
      </c>
      <c r="AE52" s="63" t="s">
        <v>1</v>
      </c>
      <c r="AF52" s="76"/>
      <c r="AG52" s="65" t="s">
        <v>1</v>
      </c>
      <c r="AH52" s="64" t="s">
        <v>1</v>
      </c>
      <c r="AI52" s="65" t="s">
        <v>1</v>
      </c>
      <c r="AJ52" s="74" t="s">
        <v>1</v>
      </c>
      <c r="AK52" s="76" t="s">
        <v>1</v>
      </c>
      <c r="AL52" s="72" t="s">
        <v>1</v>
      </c>
    </row>
    <row r="53" spans="1:38" ht="13.5">
      <c r="A53" s="48"/>
      <c r="B53" s="79"/>
      <c r="C53" s="79"/>
      <c r="D53" s="79"/>
      <c r="E53" s="79"/>
      <c r="F53" s="80"/>
      <c r="G53" s="81" t="s">
        <v>1</v>
      </c>
      <c r="H53" s="80"/>
      <c r="I53" s="82" t="s">
        <v>1</v>
      </c>
      <c r="J53" s="80"/>
      <c r="K53" s="82"/>
      <c r="L53" s="81" t="s">
        <v>1</v>
      </c>
      <c r="M53" s="81" t="s">
        <v>1</v>
      </c>
      <c r="N53" s="80"/>
      <c r="O53" s="82"/>
      <c r="P53" s="81"/>
      <c r="Q53" s="81"/>
      <c r="R53" s="83" t="s">
        <v>1</v>
      </c>
      <c r="S53" s="84"/>
      <c r="T53" s="81"/>
      <c r="U53" s="81"/>
      <c r="V53" s="81"/>
      <c r="W53" s="81"/>
      <c r="X53" s="81"/>
      <c r="Y53" s="81"/>
      <c r="Z53" s="81"/>
      <c r="AA53" s="80"/>
      <c r="AB53" s="82"/>
      <c r="AC53" s="81"/>
      <c r="AD53" s="81"/>
      <c r="AE53" s="80"/>
      <c r="AF53" s="82" t="s">
        <v>1</v>
      </c>
      <c r="AG53" s="82"/>
      <c r="AH53" s="81"/>
      <c r="AI53" s="82"/>
      <c r="AJ53" s="82"/>
      <c r="AK53" s="81"/>
      <c r="AL53" s="85"/>
    </row>
    <row r="54" spans="1:38" ht="13.5">
      <c r="A54" s="33"/>
      <c r="B54" s="62"/>
      <c r="C54" s="62"/>
      <c r="D54" s="62"/>
      <c r="E54" s="62"/>
      <c r="F54" s="63">
        <f aca="true" t="shared" si="8" ref="F54:AL54">SUM(F27,F45)</f>
        <v>0</v>
      </c>
      <c r="G54" s="64">
        <f t="shared" si="8"/>
        <v>101</v>
      </c>
      <c r="H54" s="63">
        <f t="shared" si="8"/>
        <v>0</v>
      </c>
      <c r="I54" s="65">
        <f t="shared" si="8"/>
        <v>9830808</v>
      </c>
      <c r="J54" s="97">
        <f>I54/H55*100</f>
        <v>54.94630962735603</v>
      </c>
      <c r="K54" s="65">
        <f t="shared" si="8"/>
        <v>0</v>
      </c>
      <c r="L54" s="64">
        <f t="shared" si="8"/>
        <v>11298</v>
      </c>
      <c r="M54" s="64">
        <f t="shared" si="8"/>
        <v>212</v>
      </c>
      <c r="N54" s="63">
        <f t="shared" si="8"/>
        <v>0</v>
      </c>
      <c r="O54" s="65">
        <f t="shared" si="8"/>
        <v>0</v>
      </c>
      <c r="P54" s="64">
        <f t="shared" si="8"/>
        <v>0</v>
      </c>
      <c r="Q54" s="64">
        <f t="shared" si="8"/>
        <v>0</v>
      </c>
      <c r="R54" s="98">
        <f>R56/H55*100</f>
        <v>86.8613603364517</v>
      </c>
      <c r="S54" s="78">
        <f t="shared" si="8"/>
        <v>0</v>
      </c>
      <c r="T54" s="64">
        <f t="shared" si="8"/>
        <v>0</v>
      </c>
      <c r="U54" s="64">
        <f t="shared" si="8"/>
        <v>0</v>
      </c>
      <c r="V54" s="64">
        <f t="shared" si="8"/>
        <v>0</v>
      </c>
      <c r="W54" s="64">
        <f t="shared" si="8"/>
        <v>0</v>
      </c>
      <c r="X54" s="64">
        <f t="shared" si="8"/>
        <v>0</v>
      </c>
      <c r="Y54" s="64">
        <f t="shared" si="8"/>
        <v>0</v>
      </c>
      <c r="Z54" s="64">
        <f t="shared" si="8"/>
        <v>0</v>
      </c>
      <c r="AA54" s="63">
        <f t="shared" si="8"/>
        <v>0</v>
      </c>
      <c r="AB54" s="65">
        <f t="shared" si="8"/>
        <v>0</v>
      </c>
      <c r="AC54" s="64">
        <f t="shared" si="8"/>
        <v>0</v>
      </c>
      <c r="AD54" s="64">
        <f t="shared" si="8"/>
        <v>0</v>
      </c>
      <c r="AE54" s="63">
        <f t="shared" si="8"/>
        <v>0</v>
      </c>
      <c r="AF54" s="65">
        <f t="shared" si="8"/>
        <v>2595539.71</v>
      </c>
      <c r="AG54" s="65">
        <f t="shared" si="8"/>
        <v>0</v>
      </c>
      <c r="AH54" s="64">
        <f t="shared" si="8"/>
        <v>0</v>
      </c>
      <c r="AI54" s="65">
        <f t="shared" si="8"/>
        <v>0</v>
      </c>
      <c r="AJ54" s="65">
        <f t="shared" si="8"/>
        <v>0</v>
      </c>
      <c r="AK54" s="64">
        <f t="shared" si="8"/>
        <v>0</v>
      </c>
      <c r="AL54" s="72">
        <f t="shared" si="8"/>
        <v>0</v>
      </c>
    </row>
    <row r="55" spans="1:38" ht="13.5">
      <c r="A55" s="26" t="s">
        <v>89</v>
      </c>
      <c r="B55" s="62"/>
      <c r="C55" s="62"/>
      <c r="D55" s="62"/>
      <c r="E55" s="62"/>
      <c r="F55" s="63">
        <f>SUM(F28,F46)</f>
        <v>18894955</v>
      </c>
      <c r="G55" s="73">
        <f aca="true" t="shared" si="9" ref="G55:AL55">SUM(G28,G46)</f>
        <v>260412</v>
      </c>
      <c r="H55" s="63">
        <f t="shared" si="9"/>
        <v>17891662</v>
      </c>
      <c r="I55" s="74">
        <f t="shared" si="9"/>
        <v>0</v>
      </c>
      <c r="J55" s="75">
        <f t="shared" si="9"/>
        <v>0</v>
      </c>
      <c r="K55" s="65">
        <f t="shared" si="9"/>
        <v>17597930</v>
      </c>
      <c r="L55" s="76">
        <f t="shared" si="9"/>
        <v>0</v>
      </c>
      <c r="M55" s="76">
        <f t="shared" si="9"/>
        <v>0</v>
      </c>
      <c r="N55" s="63">
        <f t="shared" si="9"/>
        <v>2350722</v>
      </c>
      <c r="O55" s="65">
        <f t="shared" si="9"/>
        <v>1349118</v>
      </c>
      <c r="P55" s="64">
        <f t="shared" si="9"/>
        <v>2497413</v>
      </c>
      <c r="Q55" s="64">
        <f t="shared" si="9"/>
        <v>11694410</v>
      </c>
      <c r="R55" s="77">
        <f t="shared" si="9"/>
        <v>0</v>
      </c>
      <c r="S55" s="78">
        <f t="shared" si="9"/>
        <v>19409</v>
      </c>
      <c r="T55" s="64">
        <f t="shared" si="9"/>
        <v>168522</v>
      </c>
      <c r="U55" s="64">
        <f t="shared" si="9"/>
        <v>3695348</v>
      </c>
      <c r="V55" s="64">
        <f t="shared" si="9"/>
        <v>5947129</v>
      </c>
      <c r="W55" s="64">
        <f t="shared" si="9"/>
        <v>95608</v>
      </c>
      <c r="X55" s="64">
        <f t="shared" si="9"/>
        <v>831748</v>
      </c>
      <c r="Y55" s="64">
        <f t="shared" si="9"/>
        <v>7133898</v>
      </c>
      <c r="Z55" s="64">
        <f t="shared" si="9"/>
        <v>0</v>
      </c>
      <c r="AA55" s="63">
        <f t="shared" si="9"/>
        <v>1807918</v>
      </c>
      <c r="AB55" s="65">
        <f t="shared" si="9"/>
        <v>183</v>
      </c>
      <c r="AC55" s="64">
        <f t="shared" si="9"/>
        <v>437</v>
      </c>
      <c r="AD55" s="64">
        <f t="shared" si="9"/>
        <v>23</v>
      </c>
      <c r="AE55" s="63">
        <f t="shared" si="9"/>
        <v>170</v>
      </c>
      <c r="AF55" s="76">
        <f t="shared" si="9"/>
        <v>0</v>
      </c>
      <c r="AG55" s="65">
        <f t="shared" si="9"/>
        <v>178</v>
      </c>
      <c r="AH55" s="64">
        <f t="shared" si="9"/>
        <v>19</v>
      </c>
      <c r="AI55" s="65">
        <f t="shared" si="9"/>
        <v>140329323</v>
      </c>
      <c r="AJ55" s="74">
        <f t="shared" si="9"/>
        <v>100925405</v>
      </c>
      <c r="AK55" s="76">
        <f t="shared" si="9"/>
        <v>70259987</v>
      </c>
      <c r="AL55" s="72">
        <f t="shared" si="9"/>
        <v>28680</v>
      </c>
    </row>
    <row r="56" spans="1:38" ht="14.25" thickBot="1">
      <c r="A56" s="86"/>
      <c r="B56" s="87"/>
      <c r="C56" s="87"/>
      <c r="D56" s="87"/>
      <c r="E56" s="87"/>
      <c r="F56" s="88">
        <f aca="true" t="shared" si="10" ref="F56:AL56">SUM(F29,F47)</f>
        <v>0</v>
      </c>
      <c r="G56" s="89">
        <f t="shared" si="10"/>
        <v>743193</v>
      </c>
      <c r="H56" s="88">
        <f t="shared" si="10"/>
        <v>0</v>
      </c>
      <c r="I56" s="90">
        <f t="shared" si="10"/>
        <v>8061809</v>
      </c>
      <c r="J56" s="88">
        <f t="shared" si="10"/>
        <v>0</v>
      </c>
      <c r="K56" s="90">
        <f t="shared" si="10"/>
        <v>0</v>
      </c>
      <c r="L56" s="89">
        <f t="shared" si="10"/>
        <v>187588</v>
      </c>
      <c r="M56" s="89">
        <f t="shared" si="10"/>
        <v>106140.70999999999</v>
      </c>
      <c r="N56" s="88">
        <f t="shared" si="10"/>
        <v>0</v>
      </c>
      <c r="O56" s="90">
        <f t="shared" si="10"/>
        <v>0</v>
      </c>
      <c r="P56" s="89">
        <f t="shared" si="10"/>
        <v>0</v>
      </c>
      <c r="Q56" s="89">
        <f t="shared" si="10"/>
        <v>0</v>
      </c>
      <c r="R56" s="91">
        <f t="shared" si="10"/>
        <v>15540941</v>
      </c>
      <c r="S56" s="92">
        <f t="shared" si="10"/>
        <v>0</v>
      </c>
      <c r="T56" s="89">
        <f t="shared" si="10"/>
        <v>0</v>
      </c>
      <c r="U56" s="89">
        <f t="shared" si="10"/>
        <v>0</v>
      </c>
      <c r="V56" s="89">
        <f t="shared" si="10"/>
        <v>0</v>
      </c>
      <c r="W56" s="89">
        <f t="shared" si="10"/>
        <v>0</v>
      </c>
      <c r="X56" s="89">
        <f t="shared" si="10"/>
        <v>0</v>
      </c>
      <c r="Y56" s="89">
        <f t="shared" si="10"/>
        <v>0</v>
      </c>
      <c r="Z56" s="89">
        <f t="shared" si="10"/>
        <v>0</v>
      </c>
      <c r="AA56" s="88">
        <f t="shared" si="10"/>
        <v>0</v>
      </c>
      <c r="AB56" s="90">
        <f t="shared" si="10"/>
        <v>0</v>
      </c>
      <c r="AC56" s="89">
        <f t="shared" si="10"/>
        <v>0</v>
      </c>
      <c r="AD56" s="89">
        <f t="shared" si="10"/>
        <v>0</v>
      </c>
      <c r="AE56" s="88">
        <f t="shared" si="10"/>
        <v>0</v>
      </c>
      <c r="AF56" s="90">
        <f t="shared" si="10"/>
        <v>1875038</v>
      </c>
      <c r="AG56" s="90">
        <f t="shared" si="10"/>
        <v>0</v>
      </c>
      <c r="AH56" s="89">
        <f t="shared" si="10"/>
        <v>0</v>
      </c>
      <c r="AI56" s="90">
        <f t="shared" si="10"/>
        <v>0</v>
      </c>
      <c r="AJ56" s="90">
        <f t="shared" si="10"/>
        <v>0</v>
      </c>
      <c r="AK56" s="89">
        <f t="shared" si="10"/>
        <v>0</v>
      </c>
      <c r="AL56" s="93">
        <f t="shared" si="10"/>
        <v>0</v>
      </c>
    </row>
    <row r="57" spans="19:38" ht="13.5">
      <c r="S57"/>
      <c r="T57"/>
      <c r="U57"/>
      <c r="V57"/>
      <c r="W57"/>
      <c r="X57"/>
      <c r="Y57"/>
      <c r="Z57"/>
      <c r="AA57"/>
      <c r="AB57"/>
      <c r="AC57"/>
      <c r="AD57"/>
      <c r="AE57"/>
      <c r="AF57"/>
      <c r="AG57"/>
      <c r="AH57"/>
      <c r="AI57"/>
      <c r="AJ57"/>
      <c r="AK57"/>
      <c r="AL57"/>
    </row>
    <row r="58" spans="1:38" ht="13.5">
      <c r="A58" s="10" t="s">
        <v>90</v>
      </c>
      <c r="F58" s="10"/>
      <c r="S58"/>
      <c r="T58"/>
      <c r="U58"/>
      <c r="V58"/>
      <c r="W58"/>
      <c r="X58"/>
      <c r="Y58"/>
      <c r="Z58"/>
      <c r="AA58"/>
      <c r="AB58"/>
      <c r="AC58"/>
      <c r="AD58"/>
      <c r="AE58"/>
      <c r="AF58"/>
      <c r="AG58"/>
      <c r="AH58"/>
      <c r="AI58"/>
      <c r="AJ58"/>
      <c r="AK58"/>
      <c r="AL58"/>
    </row>
    <row r="59" spans="1:38" ht="13.5">
      <c r="A59" s="10" t="s">
        <v>91</v>
      </c>
      <c r="F59" s="10"/>
      <c r="S59"/>
      <c r="T59"/>
      <c r="U59"/>
      <c r="V59"/>
      <c r="W59"/>
      <c r="X59"/>
      <c r="Y59"/>
      <c r="Z59"/>
      <c r="AA59"/>
      <c r="AB59"/>
      <c r="AC59"/>
      <c r="AD59"/>
      <c r="AE59"/>
      <c r="AF59"/>
      <c r="AG59"/>
      <c r="AH59"/>
      <c r="AI59"/>
      <c r="AJ59"/>
      <c r="AK59"/>
      <c r="AL59"/>
    </row>
    <row r="60" spans="1:38" ht="13.5">
      <c r="A60" s="10" t="s">
        <v>92</v>
      </c>
      <c r="F60" s="10"/>
      <c r="S60"/>
      <c r="T60"/>
      <c r="U60"/>
      <c r="V60"/>
      <c r="W60"/>
      <c r="X60"/>
      <c r="Y60"/>
      <c r="Z60"/>
      <c r="AA60"/>
      <c r="AB60"/>
      <c r="AC60"/>
      <c r="AD60"/>
      <c r="AE60"/>
      <c r="AF60"/>
      <c r="AG60"/>
      <c r="AH60"/>
      <c r="AI60"/>
      <c r="AJ60"/>
      <c r="AK60"/>
      <c r="AL60"/>
    </row>
  </sheetData>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horizontalCentered="1"/>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shiraishi-tomoaki</cp:lastModifiedBy>
  <cp:lastPrinted>2012-03-22T12:11:43Z</cp:lastPrinted>
  <dcterms:created xsi:type="dcterms:W3CDTF">2011-04-25T09:22:01Z</dcterms:created>
  <dcterms:modified xsi:type="dcterms:W3CDTF">2012-08-17T09:12:53Z</dcterms:modified>
  <cp:category/>
  <cp:version/>
  <cp:contentType/>
  <cp:contentStatus/>
</cp:coreProperties>
</file>