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ef.net-shw.ehime.jp\shares2\行革分権課　行政管理室\入札監理G\●10　格付け関係\R4\○R5.6格付け検討\050224県HP更新（随時格付け）\最新様式\"/>
    </mc:Choice>
  </mc:AlternateContent>
  <bookViews>
    <workbookView xWindow="15" yWindow="30" windowWidth="7560" windowHeight="8190"/>
  </bookViews>
  <sheets>
    <sheet name="1" sheetId="36" r:id="rId1"/>
    <sheet name="2" sheetId="38" r:id="rId2"/>
    <sheet name="3" sheetId="27" r:id="rId3"/>
    <sheet name="4" sheetId="37" r:id="rId4"/>
    <sheet name="5" sheetId="39" r:id="rId5"/>
    <sheet name="6" sheetId="35" r:id="rId6"/>
  </sheets>
  <definedNames>
    <definedName name="_xlnm.Print_Area" localSheetId="0">'1'!$B$2:$AH$47</definedName>
    <definedName name="_xlnm.Print_Area" localSheetId="1">'2'!$B$2:$T$36</definedName>
    <definedName name="_xlnm.Print_Area" localSheetId="2">'3'!$B$2:$T$31</definedName>
    <definedName name="_xlnm.Print_Area" localSheetId="3">'4'!$B$2:$AL$1004</definedName>
    <definedName name="_xlnm.Print_Area" localSheetId="4">'5'!$B$2:$AH$41</definedName>
    <definedName name="_xlnm.Print_Area" localSheetId="5">'6'!$B$2:$T$28</definedName>
    <definedName name="_xlnm.Print_Titles" localSheetId="3">'4'!$2:$4</definedName>
    <definedName name="業種区分">#REF!</definedName>
  </definedNames>
  <calcPr calcId="162913"/>
</workbook>
</file>

<file path=xl/calcChain.xml><?xml version="1.0" encoding="utf-8"?>
<calcChain xmlns="http://schemas.openxmlformats.org/spreadsheetml/2006/main">
  <c r="W9" i="27" l="1"/>
  <c r="AR6" i="37"/>
  <c r="AR7" i="37"/>
  <c r="AO5" i="37" l="1"/>
  <c r="AN5" i="37"/>
  <c r="AN6" i="37" s="1"/>
  <c r="AN7" i="37" l="1"/>
  <c r="AO6" i="37"/>
  <c r="AO7" i="37" s="1"/>
  <c r="AN24" i="37"/>
  <c r="AO24" i="37"/>
  <c r="AN25" i="37"/>
  <c r="AO25" i="37"/>
  <c r="AN26" i="37"/>
  <c r="AO26" i="37"/>
  <c r="AN27" i="37"/>
  <c r="AO27" i="37"/>
  <c r="AN28" i="37"/>
  <c r="AO28" i="37"/>
  <c r="AN29" i="37"/>
  <c r="AO29" i="37"/>
  <c r="AN30" i="37"/>
  <c r="AO30" i="37"/>
  <c r="AN31" i="37"/>
  <c r="AO31" i="37"/>
  <c r="AN32" i="37"/>
  <c r="AO32" i="37"/>
  <c r="AN33" i="37"/>
  <c r="AO33" i="37"/>
  <c r="AN34" i="37"/>
  <c r="AO34" i="37"/>
  <c r="AN35" i="37"/>
  <c r="AO35" i="37"/>
  <c r="AN36" i="37"/>
  <c r="AO36" i="37"/>
  <c r="AN37" i="37"/>
  <c r="AO37" i="37"/>
  <c r="AN38" i="37"/>
  <c r="AO38" i="37"/>
  <c r="AN39" i="37"/>
  <c r="AO39" i="37"/>
  <c r="AN40" i="37"/>
  <c r="AO40" i="37"/>
  <c r="AN41" i="37"/>
  <c r="AO41" i="37"/>
  <c r="AN42" i="37"/>
  <c r="AO42" i="37"/>
  <c r="AN43" i="37"/>
  <c r="AO43" i="37"/>
  <c r="AN44" i="37"/>
  <c r="AO44" i="37"/>
  <c r="AN45" i="37"/>
  <c r="AO45" i="37"/>
  <c r="AN46" i="37"/>
  <c r="AO46" i="37"/>
  <c r="AN47" i="37"/>
  <c r="AO47" i="37"/>
  <c r="AN48" i="37"/>
  <c r="AO48" i="37"/>
  <c r="AN49" i="37"/>
  <c r="AO49" i="37"/>
  <c r="AN50" i="37"/>
  <c r="AO50" i="37"/>
  <c r="AN51" i="37"/>
  <c r="AO51" i="37"/>
  <c r="AN52" i="37"/>
  <c r="AO52" i="37"/>
  <c r="AN53" i="37"/>
  <c r="AO53" i="37"/>
  <c r="AN54" i="37"/>
  <c r="AO54" i="37"/>
  <c r="AN55" i="37"/>
  <c r="AO55" i="37"/>
  <c r="AN56" i="37"/>
  <c r="AO56" i="37"/>
  <c r="AN57" i="37"/>
  <c r="AO57" i="37"/>
  <c r="AN58" i="37"/>
  <c r="AO58" i="37"/>
  <c r="AN59" i="37"/>
  <c r="AO59" i="37"/>
  <c r="AN60" i="37"/>
  <c r="AO60" i="37"/>
  <c r="AN61" i="37"/>
  <c r="AO61" i="37"/>
  <c r="AN62" i="37"/>
  <c r="AO62" i="37"/>
  <c r="AN63" i="37"/>
  <c r="AO63" i="37"/>
  <c r="AN64" i="37"/>
  <c r="AO64" i="37"/>
  <c r="AN65" i="37"/>
  <c r="AO65" i="37"/>
  <c r="AN66" i="37"/>
  <c r="AO66" i="37"/>
  <c r="AN67" i="37"/>
  <c r="AO67" i="37"/>
  <c r="AN68" i="37"/>
  <c r="AO68" i="37"/>
  <c r="AN69" i="37"/>
  <c r="AO69" i="37"/>
  <c r="AN70" i="37"/>
  <c r="AO70" i="37"/>
  <c r="AN71" i="37"/>
  <c r="AO71" i="37"/>
  <c r="AN72" i="37"/>
  <c r="AO72" i="37"/>
  <c r="AN73" i="37"/>
  <c r="AO73" i="37"/>
  <c r="AN74" i="37"/>
  <c r="AO74" i="37"/>
  <c r="AN75" i="37"/>
  <c r="AO75" i="37"/>
  <c r="AN76" i="37"/>
  <c r="AO76" i="37"/>
  <c r="AN77" i="37"/>
  <c r="AO77" i="37"/>
  <c r="AN78" i="37"/>
  <c r="AO78" i="37"/>
  <c r="AN79" i="37"/>
  <c r="AO79" i="37"/>
  <c r="AN80" i="37"/>
  <c r="AO80" i="37"/>
  <c r="AN81" i="37"/>
  <c r="AO81" i="37"/>
  <c r="AN82" i="37"/>
  <c r="AO82" i="37"/>
  <c r="AN83" i="37"/>
  <c r="AO83" i="37"/>
  <c r="AN84" i="37"/>
  <c r="AO84" i="37"/>
  <c r="AN85" i="37"/>
  <c r="AO85" i="37"/>
  <c r="AN86" i="37"/>
  <c r="AO86" i="37"/>
  <c r="AN87" i="37"/>
  <c r="AO87" i="37"/>
  <c r="AN88" i="37"/>
  <c r="AO88" i="37"/>
  <c r="AN89" i="37"/>
  <c r="AO89" i="37"/>
  <c r="AN90" i="37"/>
  <c r="AO90" i="37"/>
  <c r="AN91" i="37"/>
  <c r="AO91" i="37"/>
  <c r="AN92" i="37"/>
  <c r="AO92" i="37"/>
  <c r="AN93" i="37"/>
  <c r="AO93" i="37"/>
  <c r="AN94" i="37"/>
  <c r="AO94" i="37"/>
  <c r="AN95" i="37"/>
  <c r="AO95" i="37"/>
  <c r="AN96" i="37"/>
  <c r="AO96" i="37"/>
  <c r="AN97" i="37"/>
  <c r="AO97" i="37"/>
  <c r="AN98" i="37"/>
  <c r="AO98" i="37"/>
  <c r="AN99" i="37"/>
  <c r="AO99" i="37"/>
  <c r="AN100" i="37"/>
  <c r="AO100" i="37"/>
  <c r="AN101" i="37"/>
  <c r="AO101" i="37"/>
  <c r="AN102" i="37"/>
  <c r="AO102" i="37"/>
  <c r="AN103" i="37"/>
  <c r="AO103" i="37"/>
  <c r="AN104" i="37"/>
  <c r="AO104" i="37"/>
  <c r="AN105" i="37"/>
  <c r="AO105" i="37"/>
  <c r="AN106" i="37"/>
  <c r="AO106" i="37"/>
  <c r="AN107" i="37"/>
  <c r="AO107" i="37"/>
  <c r="AN108" i="37"/>
  <c r="AO108" i="37"/>
  <c r="AN109" i="37"/>
  <c r="AO109" i="37"/>
  <c r="AN110" i="37"/>
  <c r="AO110" i="37"/>
  <c r="AN111" i="37"/>
  <c r="AO111" i="37"/>
  <c r="AN112" i="37"/>
  <c r="AO112" i="37"/>
  <c r="AN113" i="37"/>
  <c r="AO113" i="37"/>
  <c r="AN114" i="37"/>
  <c r="AO114" i="37"/>
  <c r="AN115" i="37"/>
  <c r="AO115" i="37"/>
  <c r="AN116" i="37"/>
  <c r="AO116" i="37"/>
  <c r="AN117" i="37"/>
  <c r="AO117" i="37"/>
  <c r="AN118" i="37"/>
  <c r="AO118" i="37"/>
  <c r="AN119" i="37"/>
  <c r="AO119" i="37"/>
  <c r="AN120" i="37"/>
  <c r="AO120" i="37"/>
  <c r="AN121" i="37"/>
  <c r="AO121" i="37"/>
  <c r="AN122" i="37"/>
  <c r="AO122" i="37"/>
  <c r="AN123" i="37"/>
  <c r="AO123" i="37"/>
  <c r="AN124" i="37"/>
  <c r="AO124" i="37"/>
  <c r="AN125" i="37"/>
  <c r="AO125" i="37"/>
  <c r="AN126" i="37"/>
  <c r="AO126" i="37"/>
  <c r="AN127" i="37"/>
  <c r="AO127" i="37"/>
  <c r="AN128" i="37"/>
  <c r="AO128" i="37"/>
  <c r="AN129" i="37"/>
  <c r="AO129" i="37"/>
  <c r="AN130" i="37"/>
  <c r="AO130" i="37"/>
  <c r="AN131" i="37"/>
  <c r="AO131" i="37"/>
  <c r="AN132" i="37"/>
  <c r="AO132" i="37"/>
  <c r="AN133" i="37"/>
  <c r="AO133" i="37"/>
  <c r="AN134" i="37"/>
  <c r="AO134" i="37"/>
  <c r="AN135" i="37"/>
  <c r="AO135" i="37"/>
  <c r="AN136" i="37"/>
  <c r="AO136" i="37"/>
  <c r="AN137" i="37"/>
  <c r="AO137" i="37"/>
  <c r="AN138" i="37"/>
  <c r="AO138" i="37"/>
  <c r="AN139" i="37"/>
  <c r="AO139" i="37"/>
  <c r="AN140" i="37"/>
  <c r="AO140" i="37"/>
  <c r="AN141" i="37"/>
  <c r="AO141" i="37"/>
  <c r="AN142" i="37"/>
  <c r="AO142" i="37"/>
  <c r="AN143" i="37"/>
  <c r="AO143" i="37"/>
  <c r="AN144" i="37"/>
  <c r="AO144" i="37"/>
  <c r="AN145" i="37"/>
  <c r="AO145" i="37"/>
  <c r="AN146" i="37"/>
  <c r="AO146" i="37"/>
  <c r="AN147" i="37"/>
  <c r="AO147" i="37"/>
  <c r="AN148" i="37"/>
  <c r="AO148" i="37"/>
  <c r="AN149" i="37"/>
  <c r="AO149" i="37"/>
  <c r="AN150" i="37"/>
  <c r="AO150" i="37"/>
  <c r="AN151" i="37"/>
  <c r="AO151" i="37"/>
  <c r="AN152" i="37"/>
  <c r="AO152" i="37"/>
  <c r="AN153" i="37"/>
  <c r="AO153" i="37"/>
  <c r="AN154" i="37"/>
  <c r="AO154" i="37"/>
  <c r="AN155" i="37"/>
  <c r="AO155" i="37"/>
  <c r="AN156" i="37"/>
  <c r="AO156" i="37"/>
  <c r="AN157" i="37"/>
  <c r="AO157" i="37"/>
  <c r="AN158" i="37"/>
  <c r="AO158" i="37"/>
  <c r="AN159" i="37"/>
  <c r="AO159" i="37"/>
  <c r="AN160" i="37"/>
  <c r="AO160" i="37"/>
  <c r="AN161" i="37"/>
  <c r="AO161" i="37"/>
  <c r="AN162" i="37"/>
  <c r="AO162" i="37"/>
  <c r="AN163" i="37"/>
  <c r="AO163" i="37"/>
  <c r="AN164" i="37"/>
  <c r="AO164" i="37"/>
  <c r="AN165" i="37"/>
  <c r="AO165" i="37"/>
  <c r="AN166" i="37"/>
  <c r="AO166" i="37"/>
  <c r="AN167" i="37"/>
  <c r="AO167" i="37"/>
  <c r="AN168" i="37"/>
  <c r="AO168" i="37"/>
  <c r="AN169" i="37"/>
  <c r="AO169" i="37"/>
  <c r="AN170" i="37"/>
  <c r="AO170" i="37"/>
  <c r="AN171" i="37"/>
  <c r="AO171" i="37"/>
  <c r="AN172" i="37"/>
  <c r="AO172" i="37"/>
  <c r="AN173" i="37"/>
  <c r="AO173" i="37"/>
  <c r="AN174" i="37"/>
  <c r="AO174" i="37"/>
  <c r="AN175" i="37"/>
  <c r="AO175" i="37"/>
  <c r="AN176" i="37"/>
  <c r="AO176" i="37"/>
  <c r="AN177" i="37"/>
  <c r="AO177" i="37"/>
  <c r="AN178" i="37"/>
  <c r="AO178" i="37"/>
  <c r="AN179" i="37"/>
  <c r="AO179" i="37"/>
  <c r="AN180" i="37"/>
  <c r="AO180" i="37"/>
  <c r="AN181" i="37"/>
  <c r="AO181" i="37"/>
  <c r="AN182" i="37"/>
  <c r="AO182" i="37"/>
  <c r="AN183" i="37"/>
  <c r="AO183" i="37"/>
  <c r="AN184" i="37"/>
  <c r="AO184" i="37"/>
  <c r="AN185" i="37"/>
  <c r="AO185" i="37"/>
  <c r="AN186" i="37"/>
  <c r="AO186" i="37"/>
  <c r="AN187" i="37"/>
  <c r="AO187" i="37"/>
  <c r="AN188" i="37"/>
  <c r="AO188" i="37"/>
  <c r="AN189" i="37"/>
  <c r="AO189" i="37"/>
  <c r="AN190" i="37"/>
  <c r="AO190" i="37"/>
  <c r="AN191" i="37"/>
  <c r="AO191" i="37"/>
  <c r="AN192" i="37"/>
  <c r="AO192" i="37"/>
  <c r="AN193" i="37"/>
  <c r="AO193" i="37"/>
  <c r="AN194" i="37"/>
  <c r="AO194" i="37"/>
  <c r="AN195" i="37"/>
  <c r="AO195" i="37"/>
  <c r="AN196" i="37"/>
  <c r="AO196" i="37"/>
  <c r="AN197" i="37"/>
  <c r="AO197" i="37"/>
  <c r="AN198" i="37"/>
  <c r="AO198" i="37"/>
  <c r="AN199" i="37"/>
  <c r="AO199" i="37"/>
  <c r="AN200" i="37"/>
  <c r="AO200" i="37"/>
  <c r="AN201" i="37"/>
  <c r="AO201" i="37"/>
  <c r="AN202" i="37"/>
  <c r="AO202" i="37"/>
  <c r="AN203" i="37"/>
  <c r="AO203" i="37"/>
  <c r="AN204" i="37"/>
  <c r="AO204" i="37"/>
  <c r="AN205" i="37"/>
  <c r="AO205" i="37"/>
  <c r="AN206" i="37"/>
  <c r="AO206" i="37"/>
  <c r="AN207" i="37"/>
  <c r="AO207" i="37"/>
  <c r="AN208" i="37"/>
  <c r="AO208" i="37"/>
  <c r="AN209" i="37"/>
  <c r="AO209" i="37"/>
  <c r="AN210" i="37"/>
  <c r="AO210" i="37"/>
  <c r="AN211" i="37"/>
  <c r="AO211" i="37"/>
  <c r="AN212" i="37"/>
  <c r="AO212" i="37"/>
  <c r="AN213" i="37"/>
  <c r="AO213" i="37"/>
  <c r="AN214" i="37"/>
  <c r="AO214" i="37"/>
  <c r="AN215" i="37"/>
  <c r="AO215" i="37"/>
  <c r="AN216" i="37"/>
  <c r="AO216" i="37"/>
  <c r="AN217" i="37"/>
  <c r="AO217" i="37"/>
  <c r="AN218" i="37"/>
  <c r="AO218" i="37"/>
  <c r="AN219" i="37"/>
  <c r="AO219" i="37"/>
  <c r="AN220" i="37"/>
  <c r="AO220" i="37"/>
  <c r="AN221" i="37"/>
  <c r="AO221" i="37"/>
  <c r="AN222" i="37"/>
  <c r="AO222" i="37"/>
  <c r="AN223" i="37"/>
  <c r="AO223" i="37"/>
  <c r="AN224" i="37"/>
  <c r="AO224" i="37"/>
  <c r="AN225" i="37"/>
  <c r="AO225" i="37"/>
  <c r="AN226" i="37"/>
  <c r="AO226" i="37"/>
  <c r="AN227" i="37"/>
  <c r="AO227" i="37"/>
  <c r="AN228" i="37"/>
  <c r="AO228" i="37"/>
  <c r="AN229" i="37"/>
  <c r="AO229" i="37"/>
  <c r="AN230" i="37"/>
  <c r="AO230" i="37"/>
  <c r="AN231" i="37"/>
  <c r="AO231" i="37"/>
  <c r="AN232" i="37"/>
  <c r="AO232" i="37"/>
  <c r="AN233" i="37"/>
  <c r="AO233" i="37"/>
  <c r="AN234" i="37"/>
  <c r="AO234" i="37"/>
  <c r="AN235" i="37"/>
  <c r="AO235" i="37"/>
  <c r="AN236" i="37"/>
  <c r="AO236" i="37"/>
  <c r="AN237" i="37"/>
  <c r="AO237" i="37"/>
  <c r="AN238" i="37"/>
  <c r="AO238" i="37"/>
  <c r="AN239" i="37"/>
  <c r="AO239" i="37"/>
  <c r="AN240" i="37"/>
  <c r="AO240" i="37"/>
  <c r="AN241" i="37"/>
  <c r="AO241" i="37"/>
  <c r="AN242" i="37"/>
  <c r="AO242" i="37"/>
  <c r="AN243" i="37"/>
  <c r="AO243" i="37"/>
  <c r="AN244" i="37"/>
  <c r="AO244" i="37"/>
  <c r="AN245" i="37"/>
  <c r="AO245" i="37"/>
  <c r="AN246" i="37"/>
  <c r="AO246" i="37"/>
  <c r="AN247" i="37"/>
  <c r="AO247" i="37"/>
  <c r="AN248" i="37"/>
  <c r="AO248" i="37"/>
  <c r="AN249" i="37"/>
  <c r="AO249" i="37"/>
  <c r="AN250" i="37"/>
  <c r="AO250" i="37"/>
  <c r="AN251" i="37"/>
  <c r="AO251" i="37"/>
  <c r="AN252" i="37"/>
  <c r="AO252" i="37"/>
  <c r="AN253" i="37"/>
  <c r="AO253" i="37"/>
  <c r="AN254" i="37"/>
  <c r="AO254" i="37"/>
  <c r="AN255" i="37"/>
  <c r="AO255" i="37"/>
  <c r="AN256" i="37"/>
  <c r="AO256" i="37"/>
  <c r="AN257" i="37"/>
  <c r="AO257" i="37"/>
  <c r="AN258" i="37"/>
  <c r="AO258" i="37"/>
  <c r="AN259" i="37"/>
  <c r="AO259" i="37"/>
  <c r="AN260" i="37"/>
  <c r="AO260" i="37"/>
  <c r="AN261" i="37"/>
  <c r="AO261" i="37"/>
  <c r="AN262" i="37"/>
  <c r="AO262" i="37"/>
  <c r="AN263" i="37"/>
  <c r="AO263" i="37"/>
  <c r="AN264" i="37"/>
  <c r="AO264" i="37"/>
  <c r="AN265" i="37"/>
  <c r="AO265" i="37"/>
  <c r="AN266" i="37"/>
  <c r="AO266" i="37"/>
  <c r="AN267" i="37"/>
  <c r="AO267" i="37"/>
  <c r="AN268" i="37"/>
  <c r="AO268" i="37"/>
  <c r="AN269" i="37"/>
  <c r="AO269" i="37"/>
  <c r="AN270" i="37"/>
  <c r="AO270" i="37"/>
  <c r="AN271" i="37"/>
  <c r="AO271" i="37"/>
  <c r="AN272" i="37"/>
  <c r="AO272" i="37"/>
  <c r="AN273" i="37"/>
  <c r="AO273" i="37"/>
  <c r="AN274" i="37"/>
  <c r="AO274" i="37"/>
  <c r="AN275" i="37"/>
  <c r="AO275" i="37"/>
  <c r="AN276" i="37"/>
  <c r="AO276" i="37"/>
  <c r="AN277" i="37"/>
  <c r="AO277" i="37"/>
  <c r="AN278" i="37"/>
  <c r="AO278" i="37"/>
  <c r="AN279" i="37"/>
  <c r="AO279" i="37"/>
  <c r="AN280" i="37"/>
  <c r="AO280" i="37"/>
  <c r="AN281" i="37"/>
  <c r="AO281" i="37"/>
  <c r="AN282" i="37"/>
  <c r="AO282" i="37"/>
  <c r="AN283" i="37"/>
  <c r="AO283" i="37"/>
  <c r="AN284" i="37"/>
  <c r="AO284" i="37"/>
  <c r="AN285" i="37"/>
  <c r="AO285" i="37"/>
  <c r="AN286" i="37"/>
  <c r="AO286" i="37"/>
  <c r="AN287" i="37"/>
  <c r="AO287" i="37"/>
  <c r="AN288" i="37"/>
  <c r="AO288" i="37"/>
  <c r="AN289" i="37"/>
  <c r="AO289" i="37"/>
  <c r="AN290" i="37"/>
  <c r="AO290" i="37"/>
  <c r="AN291" i="37"/>
  <c r="AO291" i="37"/>
  <c r="AN292" i="37"/>
  <c r="AO292" i="37"/>
  <c r="AN293" i="37"/>
  <c r="AO293" i="37"/>
  <c r="AN294" i="37"/>
  <c r="AO294" i="37"/>
  <c r="AN295" i="37"/>
  <c r="AO295" i="37"/>
  <c r="AN296" i="37"/>
  <c r="AO296" i="37"/>
  <c r="AN297" i="37"/>
  <c r="AO297" i="37"/>
  <c r="AN298" i="37"/>
  <c r="AO298" i="37"/>
  <c r="AN299" i="37"/>
  <c r="AO299" i="37"/>
  <c r="AN300" i="37"/>
  <c r="AO300" i="37"/>
  <c r="AN301" i="37"/>
  <c r="AO301" i="37"/>
  <c r="AN302" i="37"/>
  <c r="AO302" i="37"/>
  <c r="AN303" i="37"/>
  <c r="AO303" i="37"/>
  <c r="AN304" i="37"/>
  <c r="AO304" i="37"/>
  <c r="AN305" i="37"/>
  <c r="AO305" i="37"/>
  <c r="AN306" i="37"/>
  <c r="AO306" i="37"/>
  <c r="AN307" i="37"/>
  <c r="AO307" i="37"/>
  <c r="AN308" i="37"/>
  <c r="AO308" i="37"/>
  <c r="AN309" i="37"/>
  <c r="AO309" i="37"/>
  <c r="AN310" i="37"/>
  <c r="AO310" i="37"/>
  <c r="AN311" i="37"/>
  <c r="AO311" i="37"/>
  <c r="AN312" i="37"/>
  <c r="AO312" i="37"/>
  <c r="AN313" i="37"/>
  <c r="AO313" i="37"/>
  <c r="AN314" i="37"/>
  <c r="AO314" i="37"/>
  <c r="AN315" i="37"/>
  <c r="AO315" i="37"/>
  <c r="AN316" i="37"/>
  <c r="AO316" i="37"/>
  <c r="AN317" i="37"/>
  <c r="AO317" i="37"/>
  <c r="AN318" i="37"/>
  <c r="AO318" i="37"/>
  <c r="AN319" i="37"/>
  <c r="AO319" i="37"/>
  <c r="AN320" i="37"/>
  <c r="AO320" i="37"/>
  <c r="AN321" i="37"/>
  <c r="AO321" i="37"/>
  <c r="AN322" i="37"/>
  <c r="AO322" i="37"/>
  <c r="AN323" i="37"/>
  <c r="AO323" i="37"/>
  <c r="AN324" i="37"/>
  <c r="AO324" i="37"/>
  <c r="AN325" i="37"/>
  <c r="AO325" i="37"/>
  <c r="AN326" i="37"/>
  <c r="AO326" i="37"/>
  <c r="AN327" i="37"/>
  <c r="AO327" i="37"/>
  <c r="AN328" i="37"/>
  <c r="AO328" i="37"/>
  <c r="AN329" i="37"/>
  <c r="AO329" i="37"/>
  <c r="AN330" i="37"/>
  <c r="AO330" i="37"/>
  <c r="AN331" i="37"/>
  <c r="AO331" i="37"/>
  <c r="AN332" i="37"/>
  <c r="AO332" i="37"/>
  <c r="AN333" i="37"/>
  <c r="AO333" i="37"/>
  <c r="AN334" i="37"/>
  <c r="AO334" i="37"/>
  <c r="AN335" i="37"/>
  <c r="AO335" i="37"/>
  <c r="AN336" i="37"/>
  <c r="AO336" i="37"/>
  <c r="AN337" i="37"/>
  <c r="AO337" i="37"/>
  <c r="AN338" i="37"/>
  <c r="AO338" i="37"/>
  <c r="AN339" i="37"/>
  <c r="AO339" i="37"/>
  <c r="AN340" i="37"/>
  <c r="AO340" i="37"/>
  <c r="AN341" i="37"/>
  <c r="AO341" i="37"/>
  <c r="AN342" i="37"/>
  <c r="AO342" i="37"/>
  <c r="AN343" i="37"/>
  <c r="AO343" i="37"/>
  <c r="AN344" i="37"/>
  <c r="AO344" i="37"/>
  <c r="AN345" i="37"/>
  <c r="AO345" i="37"/>
  <c r="AN346" i="37"/>
  <c r="AO346" i="37"/>
  <c r="AN347" i="37"/>
  <c r="AO347" i="37"/>
  <c r="AN348" i="37"/>
  <c r="AO348" i="37"/>
  <c r="AN349" i="37"/>
  <c r="AO349" i="37"/>
  <c r="AN350" i="37"/>
  <c r="AO350" i="37"/>
  <c r="AN351" i="37"/>
  <c r="AO351" i="37"/>
  <c r="AN352" i="37"/>
  <c r="AO352" i="37"/>
  <c r="AN353" i="37"/>
  <c r="AO353" i="37"/>
  <c r="AN354" i="37"/>
  <c r="AO354" i="37"/>
  <c r="AN355" i="37"/>
  <c r="AO355" i="37"/>
  <c r="AN356" i="37"/>
  <c r="AO356" i="37"/>
  <c r="AN357" i="37"/>
  <c r="AO357" i="37"/>
  <c r="AN358" i="37"/>
  <c r="AO358" i="37"/>
  <c r="AN359" i="37"/>
  <c r="AO359" i="37"/>
  <c r="AN360" i="37"/>
  <c r="AO360" i="37"/>
  <c r="AN361" i="37"/>
  <c r="AO361" i="37"/>
  <c r="AN362" i="37"/>
  <c r="AO362" i="37"/>
  <c r="AN363" i="37"/>
  <c r="AO363" i="37"/>
  <c r="AN364" i="37"/>
  <c r="AO364" i="37"/>
  <c r="AN365" i="37"/>
  <c r="AO365" i="37"/>
  <c r="AN366" i="37"/>
  <c r="AO366" i="37"/>
  <c r="AN367" i="37"/>
  <c r="AO367" i="37"/>
  <c r="AN368" i="37"/>
  <c r="AO368" i="37"/>
  <c r="AN369" i="37"/>
  <c r="AO369" i="37"/>
  <c r="AN370" i="37"/>
  <c r="AO370" i="37"/>
  <c r="AN371" i="37"/>
  <c r="AO371" i="37"/>
  <c r="AN372" i="37"/>
  <c r="AO372" i="37"/>
  <c r="AN373" i="37"/>
  <c r="AO373" i="37"/>
  <c r="AN374" i="37"/>
  <c r="AO374" i="37"/>
  <c r="AN375" i="37"/>
  <c r="AO375" i="37"/>
  <c r="AN376" i="37"/>
  <c r="AO376" i="37"/>
  <c r="AN377" i="37"/>
  <c r="AO377" i="37"/>
  <c r="AN378" i="37"/>
  <c r="AO378" i="37"/>
  <c r="AN379" i="37"/>
  <c r="AO379" i="37"/>
  <c r="AN380" i="37"/>
  <c r="AO380" i="37"/>
  <c r="AN381" i="37"/>
  <c r="AO381" i="37"/>
  <c r="AN382" i="37"/>
  <c r="AO382" i="37"/>
  <c r="AN383" i="37"/>
  <c r="AO383" i="37"/>
  <c r="AN384" i="37"/>
  <c r="AO384" i="37"/>
  <c r="AN385" i="37"/>
  <c r="AO385" i="37"/>
  <c r="AN386" i="37"/>
  <c r="AO386" i="37"/>
  <c r="AN387" i="37"/>
  <c r="AO387" i="37"/>
  <c r="AN388" i="37"/>
  <c r="AO388" i="37"/>
  <c r="AN389" i="37"/>
  <c r="AO389" i="37"/>
  <c r="AN390" i="37"/>
  <c r="AO390" i="37"/>
  <c r="AN391" i="37"/>
  <c r="AO391" i="37"/>
  <c r="AN392" i="37"/>
  <c r="AO392" i="37"/>
  <c r="AN393" i="37"/>
  <c r="AO393" i="37"/>
  <c r="AN394" i="37"/>
  <c r="AO394" i="37"/>
  <c r="AN395" i="37"/>
  <c r="AO395" i="37"/>
  <c r="AN396" i="37"/>
  <c r="AO396" i="37"/>
  <c r="AN397" i="37"/>
  <c r="AO397" i="37"/>
  <c r="AN398" i="37"/>
  <c r="AO398" i="37"/>
  <c r="AN399" i="37"/>
  <c r="AO399" i="37"/>
  <c r="AN400" i="37"/>
  <c r="AO400" i="37"/>
  <c r="AN401" i="37"/>
  <c r="AO401" i="37"/>
  <c r="AN402" i="37"/>
  <c r="AO402" i="37"/>
  <c r="AN403" i="37"/>
  <c r="AO403" i="37"/>
  <c r="AN404" i="37"/>
  <c r="AO404" i="37"/>
  <c r="AN405" i="37"/>
  <c r="AO405" i="37"/>
  <c r="AN406" i="37"/>
  <c r="AO406" i="37"/>
  <c r="AN407" i="37"/>
  <c r="AO407" i="37"/>
  <c r="AN408" i="37"/>
  <c r="AO408" i="37"/>
  <c r="AN409" i="37"/>
  <c r="AO409" i="37"/>
  <c r="AN410" i="37"/>
  <c r="AO410" i="37"/>
  <c r="AN411" i="37"/>
  <c r="AO411" i="37"/>
  <c r="AN412" i="37"/>
  <c r="AO412" i="37"/>
  <c r="AN413" i="37"/>
  <c r="AO413" i="37"/>
  <c r="AN414" i="37"/>
  <c r="AO414" i="37"/>
  <c r="AN415" i="37"/>
  <c r="AO415" i="37"/>
  <c r="AN416" i="37"/>
  <c r="AO416" i="37"/>
  <c r="AN417" i="37"/>
  <c r="AO417" i="37"/>
  <c r="AN418" i="37"/>
  <c r="AO418" i="37"/>
  <c r="AN419" i="37"/>
  <c r="AO419" i="37"/>
  <c r="AN420" i="37"/>
  <c r="AO420" i="37"/>
  <c r="AN421" i="37"/>
  <c r="AO421" i="37"/>
  <c r="AN422" i="37"/>
  <c r="AO422" i="37"/>
  <c r="AN423" i="37"/>
  <c r="AO423" i="37"/>
  <c r="AN424" i="37"/>
  <c r="AO424" i="37"/>
  <c r="AN425" i="37"/>
  <c r="AO425" i="37"/>
  <c r="AN426" i="37"/>
  <c r="AO426" i="37"/>
  <c r="AN427" i="37"/>
  <c r="AO427" i="37"/>
  <c r="AN428" i="37"/>
  <c r="AO428" i="37"/>
  <c r="AN429" i="37"/>
  <c r="AO429" i="37"/>
  <c r="AN430" i="37"/>
  <c r="AO430" i="37"/>
  <c r="AN431" i="37"/>
  <c r="AO431" i="37"/>
  <c r="AN432" i="37"/>
  <c r="AO432" i="37"/>
  <c r="AN433" i="37"/>
  <c r="AO433" i="37"/>
  <c r="AN434" i="37"/>
  <c r="AO434" i="37"/>
  <c r="AN435" i="37"/>
  <c r="AO435" i="37"/>
  <c r="AN436" i="37"/>
  <c r="AO436" i="37"/>
  <c r="AN437" i="37"/>
  <c r="AO437" i="37"/>
  <c r="AN438" i="37"/>
  <c r="AO438" i="37"/>
  <c r="AN439" i="37"/>
  <c r="AO439" i="37"/>
  <c r="AN440" i="37"/>
  <c r="AO440" i="37"/>
  <c r="AN441" i="37"/>
  <c r="AO441" i="37"/>
  <c r="AN442" i="37"/>
  <c r="AO442" i="37"/>
  <c r="AN443" i="37"/>
  <c r="AO443" i="37"/>
  <c r="AN444" i="37"/>
  <c r="AO444" i="37"/>
  <c r="AN445" i="37"/>
  <c r="AO445" i="37"/>
  <c r="AN446" i="37"/>
  <c r="AO446" i="37"/>
  <c r="AN447" i="37"/>
  <c r="AO447" i="37"/>
  <c r="AN448" i="37"/>
  <c r="AO448" i="37"/>
  <c r="AN449" i="37"/>
  <c r="AO449" i="37"/>
  <c r="AN450" i="37"/>
  <c r="AO450" i="37"/>
  <c r="AN451" i="37"/>
  <c r="AO451" i="37"/>
  <c r="AN452" i="37"/>
  <c r="AO452" i="37"/>
  <c r="AN453" i="37"/>
  <c r="AO453" i="37"/>
  <c r="AN454" i="37"/>
  <c r="AO454" i="37"/>
  <c r="AN455" i="37"/>
  <c r="AO455" i="37"/>
  <c r="AN456" i="37"/>
  <c r="AO456" i="37"/>
  <c r="AN457" i="37"/>
  <c r="AO457" i="37"/>
  <c r="AN458" i="37"/>
  <c r="AO458" i="37"/>
  <c r="AN459" i="37"/>
  <c r="AO459" i="37"/>
  <c r="AN460" i="37"/>
  <c r="AO460" i="37"/>
  <c r="AN461" i="37"/>
  <c r="AO461" i="37"/>
  <c r="AN462" i="37"/>
  <c r="AO462" i="37"/>
  <c r="AN463" i="37"/>
  <c r="AO463" i="37"/>
  <c r="AN464" i="37"/>
  <c r="AO464" i="37"/>
  <c r="AN465" i="37"/>
  <c r="AO465" i="37"/>
  <c r="AN466" i="37"/>
  <c r="AO466" i="37"/>
  <c r="AN467" i="37"/>
  <c r="AO467" i="37"/>
  <c r="AN468" i="37"/>
  <c r="AO468" i="37"/>
  <c r="AN469" i="37"/>
  <c r="AO469" i="37"/>
  <c r="AN470" i="37"/>
  <c r="AO470" i="37"/>
  <c r="AN471" i="37"/>
  <c r="AO471" i="37"/>
  <c r="AN472" i="37"/>
  <c r="AO472" i="37"/>
  <c r="AN473" i="37"/>
  <c r="AO473" i="37"/>
  <c r="AN474" i="37"/>
  <c r="AO474" i="37"/>
  <c r="AN475" i="37"/>
  <c r="AO475" i="37"/>
  <c r="AN476" i="37"/>
  <c r="AO476" i="37"/>
  <c r="AN477" i="37"/>
  <c r="AO477" i="37"/>
  <c r="AN478" i="37"/>
  <c r="AO478" i="37"/>
  <c r="AN479" i="37"/>
  <c r="AO479" i="37"/>
  <c r="AN480" i="37"/>
  <c r="AO480" i="37"/>
  <c r="AN481" i="37"/>
  <c r="AO481" i="37"/>
  <c r="AN482" i="37"/>
  <c r="AO482" i="37"/>
  <c r="AN483" i="37"/>
  <c r="AO483" i="37"/>
  <c r="AN484" i="37"/>
  <c r="AO484" i="37"/>
  <c r="AN485" i="37"/>
  <c r="AO485" i="37"/>
  <c r="AN486" i="37"/>
  <c r="AO486" i="37"/>
  <c r="AN487" i="37"/>
  <c r="AO487" i="37"/>
  <c r="AN488" i="37"/>
  <c r="AO488" i="37"/>
  <c r="AN489" i="37"/>
  <c r="AO489" i="37"/>
  <c r="AN490" i="37"/>
  <c r="AO490" i="37"/>
  <c r="AN491" i="37"/>
  <c r="AO491" i="37"/>
  <c r="AN492" i="37"/>
  <c r="AO492" i="37"/>
  <c r="AN493" i="37"/>
  <c r="AO493" i="37"/>
  <c r="AN494" i="37"/>
  <c r="AO494" i="37"/>
  <c r="AN495" i="37"/>
  <c r="AO495" i="37"/>
  <c r="AN496" i="37"/>
  <c r="AO496" i="37"/>
  <c r="AN497" i="37"/>
  <c r="AO497" i="37"/>
  <c r="AN498" i="37"/>
  <c r="AO498" i="37"/>
  <c r="AN499" i="37"/>
  <c r="AO499" i="37"/>
  <c r="AN500" i="37"/>
  <c r="AO500" i="37"/>
  <c r="AN501" i="37"/>
  <c r="AO501" i="37"/>
  <c r="AN502" i="37"/>
  <c r="AO502" i="37"/>
  <c r="AN503" i="37"/>
  <c r="AO503" i="37"/>
  <c r="AN504" i="37"/>
  <c r="AO504" i="37"/>
  <c r="AN505" i="37"/>
  <c r="AO505" i="37"/>
  <c r="AN506" i="37"/>
  <c r="AO506" i="37"/>
  <c r="AN507" i="37"/>
  <c r="AO507" i="37"/>
  <c r="AN508" i="37"/>
  <c r="AO508" i="37"/>
  <c r="AN509" i="37"/>
  <c r="AO509" i="37"/>
  <c r="AN510" i="37"/>
  <c r="AO510" i="37"/>
  <c r="AN511" i="37"/>
  <c r="AO511" i="37"/>
  <c r="AN512" i="37"/>
  <c r="AO512" i="37"/>
  <c r="AN513" i="37"/>
  <c r="AO513" i="37"/>
  <c r="AN514" i="37"/>
  <c r="AO514" i="37"/>
  <c r="AN515" i="37"/>
  <c r="AO515" i="37"/>
  <c r="AN516" i="37"/>
  <c r="AO516" i="37"/>
  <c r="AN517" i="37"/>
  <c r="AO517" i="37"/>
  <c r="AN518" i="37"/>
  <c r="AO518" i="37"/>
  <c r="AN519" i="37"/>
  <c r="AO519" i="37"/>
  <c r="AN520" i="37"/>
  <c r="AO520" i="37"/>
  <c r="AN521" i="37"/>
  <c r="AO521" i="37"/>
  <c r="AN522" i="37"/>
  <c r="AO522" i="37"/>
  <c r="AN523" i="37"/>
  <c r="AO523" i="37"/>
  <c r="AN524" i="37"/>
  <c r="AO524" i="37"/>
  <c r="AN525" i="37"/>
  <c r="AO525" i="37"/>
  <c r="AN526" i="37"/>
  <c r="AO526" i="37"/>
  <c r="AN527" i="37"/>
  <c r="AO527" i="37"/>
  <c r="AN528" i="37"/>
  <c r="AO528" i="37"/>
  <c r="AN529" i="37"/>
  <c r="AO529" i="37"/>
  <c r="AN530" i="37"/>
  <c r="AO530" i="37"/>
  <c r="AN531" i="37"/>
  <c r="AO531" i="37"/>
  <c r="AN532" i="37"/>
  <c r="AO532" i="37"/>
  <c r="AN533" i="37"/>
  <c r="AO533" i="37"/>
  <c r="AN534" i="37"/>
  <c r="AO534" i="37"/>
  <c r="AN535" i="37"/>
  <c r="AO535" i="37"/>
  <c r="AN536" i="37"/>
  <c r="AO536" i="37"/>
  <c r="AN537" i="37"/>
  <c r="AO537" i="37"/>
  <c r="AN538" i="37"/>
  <c r="AO538" i="37"/>
  <c r="AN539" i="37"/>
  <c r="AO539" i="37"/>
  <c r="AN540" i="37"/>
  <c r="AO540" i="37"/>
  <c r="AN541" i="37"/>
  <c r="AO541" i="37"/>
  <c r="AN542" i="37"/>
  <c r="AO542" i="37"/>
  <c r="AN543" i="37"/>
  <c r="AO543" i="37"/>
  <c r="AN544" i="37"/>
  <c r="AO544" i="37"/>
  <c r="AN545" i="37"/>
  <c r="AO545" i="37"/>
  <c r="AN546" i="37"/>
  <c r="AO546" i="37"/>
  <c r="AN547" i="37"/>
  <c r="AO547" i="37"/>
  <c r="AN548" i="37"/>
  <c r="AO548" i="37"/>
  <c r="AN549" i="37"/>
  <c r="AO549" i="37"/>
  <c r="AN550" i="37"/>
  <c r="AO550" i="37"/>
  <c r="AN551" i="37"/>
  <c r="AO551" i="37"/>
  <c r="AN552" i="37"/>
  <c r="AO552" i="37"/>
  <c r="AN553" i="37"/>
  <c r="AO553" i="37"/>
  <c r="AN554" i="37"/>
  <c r="AO554" i="37"/>
  <c r="AN555" i="37"/>
  <c r="AO555" i="37"/>
  <c r="AN556" i="37"/>
  <c r="AO556" i="37"/>
  <c r="AN557" i="37"/>
  <c r="AO557" i="37"/>
  <c r="AN558" i="37"/>
  <c r="AO558" i="37"/>
  <c r="AN559" i="37"/>
  <c r="AO559" i="37"/>
  <c r="AN560" i="37"/>
  <c r="AO560" i="37"/>
  <c r="AN561" i="37"/>
  <c r="AO561" i="37"/>
  <c r="AN562" i="37"/>
  <c r="AO562" i="37"/>
  <c r="AN563" i="37"/>
  <c r="AO563" i="37"/>
  <c r="AN564" i="37"/>
  <c r="AO564" i="37"/>
  <c r="AN565" i="37"/>
  <c r="AO565" i="37"/>
  <c r="AN566" i="37"/>
  <c r="AO566" i="37"/>
  <c r="AN567" i="37"/>
  <c r="AO567" i="37"/>
  <c r="AN568" i="37"/>
  <c r="AO568" i="37"/>
  <c r="AN569" i="37"/>
  <c r="AO569" i="37"/>
  <c r="AN570" i="37"/>
  <c r="AO570" i="37"/>
  <c r="AN571" i="37"/>
  <c r="AO571" i="37"/>
  <c r="AN572" i="37"/>
  <c r="AO572" i="37"/>
  <c r="AN573" i="37"/>
  <c r="AO573" i="37"/>
  <c r="AN574" i="37"/>
  <c r="AO574" i="37"/>
  <c r="AN575" i="37"/>
  <c r="AO575" i="37"/>
  <c r="AN576" i="37"/>
  <c r="AO576" i="37"/>
  <c r="AN577" i="37"/>
  <c r="AO577" i="37"/>
  <c r="AN578" i="37"/>
  <c r="AO578" i="37"/>
  <c r="AN579" i="37"/>
  <c r="AO579" i="37"/>
  <c r="AN580" i="37"/>
  <c r="AO580" i="37"/>
  <c r="AN581" i="37"/>
  <c r="AO581" i="37"/>
  <c r="AN582" i="37"/>
  <c r="AO582" i="37"/>
  <c r="AN583" i="37"/>
  <c r="AO583" i="37"/>
  <c r="AN584" i="37"/>
  <c r="AO584" i="37"/>
  <c r="AN585" i="37"/>
  <c r="AO585" i="37"/>
  <c r="AN586" i="37"/>
  <c r="AO586" i="37"/>
  <c r="AN587" i="37"/>
  <c r="AO587" i="37"/>
  <c r="AN588" i="37"/>
  <c r="AO588" i="37"/>
  <c r="AN589" i="37"/>
  <c r="AO589" i="37"/>
  <c r="AN590" i="37"/>
  <c r="AO590" i="37"/>
  <c r="AN591" i="37"/>
  <c r="AO591" i="37"/>
  <c r="AN592" i="37"/>
  <c r="AO592" i="37"/>
  <c r="AN593" i="37"/>
  <c r="AO593" i="37"/>
  <c r="AN594" i="37"/>
  <c r="AO594" i="37"/>
  <c r="AN595" i="37"/>
  <c r="AO595" i="37"/>
  <c r="AN596" i="37"/>
  <c r="AO596" i="37"/>
  <c r="AN597" i="37"/>
  <c r="AO597" i="37"/>
  <c r="AN598" i="37"/>
  <c r="AO598" i="37"/>
  <c r="AN599" i="37"/>
  <c r="AO599" i="37"/>
  <c r="AN600" i="37"/>
  <c r="AO600" i="37"/>
  <c r="AN601" i="37"/>
  <c r="AO601" i="37"/>
  <c r="AN602" i="37"/>
  <c r="AO602" i="37"/>
  <c r="AN603" i="37"/>
  <c r="AO603" i="37"/>
  <c r="AN604" i="37"/>
  <c r="AO604" i="37"/>
  <c r="AN605" i="37"/>
  <c r="AO605" i="37"/>
  <c r="AN606" i="37"/>
  <c r="AO606" i="37"/>
  <c r="AN607" i="37"/>
  <c r="AO607" i="37"/>
  <c r="AN608" i="37"/>
  <c r="AO608" i="37"/>
  <c r="AN609" i="37"/>
  <c r="AO609" i="37"/>
  <c r="AN610" i="37"/>
  <c r="AO610" i="37"/>
  <c r="AN611" i="37"/>
  <c r="AO611" i="37"/>
  <c r="AN612" i="37"/>
  <c r="AO612" i="37"/>
  <c r="AN613" i="37"/>
  <c r="AO613" i="37"/>
  <c r="AN614" i="37"/>
  <c r="AO614" i="37"/>
  <c r="AN615" i="37"/>
  <c r="AO615" i="37"/>
  <c r="AN616" i="37"/>
  <c r="AO616" i="37"/>
  <c r="AN617" i="37"/>
  <c r="AO617" i="37"/>
  <c r="AN618" i="37"/>
  <c r="AO618" i="37"/>
  <c r="AN619" i="37"/>
  <c r="AO619" i="37"/>
  <c r="AN620" i="37"/>
  <c r="AO620" i="37"/>
  <c r="AN621" i="37"/>
  <c r="AO621" i="37"/>
  <c r="AN622" i="37"/>
  <c r="AO622" i="37"/>
  <c r="AN623" i="37"/>
  <c r="AO623" i="37"/>
  <c r="AN624" i="37"/>
  <c r="AO624" i="37"/>
  <c r="AN625" i="37"/>
  <c r="AO625" i="37"/>
  <c r="AN626" i="37"/>
  <c r="AO626" i="37"/>
  <c r="AN627" i="37"/>
  <c r="AO627" i="37"/>
  <c r="AN628" i="37"/>
  <c r="AO628" i="37"/>
  <c r="AN629" i="37"/>
  <c r="AO629" i="37"/>
  <c r="AN630" i="37"/>
  <c r="AO630" i="37"/>
  <c r="AN631" i="37"/>
  <c r="AO631" i="37"/>
  <c r="AN632" i="37"/>
  <c r="AO632" i="37"/>
  <c r="AN633" i="37"/>
  <c r="AO633" i="37"/>
  <c r="AN634" i="37"/>
  <c r="AO634" i="37"/>
  <c r="AN635" i="37"/>
  <c r="AO635" i="37"/>
  <c r="AN636" i="37"/>
  <c r="AO636" i="37"/>
  <c r="AN637" i="37"/>
  <c r="AO637" i="37"/>
  <c r="AN638" i="37"/>
  <c r="AO638" i="37"/>
  <c r="AN639" i="37"/>
  <c r="AO639" i="37"/>
  <c r="AN640" i="37"/>
  <c r="AO640" i="37"/>
  <c r="AN641" i="37"/>
  <c r="AO641" i="37"/>
  <c r="AN642" i="37"/>
  <c r="AO642" i="37"/>
  <c r="AN643" i="37"/>
  <c r="AO643" i="37"/>
  <c r="AN644" i="37"/>
  <c r="AO644" i="37"/>
  <c r="AN645" i="37"/>
  <c r="AO645" i="37"/>
  <c r="AN646" i="37"/>
  <c r="AO646" i="37"/>
  <c r="AN647" i="37"/>
  <c r="AO647" i="37"/>
  <c r="AN648" i="37"/>
  <c r="AO648" i="37"/>
  <c r="AN649" i="37"/>
  <c r="AO649" i="37"/>
  <c r="AN650" i="37"/>
  <c r="AO650" i="37"/>
  <c r="AN651" i="37"/>
  <c r="AO651" i="37"/>
  <c r="AN652" i="37"/>
  <c r="AO652" i="37"/>
  <c r="AN653" i="37"/>
  <c r="AO653" i="37"/>
  <c r="AN654" i="37"/>
  <c r="AO654" i="37"/>
  <c r="AN655" i="37"/>
  <c r="AO655" i="37"/>
  <c r="AN656" i="37"/>
  <c r="AO656" i="37"/>
  <c r="AN657" i="37"/>
  <c r="AO657" i="37"/>
  <c r="AN658" i="37"/>
  <c r="AO658" i="37"/>
  <c r="AN659" i="37"/>
  <c r="AO659" i="37"/>
  <c r="AN660" i="37"/>
  <c r="AO660" i="37"/>
  <c r="AN661" i="37"/>
  <c r="AO661" i="37"/>
  <c r="AN662" i="37"/>
  <c r="AO662" i="37"/>
  <c r="AN663" i="37"/>
  <c r="AO663" i="37"/>
  <c r="AN664" i="37"/>
  <c r="AO664" i="37"/>
  <c r="AN665" i="37"/>
  <c r="AO665" i="37"/>
  <c r="AN666" i="37"/>
  <c r="AO666" i="37"/>
  <c r="AN667" i="37"/>
  <c r="AO667" i="37"/>
  <c r="AN668" i="37"/>
  <c r="AO668" i="37"/>
  <c r="AN669" i="37"/>
  <c r="AO669" i="37"/>
  <c r="AN670" i="37"/>
  <c r="AO670" i="37"/>
  <c r="AN671" i="37"/>
  <c r="AO671" i="37"/>
  <c r="AN672" i="37"/>
  <c r="AO672" i="37"/>
  <c r="AN673" i="37"/>
  <c r="AO673" i="37"/>
  <c r="AN674" i="37"/>
  <c r="AO674" i="37"/>
  <c r="AN675" i="37"/>
  <c r="AO675" i="37"/>
  <c r="AN676" i="37"/>
  <c r="AO676" i="37"/>
  <c r="AN677" i="37"/>
  <c r="AO677" i="37"/>
  <c r="AN678" i="37"/>
  <c r="AO678" i="37"/>
  <c r="AN679" i="37"/>
  <c r="AO679" i="37"/>
  <c r="AN680" i="37"/>
  <c r="AO680" i="37"/>
  <c r="AN681" i="37"/>
  <c r="AO681" i="37"/>
  <c r="AN682" i="37"/>
  <c r="AO682" i="37"/>
  <c r="AN683" i="37"/>
  <c r="AO683" i="37"/>
  <c r="AN684" i="37"/>
  <c r="AO684" i="37"/>
  <c r="AN685" i="37"/>
  <c r="AO685" i="37"/>
  <c r="AN686" i="37"/>
  <c r="AO686" i="37"/>
  <c r="AN687" i="37"/>
  <c r="AO687" i="37"/>
  <c r="AN688" i="37"/>
  <c r="AO688" i="37"/>
  <c r="AN689" i="37"/>
  <c r="AO689" i="37"/>
  <c r="AN690" i="37"/>
  <c r="AO690" i="37"/>
  <c r="AN691" i="37"/>
  <c r="AO691" i="37"/>
  <c r="AN692" i="37"/>
  <c r="AO692" i="37"/>
  <c r="AN693" i="37"/>
  <c r="AO693" i="37"/>
  <c r="AN694" i="37"/>
  <c r="AO694" i="37"/>
  <c r="AN695" i="37"/>
  <c r="AO695" i="37"/>
  <c r="AN696" i="37"/>
  <c r="AO696" i="37"/>
  <c r="AN697" i="37"/>
  <c r="AO697" i="37"/>
  <c r="AN698" i="37"/>
  <c r="AO698" i="37"/>
  <c r="AN699" i="37"/>
  <c r="AO699" i="37"/>
  <c r="AN700" i="37"/>
  <c r="AO700" i="37"/>
  <c r="AN701" i="37"/>
  <c r="AO701" i="37"/>
  <c r="AN702" i="37"/>
  <c r="AO702" i="37"/>
  <c r="AN703" i="37"/>
  <c r="AO703" i="37"/>
  <c r="AN704" i="37"/>
  <c r="AO704" i="37"/>
  <c r="AN705" i="37"/>
  <c r="AO705" i="37"/>
  <c r="AN706" i="37"/>
  <c r="AO706" i="37"/>
  <c r="AN707" i="37"/>
  <c r="AO707" i="37"/>
  <c r="AN708" i="37"/>
  <c r="AO708" i="37"/>
  <c r="AN709" i="37"/>
  <c r="AO709" i="37"/>
  <c r="AN710" i="37"/>
  <c r="AO710" i="37"/>
  <c r="AN711" i="37"/>
  <c r="AO711" i="37"/>
  <c r="AN712" i="37"/>
  <c r="AO712" i="37"/>
  <c r="AN713" i="37"/>
  <c r="AO713" i="37"/>
  <c r="AN714" i="37"/>
  <c r="AO714" i="37"/>
  <c r="AN715" i="37"/>
  <c r="AO715" i="37"/>
  <c r="AN716" i="37"/>
  <c r="AO716" i="37"/>
  <c r="AN717" i="37"/>
  <c r="AO717" i="37"/>
  <c r="AN718" i="37"/>
  <c r="AO718" i="37"/>
  <c r="AN719" i="37"/>
  <c r="AO719" i="37"/>
  <c r="AN720" i="37"/>
  <c r="AO720" i="37"/>
  <c r="AN721" i="37"/>
  <c r="AO721" i="37"/>
  <c r="AN722" i="37"/>
  <c r="AO722" i="37"/>
  <c r="AN723" i="37"/>
  <c r="AO723" i="37"/>
  <c r="AN724" i="37"/>
  <c r="AO724" i="37"/>
  <c r="AN725" i="37"/>
  <c r="AO725" i="37"/>
  <c r="AN726" i="37"/>
  <c r="AO726" i="37"/>
  <c r="AN727" i="37"/>
  <c r="AO727" i="37"/>
  <c r="AN728" i="37"/>
  <c r="AO728" i="37"/>
  <c r="AN729" i="37"/>
  <c r="AO729" i="37"/>
  <c r="AN730" i="37"/>
  <c r="AO730" i="37"/>
  <c r="AN731" i="37"/>
  <c r="AO731" i="37"/>
  <c r="AN732" i="37"/>
  <c r="AO732" i="37"/>
  <c r="AN733" i="37"/>
  <c r="AO733" i="37"/>
  <c r="AN734" i="37"/>
  <c r="AO734" i="37"/>
  <c r="AN735" i="37"/>
  <c r="AO735" i="37"/>
  <c r="AN736" i="37"/>
  <c r="AO736" i="37"/>
  <c r="AN737" i="37"/>
  <c r="AO737" i="37"/>
  <c r="AN738" i="37"/>
  <c r="AO738" i="37"/>
  <c r="AN739" i="37"/>
  <c r="AO739" i="37"/>
  <c r="AN740" i="37"/>
  <c r="AO740" i="37"/>
  <c r="AN741" i="37"/>
  <c r="AO741" i="37"/>
  <c r="AN742" i="37"/>
  <c r="AO742" i="37"/>
  <c r="AN743" i="37"/>
  <c r="AO743" i="37"/>
  <c r="AN744" i="37"/>
  <c r="AO744" i="37"/>
  <c r="AN745" i="37"/>
  <c r="AO745" i="37"/>
  <c r="AN746" i="37"/>
  <c r="AO746" i="37"/>
  <c r="AN747" i="37"/>
  <c r="AO747" i="37"/>
  <c r="AN748" i="37"/>
  <c r="AO748" i="37"/>
  <c r="AN749" i="37"/>
  <c r="AO749" i="37"/>
  <c r="AN750" i="37"/>
  <c r="AO750" i="37"/>
  <c r="AN751" i="37"/>
  <c r="AO751" i="37"/>
  <c r="AN752" i="37"/>
  <c r="AO752" i="37"/>
  <c r="AN753" i="37"/>
  <c r="AO753" i="37"/>
  <c r="AN754" i="37"/>
  <c r="AO754" i="37"/>
  <c r="AN755" i="37"/>
  <c r="AO755" i="37"/>
  <c r="AN756" i="37"/>
  <c r="AO756" i="37"/>
  <c r="AN757" i="37"/>
  <c r="AO757" i="37"/>
  <c r="AN758" i="37"/>
  <c r="AO758" i="37"/>
  <c r="AN759" i="37"/>
  <c r="AO759" i="37"/>
  <c r="AN760" i="37"/>
  <c r="AO760" i="37"/>
  <c r="AN761" i="37"/>
  <c r="AO761" i="37"/>
  <c r="AN762" i="37"/>
  <c r="AO762" i="37"/>
  <c r="AN763" i="37"/>
  <c r="AO763" i="37"/>
  <c r="AN764" i="37"/>
  <c r="AO764" i="37"/>
  <c r="AN765" i="37"/>
  <c r="AO765" i="37"/>
  <c r="AN766" i="37"/>
  <c r="AO766" i="37"/>
  <c r="AN767" i="37"/>
  <c r="AO767" i="37"/>
  <c r="AN768" i="37"/>
  <c r="AO768" i="37"/>
  <c r="AN769" i="37"/>
  <c r="AO769" i="37"/>
  <c r="AN770" i="37"/>
  <c r="AO770" i="37"/>
  <c r="AN771" i="37"/>
  <c r="AO771" i="37"/>
  <c r="AN772" i="37"/>
  <c r="AO772" i="37"/>
  <c r="AN773" i="37"/>
  <c r="AO773" i="37"/>
  <c r="AN774" i="37"/>
  <c r="AO774" i="37"/>
  <c r="AN775" i="37"/>
  <c r="AO775" i="37"/>
  <c r="AN776" i="37"/>
  <c r="AN777" i="37" s="1"/>
  <c r="AN778" i="37" s="1"/>
  <c r="AN779" i="37" s="1"/>
  <c r="AO776" i="37"/>
  <c r="AO777" i="37" s="1"/>
  <c r="AO778" i="37" s="1"/>
  <c r="AO779" i="37" s="1"/>
  <c r="AN780" i="37"/>
  <c r="AO780" i="37"/>
  <c r="AN781" i="37"/>
  <c r="AO781" i="37"/>
  <c r="AN782" i="37"/>
  <c r="AO782" i="37"/>
  <c r="AN783" i="37"/>
  <c r="AO783" i="37"/>
  <c r="AN784" i="37"/>
  <c r="AO784" i="37"/>
  <c r="AN785" i="37"/>
  <c r="AO785" i="37"/>
  <c r="AN786" i="37"/>
  <c r="AO786" i="37"/>
  <c r="AN787" i="37"/>
  <c r="AO787" i="37"/>
  <c r="AN788" i="37"/>
  <c r="AO788" i="37"/>
  <c r="AN789" i="37"/>
  <c r="AO789" i="37"/>
  <c r="AN790" i="37"/>
  <c r="AO790" i="37"/>
  <c r="AN791" i="37"/>
  <c r="AO791" i="37"/>
  <c r="AN792" i="37"/>
  <c r="AO792" i="37"/>
  <c r="AN793" i="37"/>
  <c r="AO793" i="37"/>
  <c r="AN794" i="37"/>
  <c r="AO794" i="37"/>
  <c r="AN795" i="37"/>
  <c r="AO795" i="37"/>
  <c r="AN796" i="37"/>
  <c r="AO796" i="37"/>
  <c r="AN797" i="37"/>
  <c r="AO797" i="37"/>
  <c r="AN798" i="37"/>
  <c r="AO798" i="37"/>
  <c r="AN799" i="37"/>
  <c r="AO799" i="37"/>
  <c r="AN800" i="37"/>
  <c r="AO800" i="37"/>
  <c r="AN801" i="37"/>
  <c r="AO801" i="37"/>
  <c r="AN802" i="37"/>
  <c r="AO802" i="37"/>
  <c r="AN803" i="37"/>
  <c r="AO803" i="37"/>
  <c r="AN804" i="37"/>
  <c r="AO804" i="37"/>
  <c r="AN805" i="37"/>
  <c r="AO805" i="37"/>
  <c r="AN806" i="37"/>
  <c r="AO806" i="37"/>
  <c r="AN807" i="37"/>
  <c r="AO807" i="37"/>
  <c r="AN808" i="37"/>
  <c r="AO808" i="37"/>
  <c r="AN809" i="37"/>
  <c r="AO809" i="37"/>
  <c r="AN810" i="37"/>
  <c r="AO810" i="37"/>
  <c r="AN811" i="37"/>
  <c r="AO811" i="37"/>
  <c r="AN812" i="37"/>
  <c r="AO812" i="37"/>
  <c r="AN813" i="37"/>
  <c r="AO813" i="37"/>
  <c r="AN814" i="37"/>
  <c r="AO814" i="37"/>
  <c r="AN815" i="37"/>
  <c r="AO815" i="37"/>
  <c r="AN816" i="37"/>
  <c r="AO816" i="37"/>
  <c r="AN817" i="37"/>
  <c r="AO817" i="37"/>
  <c r="AN818" i="37"/>
  <c r="AO818" i="37"/>
  <c r="AN819" i="37"/>
  <c r="AO819" i="37"/>
  <c r="AN820" i="37"/>
  <c r="AO820" i="37"/>
  <c r="AN821" i="37"/>
  <c r="AO821" i="37"/>
  <c r="AN822" i="37"/>
  <c r="AO822" i="37"/>
  <c r="AN823" i="37"/>
  <c r="AO823" i="37"/>
  <c r="AN824" i="37"/>
  <c r="AO824" i="37"/>
  <c r="AN825" i="37"/>
  <c r="AO825" i="37"/>
  <c r="AN826" i="37"/>
  <c r="AO826" i="37"/>
  <c r="AN827" i="37"/>
  <c r="AO827" i="37"/>
  <c r="AN828" i="37"/>
  <c r="AO828" i="37"/>
  <c r="AN829" i="37"/>
  <c r="AO829" i="37"/>
  <c r="AN830" i="37"/>
  <c r="AO830" i="37"/>
  <c r="AN831" i="37"/>
  <c r="AO831" i="37"/>
  <c r="AN832" i="37"/>
  <c r="AO832" i="37"/>
  <c r="AN833" i="37"/>
  <c r="AO833" i="37"/>
  <c r="AN834" i="37"/>
  <c r="AO834" i="37"/>
  <c r="AN835" i="37"/>
  <c r="AO835" i="37"/>
  <c r="AN836" i="37"/>
  <c r="AO836" i="37"/>
  <c r="AN837" i="37"/>
  <c r="AO837" i="37"/>
  <c r="AN838" i="37"/>
  <c r="AO838" i="37"/>
  <c r="AN839" i="37"/>
  <c r="AO839" i="37"/>
  <c r="AN840" i="37"/>
  <c r="AO840" i="37"/>
  <c r="AN841" i="37"/>
  <c r="AO841" i="37"/>
  <c r="AN842" i="37"/>
  <c r="AO842" i="37"/>
  <c r="AN843" i="37"/>
  <c r="AO843" i="37"/>
  <c r="AN844" i="37"/>
  <c r="AO844" i="37"/>
  <c r="AN845" i="37"/>
  <c r="AO845" i="37"/>
  <c r="AN846" i="37"/>
  <c r="AO846" i="37"/>
  <c r="AN847" i="37"/>
  <c r="AO847" i="37"/>
  <c r="AN848" i="37"/>
  <c r="AO848" i="37"/>
  <c r="AN849" i="37"/>
  <c r="AO849" i="37"/>
  <c r="AN850" i="37"/>
  <c r="AO850" i="37"/>
  <c r="AN851" i="37"/>
  <c r="AO851" i="37"/>
  <c r="AN852" i="37"/>
  <c r="AO852" i="37"/>
  <c r="AN853" i="37"/>
  <c r="AO853" i="37"/>
  <c r="AN854" i="37"/>
  <c r="AO854" i="37"/>
  <c r="AN855" i="37"/>
  <c r="AO855" i="37"/>
  <c r="AN856" i="37"/>
  <c r="AO856" i="37"/>
  <c r="AN857" i="37"/>
  <c r="AO857" i="37"/>
  <c r="AN858" i="37"/>
  <c r="AO858" i="37"/>
  <c r="AN859" i="37"/>
  <c r="AO859" i="37"/>
  <c r="AN860" i="37"/>
  <c r="AO860" i="37"/>
  <c r="AN861" i="37"/>
  <c r="AO861" i="37"/>
  <c r="AN862" i="37"/>
  <c r="AO862" i="37"/>
  <c r="AN863" i="37"/>
  <c r="AO863" i="37"/>
  <c r="AN864" i="37"/>
  <c r="AO864" i="37"/>
  <c r="AN865" i="37"/>
  <c r="AO865" i="37"/>
  <c r="AN866" i="37"/>
  <c r="AO866" i="37"/>
  <c r="AN867" i="37"/>
  <c r="AO867" i="37"/>
  <c r="AN868" i="37"/>
  <c r="AO868" i="37"/>
  <c r="AN869" i="37"/>
  <c r="AO869" i="37"/>
  <c r="AN870" i="37"/>
  <c r="AO870" i="37"/>
  <c r="AN871" i="37"/>
  <c r="AO871" i="37"/>
  <c r="AN872" i="37"/>
  <c r="AO872" i="37"/>
  <c r="AN873" i="37"/>
  <c r="AO873" i="37"/>
  <c r="AN874" i="37"/>
  <c r="AO874" i="37"/>
  <c r="AN875" i="37"/>
  <c r="AO875" i="37"/>
  <c r="AN876" i="37"/>
  <c r="AO876" i="37"/>
  <c r="AN877" i="37"/>
  <c r="AO877" i="37"/>
  <c r="AN878" i="37"/>
  <c r="AO878" i="37"/>
  <c r="AN879" i="37"/>
  <c r="AO879" i="37"/>
  <c r="AN880" i="37"/>
  <c r="AO880" i="37"/>
  <c r="AN881" i="37"/>
  <c r="AO881" i="37"/>
  <c r="AN882" i="37"/>
  <c r="AO882" i="37"/>
  <c r="AN883" i="37"/>
  <c r="AO883" i="37"/>
  <c r="AN884" i="37"/>
  <c r="AO884" i="37"/>
  <c r="AN885" i="37"/>
  <c r="AO885" i="37"/>
  <c r="AN886" i="37"/>
  <c r="AO886" i="37"/>
  <c r="AN887" i="37"/>
  <c r="AO887" i="37"/>
  <c r="AN888" i="37"/>
  <c r="AO888" i="37"/>
  <c r="AN889" i="37"/>
  <c r="AO889" i="37"/>
  <c r="AN890" i="37"/>
  <c r="AO890" i="37"/>
  <c r="AN891" i="37"/>
  <c r="AO891" i="37"/>
  <c r="AN892" i="37"/>
  <c r="AO892" i="37"/>
  <c r="AN893" i="37"/>
  <c r="AO893" i="37"/>
  <c r="AN894" i="37"/>
  <c r="AO894" i="37"/>
  <c r="AN895" i="37"/>
  <c r="AO895" i="37"/>
  <c r="AN896" i="37"/>
  <c r="AO896" i="37"/>
  <c r="AN897" i="37"/>
  <c r="AO897" i="37"/>
  <c r="AN898" i="37"/>
  <c r="AO898" i="37"/>
  <c r="AN899" i="37"/>
  <c r="AO899" i="37"/>
  <c r="AN900" i="37"/>
  <c r="AO900" i="37"/>
  <c r="AN901" i="37"/>
  <c r="AO901" i="37"/>
  <c r="AN902" i="37"/>
  <c r="AO902" i="37"/>
  <c r="AN903" i="37"/>
  <c r="AO903" i="37"/>
  <c r="AN904" i="37"/>
  <c r="AO904" i="37"/>
  <c r="AN905" i="37"/>
  <c r="AO905" i="37"/>
  <c r="AN906" i="37"/>
  <c r="AO906" i="37"/>
  <c r="AN907" i="37"/>
  <c r="AO907" i="37"/>
  <c r="AN908" i="37"/>
  <c r="AO908" i="37"/>
  <c r="AN909" i="37"/>
  <c r="AO909" i="37"/>
  <c r="AN910" i="37"/>
  <c r="AO910" i="37"/>
  <c r="AN911" i="37"/>
  <c r="AO911" i="37"/>
  <c r="AN912" i="37"/>
  <c r="AO912" i="37"/>
  <c r="AN913" i="37"/>
  <c r="AO913" i="37"/>
  <c r="AN914" i="37"/>
  <c r="AO914" i="37"/>
  <c r="AN915" i="37"/>
  <c r="AO915" i="37"/>
  <c r="AN916" i="37"/>
  <c r="AO916" i="37"/>
  <c r="AN917" i="37"/>
  <c r="AO917" i="37"/>
  <c r="AN918" i="37"/>
  <c r="AO918" i="37"/>
  <c r="AN919" i="37"/>
  <c r="AO919" i="37"/>
  <c r="AN920" i="37"/>
  <c r="AO920" i="37"/>
  <c r="AN921" i="37"/>
  <c r="AO921" i="37"/>
  <c r="AN922" i="37"/>
  <c r="AO922" i="37"/>
  <c r="AN923" i="37"/>
  <c r="AO923" i="37"/>
  <c r="AN924" i="37"/>
  <c r="AO924" i="37"/>
  <c r="AN925" i="37"/>
  <c r="AO925" i="37"/>
  <c r="AN926" i="37"/>
  <c r="AO926" i="37"/>
  <c r="AN927" i="37"/>
  <c r="AO927" i="37"/>
  <c r="AN928" i="37"/>
  <c r="AO928" i="37"/>
  <c r="AN929" i="37"/>
  <c r="AO929" i="37"/>
  <c r="AN930" i="37"/>
  <c r="AO930" i="37"/>
  <c r="AN931" i="37"/>
  <c r="AO931" i="37"/>
  <c r="AN932" i="37"/>
  <c r="AO932" i="37"/>
  <c r="AN933" i="37"/>
  <c r="AO933" i="37"/>
  <c r="AN934" i="37"/>
  <c r="AO934" i="37"/>
  <c r="AN935" i="37"/>
  <c r="AO935" i="37"/>
  <c r="AN936" i="37"/>
  <c r="AO936" i="37"/>
  <c r="AN937" i="37"/>
  <c r="AO937" i="37"/>
  <c r="AN938" i="37"/>
  <c r="AO938" i="37"/>
  <c r="AN939" i="37"/>
  <c r="AO939" i="37"/>
  <c r="AN940" i="37"/>
  <c r="AO940" i="37"/>
  <c r="AN941" i="37"/>
  <c r="AO941" i="37"/>
  <c r="AN942" i="37"/>
  <c r="AO942" i="37"/>
  <c r="AN943" i="37"/>
  <c r="AO943" i="37"/>
  <c r="AN944" i="37"/>
  <c r="AO944" i="37"/>
  <c r="AN945" i="37"/>
  <c r="AO945" i="37"/>
  <c r="AN946" i="37"/>
  <c r="AO946" i="37"/>
  <c r="AN947" i="37"/>
  <c r="AO947" i="37"/>
  <c r="AN948" i="37"/>
  <c r="AO948" i="37"/>
  <c r="AN949" i="37"/>
  <c r="AO949" i="37"/>
  <c r="AN950" i="37"/>
  <c r="AO950" i="37"/>
  <c r="AN951" i="37"/>
  <c r="AO951" i="37"/>
  <c r="AN952" i="37"/>
  <c r="AO952" i="37"/>
  <c r="AN953" i="37"/>
  <c r="AO953" i="37"/>
  <c r="AN954" i="37"/>
  <c r="AO954" i="37"/>
  <c r="AN955" i="37"/>
  <c r="AO955" i="37"/>
  <c r="AN956" i="37"/>
  <c r="AO956" i="37"/>
  <c r="AN957" i="37"/>
  <c r="AO957" i="37"/>
  <c r="AN958" i="37"/>
  <c r="AO958" i="37"/>
  <c r="AN959" i="37"/>
  <c r="AO959" i="37"/>
  <c r="AN960" i="37"/>
  <c r="AO960" i="37"/>
  <c r="AN961" i="37"/>
  <c r="AO961" i="37"/>
  <c r="AN962" i="37"/>
  <c r="AO962" i="37"/>
  <c r="AN963" i="37"/>
  <c r="AO963" i="37"/>
  <c r="AN964" i="37"/>
  <c r="AO964" i="37"/>
  <c r="AN965" i="37"/>
  <c r="AO965" i="37"/>
  <c r="AN966" i="37"/>
  <c r="AO966" i="37"/>
  <c r="AN967" i="37"/>
  <c r="AO967" i="37"/>
  <c r="AN968" i="37"/>
  <c r="AO968" i="37"/>
  <c r="AN969" i="37"/>
  <c r="AO969" i="37"/>
  <c r="AN970" i="37"/>
  <c r="AO970" i="37"/>
  <c r="AN971" i="37"/>
  <c r="AO971" i="37"/>
  <c r="AN972" i="37"/>
  <c r="AO972" i="37"/>
  <c r="AN973" i="37"/>
  <c r="AO973" i="37"/>
  <c r="AN974" i="37"/>
  <c r="AO974" i="37"/>
  <c r="AN975" i="37"/>
  <c r="AO975" i="37"/>
  <c r="AN976" i="37"/>
  <c r="AO976" i="37"/>
  <c r="AN977" i="37"/>
  <c r="AO977" i="37"/>
  <c r="AN978" i="37"/>
  <c r="AO978" i="37"/>
  <c r="AN979" i="37"/>
  <c r="AO979" i="37"/>
  <c r="AN980" i="37"/>
  <c r="AO980" i="37"/>
  <c r="AN981" i="37"/>
  <c r="AO981" i="37"/>
  <c r="AN982" i="37"/>
  <c r="AO982" i="37"/>
  <c r="AN983" i="37"/>
  <c r="AO983" i="37"/>
  <c r="AN984" i="37"/>
  <c r="AO984" i="37"/>
  <c r="AN985" i="37"/>
  <c r="AO985" i="37"/>
  <c r="AN986" i="37"/>
  <c r="AO986" i="37"/>
  <c r="AN987" i="37"/>
  <c r="AO987" i="37"/>
  <c r="AN988" i="37"/>
  <c r="AO988" i="37"/>
  <c r="AN989" i="37"/>
  <c r="AO989" i="37"/>
  <c r="AN990" i="37"/>
  <c r="AO990" i="37"/>
  <c r="AN991" i="37"/>
  <c r="AO991" i="37"/>
  <c r="AN992" i="37"/>
  <c r="AO992" i="37"/>
  <c r="AN993" i="37"/>
  <c r="AO993" i="37"/>
  <c r="AN994" i="37"/>
  <c r="AO994" i="37"/>
  <c r="AN995" i="37"/>
  <c r="AO995" i="37"/>
  <c r="AN996" i="37"/>
  <c r="AO996" i="37"/>
  <c r="AN997" i="37"/>
  <c r="AO997" i="37"/>
  <c r="AN998" i="37"/>
  <c r="AO998" i="37"/>
  <c r="AN999" i="37"/>
  <c r="AO999" i="37"/>
  <c r="AN1000" i="37"/>
  <c r="AN1001" i="37" s="1"/>
  <c r="AN1002" i="37" s="1"/>
  <c r="AN1003" i="37" s="1"/>
  <c r="AN1004" i="37" s="1"/>
  <c r="AO1000" i="37"/>
  <c r="AO1001" i="37" s="1"/>
  <c r="AO1002" i="37" s="1"/>
  <c r="AO1003" i="37" s="1"/>
  <c r="AO1004" i="37" s="1"/>
  <c r="AN18" i="37"/>
  <c r="AN19" i="37"/>
  <c r="AN20" i="37" s="1"/>
  <c r="AN21" i="37" s="1"/>
  <c r="AN22" i="37" s="1"/>
  <c r="AN23" i="37" s="1"/>
  <c r="AO8" i="37" l="1"/>
  <c r="AO9" i="37" s="1"/>
  <c r="AO10" i="37" s="1"/>
  <c r="AO11" i="37" s="1"/>
  <c r="AO12" i="37" s="1"/>
  <c r="AO13" i="37" s="1"/>
  <c r="AO14" i="37" s="1"/>
  <c r="AO15" i="37" s="1"/>
  <c r="AO16" i="37" s="1"/>
  <c r="AO17" i="37" s="1"/>
  <c r="AO18" i="37" s="1"/>
  <c r="AO19" i="37" s="1"/>
  <c r="AO20" i="37" s="1"/>
  <c r="AO21" i="37" s="1"/>
  <c r="AO22" i="37" s="1"/>
  <c r="AO23" i="37" s="1"/>
  <c r="AN8" i="37"/>
  <c r="AN9" i="37" s="1"/>
  <c r="AN10" i="37" s="1"/>
  <c r="AN11" i="37" s="1"/>
  <c r="AN12" i="37" s="1"/>
  <c r="AN13" i="37" s="1"/>
  <c r="AN14" i="37" s="1"/>
  <c r="AN15" i="37" s="1"/>
  <c r="AN16" i="37" s="1"/>
  <c r="AN17" i="37" s="1"/>
  <c r="AZ5" i="37"/>
  <c r="F1003" i="37"/>
  <c r="F1001" i="37"/>
  <c r="F999" i="37"/>
  <c r="F997" i="37"/>
  <c r="F995" i="37"/>
  <c r="F993" i="37"/>
  <c r="F991" i="37"/>
  <c r="F989" i="37"/>
  <c r="F987" i="37"/>
  <c r="F985" i="37"/>
  <c r="F983" i="37"/>
  <c r="F981" i="37"/>
  <c r="F979" i="37"/>
  <c r="F977" i="37"/>
  <c r="F975" i="37"/>
  <c r="F973" i="37"/>
  <c r="F971" i="37"/>
  <c r="F969" i="37"/>
  <c r="F967" i="37"/>
  <c r="F965" i="37"/>
  <c r="F963" i="37"/>
  <c r="F961" i="37"/>
  <c r="F959" i="37"/>
  <c r="F957" i="37"/>
  <c r="F955" i="37"/>
  <c r="F953" i="37"/>
  <c r="F951" i="37"/>
  <c r="F949" i="37"/>
  <c r="F947" i="37"/>
  <c r="F945" i="37"/>
  <c r="F943" i="37"/>
  <c r="F941" i="37"/>
  <c r="F939" i="37"/>
  <c r="F937" i="37"/>
  <c r="F935" i="37"/>
  <c r="F933" i="37"/>
  <c r="F931" i="37"/>
  <c r="F929" i="37"/>
  <c r="F927" i="37"/>
  <c r="F925" i="37"/>
  <c r="F923" i="37"/>
  <c r="F921" i="37"/>
  <c r="F919" i="37"/>
  <c r="F917" i="37"/>
  <c r="F915" i="37"/>
  <c r="F913" i="37"/>
  <c r="F911" i="37"/>
  <c r="F909" i="37"/>
  <c r="F907" i="37"/>
  <c r="F905" i="37"/>
  <c r="F903" i="37"/>
  <c r="F901" i="37"/>
  <c r="F899" i="37"/>
  <c r="F897" i="37"/>
  <c r="F895" i="37"/>
  <c r="F893" i="37"/>
  <c r="F891" i="37"/>
  <c r="F889" i="37"/>
  <c r="F887" i="37"/>
  <c r="F885" i="37"/>
  <c r="F883" i="37"/>
  <c r="F881" i="37"/>
  <c r="F879" i="37"/>
  <c r="F877" i="37"/>
  <c r="F875" i="37"/>
  <c r="F873" i="37"/>
  <c r="F871" i="37"/>
  <c r="F869" i="37"/>
  <c r="F867" i="37"/>
  <c r="F865" i="37"/>
  <c r="F863" i="37"/>
  <c r="F861" i="37"/>
  <c r="F859" i="37"/>
  <c r="F857" i="37"/>
  <c r="F855" i="37"/>
  <c r="F853" i="37"/>
  <c r="F851" i="37"/>
  <c r="F849" i="37"/>
  <c r="F847" i="37"/>
  <c r="F845" i="37"/>
  <c r="F843" i="37"/>
  <c r="F841" i="37"/>
  <c r="F839" i="37"/>
  <c r="F837" i="37"/>
  <c r="F835" i="37"/>
  <c r="F833" i="37"/>
  <c r="F831" i="37"/>
  <c r="F829" i="37"/>
  <c r="F827" i="37"/>
  <c r="F825" i="37"/>
  <c r="F823" i="37"/>
  <c r="F821" i="37"/>
  <c r="F819" i="37"/>
  <c r="F817" i="37"/>
  <c r="F815" i="37"/>
  <c r="F813" i="37"/>
  <c r="F811" i="37"/>
  <c r="F809" i="37"/>
  <c r="F807" i="37"/>
  <c r="F805" i="37"/>
  <c r="F803" i="37"/>
  <c r="F801" i="37"/>
  <c r="F799" i="37"/>
  <c r="F797" i="37"/>
  <c r="F795" i="37"/>
  <c r="F793" i="37"/>
  <c r="F791" i="37"/>
  <c r="F789" i="37"/>
  <c r="F787" i="37"/>
  <c r="F785" i="37"/>
  <c r="F783" i="37"/>
  <c r="F781" i="37"/>
  <c r="F779" i="37"/>
  <c r="F777" i="37"/>
  <c r="F775" i="37"/>
  <c r="F773" i="37"/>
  <c r="F771" i="37"/>
  <c r="F769" i="37"/>
  <c r="F767" i="37"/>
  <c r="F765" i="37"/>
  <c r="F763" i="37"/>
  <c r="F761" i="37"/>
  <c r="F759" i="37"/>
  <c r="F757" i="37"/>
  <c r="F755" i="37"/>
  <c r="F753" i="37"/>
  <c r="F751" i="37"/>
  <c r="F749" i="37"/>
  <c r="F747" i="37"/>
  <c r="F745" i="37"/>
  <c r="F743" i="37"/>
  <c r="F741" i="37"/>
  <c r="F739" i="37"/>
  <c r="F737" i="37"/>
  <c r="F735" i="37"/>
  <c r="F733" i="37"/>
  <c r="F731" i="37"/>
  <c r="F729" i="37"/>
  <c r="F727" i="37"/>
  <c r="F725" i="37"/>
  <c r="F723" i="37"/>
  <c r="F721" i="37"/>
  <c r="F719" i="37"/>
  <c r="F717" i="37"/>
  <c r="F715" i="37"/>
  <c r="F713" i="37"/>
  <c r="F711" i="37"/>
  <c r="F709" i="37"/>
  <c r="F707" i="37"/>
  <c r="F705" i="37"/>
  <c r="F703" i="37"/>
  <c r="F701" i="37"/>
  <c r="F699" i="37"/>
  <c r="F697" i="37"/>
  <c r="F695" i="37"/>
  <c r="F693" i="37"/>
  <c r="F691" i="37"/>
  <c r="F689" i="37"/>
  <c r="F687" i="37"/>
  <c r="F685" i="37"/>
  <c r="F683" i="37"/>
  <c r="F681" i="37"/>
  <c r="F679" i="37"/>
  <c r="F677" i="37"/>
  <c r="F675" i="37"/>
  <c r="F673" i="37"/>
  <c r="F671" i="37"/>
  <c r="F669" i="37"/>
  <c r="F667" i="37"/>
  <c r="F665" i="37"/>
  <c r="F663" i="37"/>
  <c r="F661" i="37"/>
  <c r="F659" i="37"/>
  <c r="F657" i="37"/>
  <c r="F655" i="37"/>
  <c r="F653" i="37"/>
  <c r="F651" i="37"/>
  <c r="F649" i="37"/>
  <c r="F647" i="37"/>
  <c r="F645" i="37"/>
  <c r="F643" i="37"/>
  <c r="F641" i="37"/>
  <c r="F639" i="37"/>
  <c r="F637" i="37"/>
  <c r="F635" i="37"/>
  <c r="F633" i="37"/>
  <c r="F631" i="37"/>
  <c r="F629" i="37"/>
  <c r="F627" i="37"/>
  <c r="F625" i="37"/>
  <c r="F623" i="37"/>
  <c r="F621" i="37"/>
  <c r="F619" i="37"/>
  <c r="F617" i="37"/>
  <c r="F615" i="37"/>
  <c r="F613" i="37"/>
  <c r="F611" i="37"/>
  <c r="F609" i="37"/>
  <c r="F607" i="37"/>
  <c r="F605" i="37"/>
  <c r="F603" i="37"/>
  <c r="F601" i="37"/>
  <c r="F599" i="37"/>
  <c r="F597" i="37"/>
  <c r="F595" i="37"/>
  <c r="F593" i="37"/>
  <c r="F591" i="37"/>
  <c r="F589" i="37"/>
  <c r="F587" i="37"/>
  <c r="F585" i="37"/>
  <c r="F583" i="37"/>
  <c r="F581" i="37"/>
  <c r="F579" i="37"/>
  <c r="F577" i="37"/>
  <c r="F575" i="37"/>
  <c r="F573" i="37"/>
  <c r="F571" i="37"/>
  <c r="F569" i="37"/>
  <c r="F567" i="37"/>
  <c r="F565" i="37"/>
  <c r="F563" i="37"/>
  <c r="F561" i="37"/>
  <c r="F559" i="37"/>
  <c r="F557" i="37"/>
  <c r="F555" i="37"/>
  <c r="F553" i="37"/>
  <c r="F551" i="37"/>
  <c r="F549" i="37"/>
  <c r="F547" i="37"/>
  <c r="F545" i="37"/>
  <c r="F543" i="37"/>
  <c r="F541" i="37"/>
  <c r="F539" i="37"/>
  <c r="F537" i="37"/>
  <c r="F535" i="37"/>
  <c r="F533" i="37"/>
  <c r="F531" i="37"/>
  <c r="F529" i="37"/>
  <c r="F527" i="37"/>
  <c r="F525" i="37"/>
  <c r="F523" i="37"/>
  <c r="F521" i="37"/>
  <c r="F519" i="37"/>
  <c r="F517" i="37"/>
  <c r="F515" i="37"/>
  <c r="F513" i="37"/>
  <c r="F511" i="37"/>
  <c r="F509" i="37"/>
  <c r="F507" i="37"/>
  <c r="F505" i="37"/>
  <c r="F503" i="37"/>
  <c r="F501" i="37"/>
  <c r="F499" i="37"/>
  <c r="F497" i="37"/>
  <c r="F495" i="37"/>
  <c r="F493" i="37"/>
  <c r="F491" i="37"/>
  <c r="F489" i="37"/>
  <c r="F487" i="37"/>
  <c r="F485" i="37"/>
  <c r="F483" i="37"/>
  <c r="F481" i="37"/>
  <c r="F479" i="37"/>
  <c r="F477" i="37"/>
  <c r="F475" i="37"/>
  <c r="F473" i="37"/>
  <c r="F471" i="37"/>
  <c r="F469" i="37"/>
  <c r="F467" i="37"/>
  <c r="F465" i="37"/>
  <c r="F463" i="37"/>
  <c r="F461" i="37"/>
  <c r="F459" i="37"/>
  <c r="F457" i="37"/>
  <c r="F455" i="37"/>
  <c r="F453" i="37"/>
  <c r="F451" i="37"/>
  <c r="F449" i="37"/>
  <c r="F447" i="37"/>
  <c r="F445" i="37"/>
  <c r="F443" i="37"/>
  <c r="F441" i="37"/>
  <c r="F439" i="37"/>
  <c r="F437" i="37"/>
  <c r="F435" i="37"/>
  <c r="F433" i="37"/>
  <c r="F431" i="37"/>
  <c r="F429" i="37"/>
  <c r="F427" i="37"/>
  <c r="F425" i="37"/>
  <c r="F423" i="37"/>
  <c r="F421" i="37"/>
  <c r="F419" i="37"/>
  <c r="F417" i="37"/>
  <c r="F415" i="37"/>
  <c r="F413" i="37"/>
  <c r="F411" i="37"/>
  <c r="F409" i="37"/>
  <c r="F407" i="37"/>
  <c r="F405" i="37"/>
  <c r="F403" i="37"/>
  <c r="F401" i="37"/>
  <c r="F399" i="37"/>
  <c r="F397" i="37"/>
  <c r="F395" i="37"/>
  <c r="F393" i="37"/>
  <c r="F391" i="37"/>
  <c r="F389" i="37"/>
  <c r="F387" i="37"/>
  <c r="F385" i="37"/>
  <c r="F383" i="37"/>
  <c r="F381" i="37"/>
  <c r="F379" i="37"/>
  <c r="F377" i="37"/>
  <c r="F375" i="37"/>
  <c r="F373" i="37"/>
  <c r="F371" i="37"/>
  <c r="F369" i="37"/>
  <c r="F367" i="37"/>
  <c r="F365" i="37"/>
  <c r="F363" i="37"/>
  <c r="F361" i="37"/>
  <c r="F359" i="37"/>
  <c r="F357" i="37"/>
  <c r="F355" i="37"/>
  <c r="F353" i="37"/>
  <c r="F351" i="37"/>
  <c r="F349" i="37"/>
  <c r="F347" i="37"/>
  <c r="F345" i="37"/>
  <c r="F343" i="37"/>
  <c r="F341" i="37"/>
  <c r="F339" i="37"/>
  <c r="F337" i="37"/>
  <c r="F335" i="37"/>
  <c r="F333" i="37"/>
  <c r="F331" i="37"/>
  <c r="F329" i="37"/>
  <c r="F327" i="37"/>
  <c r="F325" i="37"/>
  <c r="F323" i="37"/>
  <c r="F321" i="37"/>
  <c r="F319" i="37"/>
  <c r="F317" i="37"/>
  <c r="F315" i="37"/>
  <c r="F313" i="37"/>
  <c r="F311" i="37"/>
  <c r="F309" i="37"/>
  <c r="F307" i="37"/>
  <c r="F305" i="37"/>
  <c r="F303" i="37"/>
  <c r="F301" i="37"/>
  <c r="F299" i="37"/>
  <c r="F297" i="37"/>
  <c r="F295" i="37"/>
  <c r="F293" i="37"/>
  <c r="F291" i="37"/>
  <c r="F289" i="37"/>
  <c r="F287" i="37"/>
  <c r="F285" i="37"/>
  <c r="F283" i="37"/>
  <c r="F281" i="37"/>
  <c r="F279" i="37"/>
  <c r="F277" i="37"/>
  <c r="F275" i="37"/>
  <c r="F273" i="37"/>
  <c r="F271" i="37"/>
  <c r="F269" i="37"/>
  <c r="F267" i="37"/>
  <c r="F265" i="37"/>
  <c r="F263" i="37"/>
  <c r="F261" i="37"/>
  <c r="F259" i="37"/>
  <c r="F257" i="37"/>
  <c r="F255" i="37"/>
  <c r="F253" i="37"/>
  <c r="F251" i="37"/>
  <c r="F249" i="37"/>
  <c r="F247" i="37"/>
  <c r="F245" i="37"/>
  <c r="F243" i="37"/>
  <c r="F241" i="37"/>
  <c r="F239" i="37"/>
  <c r="F237" i="37"/>
  <c r="F235" i="37"/>
  <c r="F233" i="37"/>
  <c r="F231" i="37"/>
  <c r="F229" i="37"/>
  <c r="F227" i="37"/>
  <c r="F225" i="37"/>
  <c r="F223" i="37"/>
  <c r="F221" i="37"/>
  <c r="F219" i="37"/>
  <c r="F217" i="37"/>
  <c r="F215" i="37"/>
  <c r="F213" i="37"/>
  <c r="F211" i="37"/>
  <c r="F209" i="37"/>
  <c r="F207" i="37"/>
  <c r="F205" i="37"/>
  <c r="F203" i="37"/>
  <c r="F201" i="37"/>
  <c r="F199" i="37"/>
  <c r="F197" i="37"/>
  <c r="F195" i="37"/>
  <c r="F193" i="37"/>
  <c r="F191" i="37"/>
  <c r="F189" i="37"/>
  <c r="F187" i="37"/>
  <c r="F185" i="37"/>
  <c r="F183" i="37"/>
  <c r="F181" i="37"/>
  <c r="F179" i="37"/>
  <c r="F177" i="37"/>
  <c r="F175" i="37"/>
  <c r="F173" i="37"/>
  <c r="F171" i="37"/>
  <c r="F169" i="37"/>
  <c r="F167" i="37"/>
  <c r="F165" i="37"/>
  <c r="F163" i="37"/>
  <c r="F161" i="37"/>
  <c r="F159" i="37"/>
  <c r="F157" i="37"/>
  <c r="F155" i="37"/>
  <c r="F153" i="37"/>
  <c r="F151" i="37"/>
  <c r="F149" i="37"/>
  <c r="F147" i="37"/>
  <c r="F145" i="37"/>
  <c r="F143" i="37"/>
  <c r="F141" i="37"/>
  <c r="F139" i="37"/>
  <c r="F137" i="37"/>
  <c r="F135" i="37"/>
  <c r="F133" i="37"/>
  <c r="F131" i="37"/>
  <c r="F129" i="37"/>
  <c r="F127" i="37"/>
  <c r="F125" i="37"/>
  <c r="F123" i="37"/>
  <c r="F121" i="37"/>
  <c r="F119" i="37"/>
  <c r="F117" i="37"/>
  <c r="F115" i="37"/>
  <c r="F113" i="37"/>
  <c r="F111" i="37"/>
  <c r="F109" i="37"/>
  <c r="F107" i="37"/>
  <c r="F105" i="37"/>
  <c r="F103" i="37"/>
  <c r="F101" i="37"/>
  <c r="F99" i="37"/>
  <c r="F97" i="37"/>
  <c r="F95" i="37"/>
  <c r="F93" i="37"/>
  <c r="F91" i="37"/>
  <c r="F89" i="37"/>
  <c r="F87" i="37"/>
  <c r="F85" i="37"/>
  <c r="F83" i="37"/>
  <c r="F81" i="37"/>
  <c r="F79" i="37"/>
  <c r="F77" i="37"/>
  <c r="F75" i="37"/>
  <c r="F73" i="37"/>
  <c r="F71" i="37"/>
  <c r="F69" i="37"/>
  <c r="F67" i="37"/>
  <c r="F65" i="37"/>
  <c r="F63" i="37"/>
  <c r="F61" i="37"/>
  <c r="F59" i="37"/>
  <c r="F57" i="37"/>
  <c r="F55" i="37"/>
  <c r="F53" i="37"/>
  <c r="F51" i="37"/>
  <c r="F49" i="37"/>
  <c r="F47" i="37"/>
  <c r="F45" i="37"/>
  <c r="F43" i="37"/>
  <c r="F41" i="37"/>
  <c r="F39" i="37"/>
  <c r="F37" i="37"/>
  <c r="F35" i="37"/>
  <c r="F33" i="37"/>
  <c r="F31" i="37"/>
  <c r="F29" i="37"/>
  <c r="F27" i="37"/>
  <c r="F25" i="37"/>
  <c r="F23" i="37"/>
  <c r="F21" i="37"/>
  <c r="F19" i="37"/>
  <c r="F11" i="37"/>
  <c r="AJ7" i="36"/>
  <c r="F7" i="37" s="1"/>
  <c r="F13" i="37" l="1"/>
  <c r="F15" i="37"/>
  <c r="F17" i="37"/>
  <c r="F5" i="37"/>
  <c r="F9" i="37"/>
  <c r="AZ2" i="35" l="1"/>
  <c r="AY2" i="35"/>
  <c r="AY7" i="35" s="1"/>
  <c r="AX2" i="35"/>
  <c r="AX4" i="35" s="1"/>
  <c r="AW2" i="35"/>
  <c r="AW8" i="35" s="1"/>
  <c r="AV2" i="35"/>
  <c r="AV7" i="35" s="1"/>
  <c r="AU2" i="35"/>
  <c r="AU9" i="35" s="1"/>
  <c r="AT2" i="35"/>
  <c r="AT10" i="35" s="1"/>
  <c r="AS2" i="35"/>
  <c r="AR2" i="35"/>
  <c r="AQ2" i="35"/>
  <c r="AQ7" i="35" s="1"/>
  <c r="AP2" i="35"/>
  <c r="AP4" i="35" s="1"/>
  <c r="AO2" i="35"/>
  <c r="AO16" i="35" s="1"/>
  <c r="AN2" i="35"/>
  <c r="AN7" i="35" s="1"/>
  <c r="AM2" i="35"/>
  <c r="AM5" i="35" s="1"/>
  <c r="AL2" i="35"/>
  <c r="AL4" i="35" s="1"/>
  <c r="AK2" i="35"/>
  <c r="AJ2" i="35"/>
  <c r="AJ5" i="35" s="1"/>
  <c r="AI2" i="35"/>
  <c r="AI5" i="35" s="1"/>
  <c r="AH2" i="35"/>
  <c r="AH11" i="35" s="1"/>
  <c r="AG2" i="35"/>
  <c r="AG4" i="35" s="1"/>
  <c r="AF2" i="35"/>
  <c r="AF8" i="35" s="1"/>
  <c r="AE2" i="35"/>
  <c r="AE7" i="35" s="1"/>
  <c r="AD2" i="35"/>
  <c r="AD9" i="35" s="1"/>
  <c r="AC2" i="35"/>
  <c r="AC4" i="35" s="1"/>
  <c r="Y2" i="35"/>
  <c r="Y11" i="35" s="1"/>
  <c r="X2" i="35"/>
  <c r="X5" i="35" s="1"/>
  <c r="AB2" i="35"/>
  <c r="AB10" i="35" s="1"/>
  <c r="AA2" i="35"/>
  <c r="Z2" i="35"/>
  <c r="Z5" i="35" s="1"/>
  <c r="AX16" i="35" l="1"/>
  <c r="AT14" i="35"/>
  <c r="AX8" i="35"/>
  <c r="AT6" i="35"/>
  <c r="AY11" i="35"/>
  <c r="AX17" i="35"/>
  <c r="AP16" i="35"/>
  <c r="AU13" i="35"/>
  <c r="AQ11" i="35"/>
  <c r="AP8" i="35"/>
  <c r="AU5" i="35"/>
  <c r="AY18" i="35"/>
  <c r="AT17" i="35"/>
  <c r="AY15" i="35"/>
  <c r="AX12" i="35"/>
  <c r="AQ18" i="35"/>
  <c r="AU18" i="35"/>
  <c r="AP17" i="35"/>
  <c r="AQ15" i="35"/>
  <c r="AP12" i="35"/>
  <c r="X15" i="35"/>
  <c r="X7" i="35"/>
  <c r="AM18" i="35"/>
  <c r="AD18" i="35"/>
  <c r="AL17" i="35"/>
  <c r="AI15" i="35"/>
  <c r="AB14" i="35"/>
  <c r="AD13" i="35"/>
  <c r="AM9" i="35"/>
  <c r="AI7" i="35"/>
  <c r="AB6" i="35"/>
  <c r="AD5" i="35"/>
  <c r="X12" i="35"/>
  <c r="AI18" i="35"/>
  <c r="AG17" i="35"/>
  <c r="AG16" i="35"/>
  <c r="AH15" i="35"/>
  <c r="AL10" i="35"/>
  <c r="AE9" i="35"/>
  <c r="AG8" i="35"/>
  <c r="AH7" i="35"/>
  <c r="X4" i="35"/>
  <c r="X11" i="35"/>
  <c r="AH18" i="35"/>
  <c r="AB17" i="35"/>
  <c r="AM13" i="35"/>
  <c r="AI11" i="35"/>
  <c r="X16" i="35"/>
  <c r="X8" i="35"/>
  <c r="AE18" i="35"/>
  <c r="AL14" i="35"/>
  <c r="AE13" i="35"/>
  <c r="AG12" i="35"/>
  <c r="AL6" i="35"/>
  <c r="AE5" i="35"/>
  <c r="AR4" i="35"/>
  <c r="AR6" i="35"/>
  <c r="AR8" i="35"/>
  <c r="AR10" i="35"/>
  <c r="AR12" i="35"/>
  <c r="AR14" i="35"/>
  <c r="AR16" i="35"/>
  <c r="AZ4" i="35"/>
  <c r="AZ6" i="35"/>
  <c r="AZ8" i="35"/>
  <c r="AZ10" i="35"/>
  <c r="AZ12" i="35"/>
  <c r="AZ14" i="35"/>
  <c r="AZ16" i="35"/>
  <c r="AZ18" i="35"/>
  <c r="AR18" i="35"/>
  <c r="Z18" i="35"/>
  <c r="Z15" i="35"/>
  <c r="AV13" i="35"/>
  <c r="AZ11" i="35"/>
  <c r="AR11" i="35"/>
  <c r="Z11" i="35"/>
  <c r="AZ7" i="35"/>
  <c r="AR7" i="35"/>
  <c r="AN5" i="35"/>
  <c r="AA5" i="35"/>
  <c r="AA7" i="35"/>
  <c r="AA9" i="35"/>
  <c r="AA11" i="35"/>
  <c r="AA13" i="35"/>
  <c r="AA15" i="35"/>
  <c r="AA4" i="35"/>
  <c r="AK5" i="35"/>
  <c r="AK7" i="35"/>
  <c r="AK9" i="35"/>
  <c r="AK11" i="35"/>
  <c r="AK13" i="35"/>
  <c r="AK15" i="35"/>
  <c r="AK4" i="35"/>
  <c r="AS5" i="35"/>
  <c r="AS7" i="35"/>
  <c r="AS9" i="35"/>
  <c r="AS11" i="35"/>
  <c r="AS13" i="35"/>
  <c r="AS15" i="35"/>
  <c r="Y18" i="35"/>
  <c r="AS17" i="35"/>
  <c r="AK17" i="35"/>
  <c r="AA17" i="35"/>
  <c r="AF16" i="35"/>
  <c r="AS14" i="35"/>
  <c r="AA14" i="35"/>
  <c r="AW12" i="35"/>
  <c r="AK10" i="35"/>
  <c r="AA10" i="35"/>
  <c r="AB5" i="35"/>
  <c r="AB7" i="35"/>
  <c r="AB9" i="35"/>
  <c r="AB11" i="35"/>
  <c r="AB13" i="35"/>
  <c r="AB15" i="35"/>
  <c r="AD4" i="35"/>
  <c r="AD6" i="35"/>
  <c r="AD8" i="35"/>
  <c r="AD10" i="35"/>
  <c r="AD12" i="35"/>
  <c r="AD14" i="35"/>
  <c r="AD16" i="35"/>
  <c r="AH4" i="35"/>
  <c r="AH6" i="35"/>
  <c r="AH8" i="35"/>
  <c r="AH10" i="35"/>
  <c r="AH12" i="35"/>
  <c r="AH14" i="35"/>
  <c r="AH16" i="35"/>
  <c r="AL5" i="35"/>
  <c r="AL7" i="35"/>
  <c r="AL9" i="35"/>
  <c r="AL11" i="35"/>
  <c r="AL13" i="35"/>
  <c r="AL15" i="35"/>
  <c r="AP5" i="35"/>
  <c r="AP7" i="35"/>
  <c r="AP9" i="35"/>
  <c r="AP11" i="35"/>
  <c r="AP13" i="35"/>
  <c r="AP15" i="35"/>
  <c r="AT5" i="35"/>
  <c r="AT7" i="35"/>
  <c r="AT9" i="35"/>
  <c r="AT11" i="35"/>
  <c r="AT13" i="35"/>
  <c r="AT15" i="35"/>
  <c r="AX5" i="35"/>
  <c r="AX7" i="35"/>
  <c r="AX9" i="35"/>
  <c r="AX11" i="35"/>
  <c r="AX13" i="35"/>
  <c r="AX15" i="35"/>
  <c r="X18" i="35"/>
  <c r="X14" i="35"/>
  <c r="X10" i="35"/>
  <c r="X6" i="35"/>
  <c r="AX18" i="35"/>
  <c r="AT18" i="35"/>
  <c r="AP18" i="35"/>
  <c r="AL18" i="35"/>
  <c r="AG18" i="35"/>
  <c r="AB18" i="35"/>
  <c r="AZ17" i="35"/>
  <c r="AV17" i="35"/>
  <c r="AR17" i="35"/>
  <c r="AN17" i="35"/>
  <c r="AI17" i="35"/>
  <c r="AE17" i="35"/>
  <c r="Z17" i="35"/>
  <c r="AT16" i="35"/>
  <c r="AL16" i="35"/>
  <c r="AB16" i="35"/>
  <c r="AV15" i="35"/>
  <c r="AN15" i="35"/>
  <c r="AE15" i="35"/>
  <c r="AX14" i="35"/>
  <c r="AP14" i="35"/>
  <c r="AG14" i="35"/>
  <c r="AZ13" i="35"/>
  <c r="AR13" i="35"/>
  <c r="AI13" i="35"/>
  <c r="Z13" i="35"/>
  <c r="AT12" i="35"/>
  <c r="AL12" i="35"/>
  <c r="AB12" i="35"/>
  <c r="AV11" i="35"/>
  <c r="AN11" i="35"/>
  <c r="AE11" i="35"/>
  <c r="AX10" i="35"/>
  <c r="AP10" i="35"/>
  <c r="AG10" i="35"/>
  <c r="AZ9" i="35"/>
  <c r="AR9" i="35"/>
  <c r="AI9" i="35"/>
  <c r="Z9" i="35"/>
  <c r="AT8" i="35"/>
  <c r="AL8" i="35"/>
  <c r="AB8" i="35"/>
  <c r="AX6" i="35"/>
  <c r="AP6" i="35"/>
  <c r="AG6" i="35"/>
  <c r="AZ5" i="35"/>
  <c r="AR5" i="35"/>
  <c r="AT4" i="35"/>
  <c r="Z4" i="35"/>
  <c r="Z6" i="35"/>
  <c r="Z8" i="35"/>
  <c r="Z10" i="35"/>
  <c r="Z12" i="35"/>
  <c r="Z14" i="35"/>
  <c r="Z16" i="35"/>
  <c r="Y4" i="35"/>
  <c r="Y6" i="35"/>
  <c r="Y8" i="35"/>
  <c r="Y10" i="35"/>
  <c r="Y12" i="35"/>
  <c r="Y14" i="35"/>
  <c r="Y16" i="35"/>
  <c r="AF5" i="35"/>
  <c r="AF7" i="35"/>
  <c r="AF9" i="35"/>
  <c r="AF11" i="35"/>
  <c r="AF13" i="35"/>
  <c r="AF15" i="35"/>
  <c r="AF4" i="35"/>
  <c r="AN4" i="35"/>
  <c r="AN6" i="35"/>
  <c r="AN8" i="35"/>
  <c r="AN10" i="35"/>
  <c r="AN12" i="35"/>
  <c r="AN14" i="35"/>
  <c r="AN16" i="35"/>
  <c r="AV4" i="35"/>
  <c r="AV6" i="35"/>
  <c r="AV8" i="35"/>
  <c r="AV10" i="35"/>
  <c r="AV12" i="35"/>
  <c r="AV14" i="35"/>
  <c r="AV16" i="35"/>
  <c r="AV18" i="35"/>
  <c r="AN18" i="35"/>
  <c r="AZ15" i="35"/>
  <c r="AR15" i="35"/>
  <c r="AN13" i="35"/>
  <c r="AV9" i="35"/>
  <c r="AN9" i="35"/>
  <c r="Z7" i="35"/>
  <c r="AV5" i="35"/>
  <c r="AG5" i="35"/>
  <c r="AG7" i="35"/>
  <c r="AG9" i="35"/>
  <c r="AG11" i="35"/>
  <c r="AG13" i="35"/>
  <c r="AG15" i="35"/>
  <c r="AO5" i="35"/>
  <c r="AO7" i="35"/>
  <c r="AO9" i="35"/>
  <c r="AO11" i="35"/>
  <c r="AO13" i="35"/>
  <c r="AO15" i="35"/>
  <c r="AO4" i="35"/>
  <c r="AW5" i="35"/>
  <c r="AW7" i="35"/>
  <c r="AW9" i="35"/>
  <c r="AW11" i="35"/>
  <c r="AW13" i="35"/>
  <c r="AW15" i="35"/>
  <c r="AW17" i="35"/>
  <c r="AO17" i="35"/>
  <c r="AF17" i="35"/>
  <c r="AW16" i="35"/>
  <c r="Y15" i="35"/>
  <c r="AK14" i="35"/>
  <c r="AO12" i="35"/>
  <c r="AF12" i="35"/>
  <c r="AS10" i="35"/>
  <c r="AO8" i="35"/>
  <c r="Y7" i="35"/>
  <c r="AS6" i="35"/>
  <c r="AK6" i="35"/>
  <c r="AA6" i="35"/>
  <c r="AW4" i="35"/>
  <c r="AE4" i="35"/>
  <c r="AE6" i="35"/>
  <c r="AE8" i="35"/>
  <c r="AE10" i="35"/>
  <c r="AE12" i="35"/>
  <c r="AE14" i="35"/>
  <c r="AE16" i="35"/>
  <c r="AI4" i="35"/>
  <c r="AI6" i="35"/>
  <c r="AI8" i="35"/>
  <c r="AI10" i="35"/>
  <c r="AI12" i="35"/>
  <c r="AI14" i="35"/>
  <c r="AI16" i="35"/>
  <c r="AM4" i="35"/>
  <c r="AM6" i="35"/>
  <c r="AM8" i="35"/>
  <c r="AM10" i="35"/>
  <c r="AM12" i="35"/>
  <c r="AM14" i="35"/>
  <c r="AM16" i="35"/>
  <c r="AQ4" i="35"/>
  <c r="AQ6" i="35"/>
  <c r="AQ8" i="35"/>
  <c r="AQ10" i="35"/>
  <c r="AQ12" i="35"/>
  <c r="AQ14" i="35"/>
  <c r="AQ16" i="35"/>
  <c r="AU4" i="35"/>
  <c r="AU6" i="35"/>
  <c r="AU8" i="35"/>
  <c r="AU10" i="35"/>
  <c r="AU12" i="35"/>
  <c r="AU14" i="35"/>
  <c r="AU16" i="35"/>
  <c r="AY4" i="35"/>
  <c r="AY6" i="35"/>
  <c r="AY8" i="35"/>
  <c r="AY10" i="35"/>
  <c r="AY12" i="35"/>
  <c r="AY14" i="35"/>
  <c r="AY16" i="35"/>
  <c r="X17" i="35"/>
  <c r="X13" i="35"/>
  <c r="X9" i="35"/>
  <c r="AW18" i="35"/>
  <c r="AS18" i="35"/>
  <c r="AO18" i="35"/>
  <c r="AK18" i="35"/>
  <c r="AF18" i="35"/>
  <c r="AA18" i="35"/>
  <c r="AY17" i="35"/>
  <c r="AU17" i="35"/>
  <c r="AQ17" i="35"/>
  <c r="AM17" i="35"/>
  <c r="AH17" i="35"/>
  <c r="AD17" i="35"/>
  <c r="Y17" i="35"/>
  <c r="AS16" i="35"/>
  <c r="AK16" i="35"/>
  <c r="AA16" i="35"/>
  <c r="AU15" i="35"/>
  <c r="AM15" i="35"/>
  <c r="AD15" i="35"/>
  <c r="AW14" i="35"/>
  <c r="AO14" i="35"/>
  <c r="AF14" i="35"/>
  <c r="AY13" i="35"/>
  <c r="AQ13" i="35"/>
  <c r="AH13" i="35"/>
  <c r="Y13" i="35"/>
  <c r="AS12" i="35"/>
  <c r="AK12" i="35"/>
  <c r="AA12" i="35"/>
  <c r="AU11" i="35"/>
  <c r="AM11" i="35"/>
  <c r="AD11" i="35"/>
  <c r="AW10" i="35"/>
  <c r="AO10" i="35"/>
  <c r="AF10" i="35"/>
  <c r="AY9" i="35"/>
  <c r="AQ9" i="35"/>
  <c r="AH9" i="35"/>
  <c r="Y9" i="35"/>
  <c r="AS8" i="35"/>
  <c r="AK8" i="35"/>
  <c r="AA8" i="35"/>
  <c r="AU7" i="35"/>
  <c r="AM7" i="35"/>
  <c r="AD7" i="35"/>
  <c r="AW6" i="35"/>
  <c r="AO6" i="35"/>
  <c r="AF6" i="35"/>
  <c r="AY5" i="35"/>
  <c r="AQ5" i="35"/>
  <c r="AH5" i="35"/>
  <c r="Y5" i="35"/>
  <c r="AS4" i="35"/>
  <c r="AB4" i="35"/>
  <c r="AC18" i="35"/>
  <c r="AC14" i="35"/>
  <c r="AC10" i="35"/>
  <c r="AC6" i="35"/>
  <c r="AC17" i="35"/>
  <c r="AC15" i="35"/>
  <c r="AC11" i="35"/>
  <c r="AC7" i="35"/>
  <c r="AC13" i="35"/>
  <c r="AC9" i="35"/>
  <c r="AC5" i="35"/>
  <c r="AC16" i="35"/>
  <c r="AC12" i="35"/>
  <c r="AC8" i="35"/>
  <c r="AJ17" i="35"/>
  <c r="AJ15" i="35"/>
  <c r="AJ13" i="35"/>
  <c r="AJ12" i="35"/>
  <c r="AJ10" i="35"/>
  <c r="AJ8" i="35"/>
  <c r="AJ6" i="35"/>
  <c r="AJ4" i="35"/>
  <c r="AJ18" i="35"/>
  <c r="AJ16" i="35"/>
  <c r="AJ14" i="35"/>
  <c r="AJ11" i="35"/>
  <c r="AJ9" i="35"/>
  <c r="AJ7" i="35"/>
  <c r="AU1004" i="37"/>
  <c r="AY1004" i="37"/>
  <c r="AR3" i="35" l="1"/>
  <c r="AT3" i="35"/>
  <c r="AB3" i="35"/>
  <c r="AS3" i="35"/>
  <c r="AQ3" i="35"/>
  <c r="AF3" i="35"/>
  <c r="AE3" i="35"/>
  <c r="AW3" i="35"/>
  <c r="AL3" i="35"/>
  <c r="AO3" i="35"/>
  <c r="AZ3" i="35"/>
  <c r="AM3" i="35"/>
  <c r="Z3" i="35"/>
  <c r="X3" i="35"/>
  <c r="AY3" i="35"/>
  <c r="AI3" i="35"/>
  <c r="AN3" i="35"/>
  <c r="AH3" i="35"/>
  <c r="AG3" i="35"/>
  <c r="AV3" i="35"/>
  <c r="Y3" i="35"/>
  <c r="AP3" i="35"/>
  <c r="AK3" i="35"/>
  <c r="AA3" i="35"/>
  <c r="AU3" i="35"/>
  <c r="AX3" i="35"/>
  <c r="AD3" i="35"/>
  <c r="AJ3" i="35"/>
  <c r="AC3" i="35"/>
  <c r="W5" i="35"/>
  <c r="W6" i="35"/>
  <c r="W7" i="35"/>
  <c r="W8" i="35"/>
  <c r="W9" i="35"/>
  <c r="W10" i="35"/>
  <c r="W11" i="35"/>
  <c r="W12" i="35"/>
  <c r="W13" i="35"/>
  <c r="W14" i="35"/>
  <c r="W15" i="35"/>
  <c r="W16" i="35"/>
  <c r="W17" i="35"/>
  <c r="W18" i="35"/>
  <c r="W4" i="35"/>
  <c r="Y20" i="38" l="1"/>
  <c r="W23" i="38"/>
  <c r="V23" i="38" s="1"/>
  <c r="W8" i="38"/>
  <c r="V8" i="38" s="1"/>
  <c r="AP22" i="37" l="1"/>
  <c r="AQ22" i="37"/>
  <c r="AR22" i="37"/>
  <c r="AS22" i="37"/>
  <c r="AT22" i="37"/>
  <c r="AU22" i="37"/>
  <c r="AV22" i="37"/>
  <c r="AW22" i="37"/>
  <c r="AX22" i="37"/>
  <c r="AY22" i="37"/>
  <c r="AP23" i="37"/>
  <c r="AQ23" i="37"/>
  <c r="AR23" i="37"/>
  <c r="AS23" i="37"/>
  <c r="AT23" i="37"/>
  <c r="AU23" i="37"/>
  <c r="AV23" i="37"/>
  <c r="AW23" i="37"/>
  <c r="AX23" i="37"/>
  <c r="AY23" i="37"/>
  <c r="AP24" i="37"/>
  <c r="AQ24" i="37"/>
  <c r="AR24" i="37"/>
  <c r="AS24" i="37"/>
  <c r="AT24" i="37"/>
  <c r="AU24" i="37"/>
  <c r="AV24" i="37"/>
  <c r="AW24" i="37"/>
  <c r="AX24" i="37"/>
  <c r="AY24" i="37"/>
  <c r="AP25" i="37"/>
  <c r="AQ25" i="37"/>
  <c r="AR25" i="37"/>
  <c r="AS25" i="37"/>
  <c r="AT25" i="37"/>
  <c r="AU25" i="37"/>
  <c r="AV25" i="37"/>
  <c r="AW25" i="37"/>
  <c r="AX25" i="37"/>
  <c r="AY25" i="37"/>
  <c r="AP26" i="37"/>
  <c r="AQ26" i="37"/>
  <c r="AR26" i="37"/>
  <c r="AS26" i="37"/>
  <c r="AT26" i="37"/>
  <c r="AU26" i="37"/>
  <c r="AV26" i="37"/>
  <c r="AW26" i="37"/>
  <c r="AX26" i="37"/>
  <c r="AY26" i="37"/>
  <c r="AP27" i="37"/>
  <c r="AQ27" i="37"/>
  <c r="AR27" i="37"/>
  <c r="AS27" i="37"/>
  <c r="AT27" i="37"/>
  <c r="AU27" i="37"/>
  <c r="AV27" i="37"/>
  <c r="AW27" i="37"/>
  <c r="AX27" i="37"/>
  <c r="AY27" i="37"/>
  <c r="AP28" i="37"/>
  <c r="AQ28" i="37"/>
  <c r="AR28" i="37"/>
  <c r="AS28" i="37"/>
  <c r="AT28" i="37"/>
  <c r="AU28" i="37"/>
  <c r="AV28" i="37"/>
  <c r="AW28" i="37"/>
  <c r="AX28" i="37"/>
  <c r="AY28" i="37"/>
  <c r="AP29" i="37"/>
  <c r="AQ29" i="37"/>
  <c r="AR29" i="37"/>
  <c r="AS29" i="37"/>
  <c r="AT29" i="37"/>
  <c r="AU29" i="37"/>
  <c r="AV29" i="37"/>
  <c r="AW29" i="37"/>
  <c r="AX29" i="37"/>
  <c r="AY29" i="37"/>
  <c r="AP30" i="37"/>
  <c r="AQ30" i="37"/>
  <c r="AR30" i="37"/>
  <c r="AS30" i="37"/>
  <c r="AT30" i="37"/>
  <c r="AU30" i="37"/>
  <c r="AV30" i="37"/>
  <c r="AW30" i="37"/>
  <c r="AX30" i="37"/>
  <c r="AY30" i="37"/>
  <c r="AP31" i="37"/>
  <c r="AQ31" i="37"/>
  <c r="AR31" i="37"/>
  <c r="AS31" i="37"/>
  <c r="AT31" i="37"/>
  <c r="AU31" i="37"/>
  <c r="AV31" i="37"/>
  <c r="AW31" i="37"/>
  <c r="AX31" i="37"/>
  <c r="AY31" i="37"/>
  <c r="AP32" i="37"/>
  <c r="AQ32" i="37"/>
  <c r="AR32" i="37"/>
  <c r="AS32" i="37"/>
  <c r="AT32" i="37"/>
  <c r="AU32" i="37"/>
  <c r="AV32" i="37"/>
  <c r="AW32" i="37"/>
  <c r="AX32" i="37"/>
  <c r="AY32" i="37"/>
  <c r="AP33" i="37"/>
  <c r="AQ33" i="37"/>
  <c r="AR33" i="37"/>
  <c r="AS33" i="37"/>
  <c r="AT33" i="37"/>
  <c r="AU33" i="37"/>
  <c r="AV33" i="37"/>
  <c r="AW33" i="37"/>
  <c r="AX33" i="37"/>
  <c r="AY33" i="37"/>
  <c r="AP34" i="37"/>
  <c r="AQ34" i="37"/>
  <c r="AR34" i="37"/>
  <c r="AS34" i="37"/>
  <c r="AT34" i="37"/>
  <c r="AU34" i="37"/>
  <c r="AV34" i="37"/>
  <c r="AW34" i="37"/>
  <c r="AX34" i="37"/>
  <c r="AY34" i="37"/>
  <c r="AP35" i="37"/>
  <c r="AQ35" i="37"/>
  <c r="AR35" i="37"/>
  <c r="AS35" i="37"/>
  <c r="AT35" i="37"/>
  <c r="AU35" i="37"/>
  <c r="AV35" i="37"/>
  <c r="AW35" i="37"/>
  <c r="AX35" i="37"/>
  <c r="AY35" i="37"/>
  <c r="AP36" i="37"/>
  <c r="AQ36" i="37"/>
  <c r="AR36" i="37"/>
  <c r="AS36" i="37"/>
  <c r="AT36" i="37"/>
  <c r="AU36" i="37"/>
  <c r="AV36" i="37"/>
  <c r="AW36" i="37"/>
  <c r="AX36" i="37"/>
  <c r="AY36" i="37"/>
  <c r="AP37" i="37"/>
  <c r="AQ37" i="37"/>
  <c r="AR37" i="37"/>
  <c r="AS37" i="37"/>
  <c r="AT37" i="37"/>
  <c r="AU37" i="37"/>
  <c r="AV37" i="37"/>
  <c r="AW37" i="37"/>
  <c r="AX37" i="37"/>
  <c r="AY37" i="37"/>
  <c r="AP38" i="37"/>
  <c r="AQ38" i="37"/>
  <c r="AR38" i="37"/>
  <c r="AS38" i="37"/>
  <c r="AT38" i="37"/>
  <c r="AU38" i="37"/>
  <c r="AV38" i="37"/>
  <c r="AW38" i="37"/>
  <c r="AX38" i="37"/>
  <c r="AY38" i="37"/>
  <c r="AP39" i="37"/>
  <c r="AQ39" i="37"/>
  <c r="AR39" i="37"/>
  <c r="AS39" i="37"/>
  <c r="AT39" i="37"/>
  <c r="AU39" i="37"/>
  <c r="AV39" i="37"/>
  <c r="AW39" i="37"/>
  <c r="AX39" i="37"/>
  <c r="AY39" i="37"/>
  <c r="AP40" i="37"/>
  <c r="AQ40" i="37"/>
  <c r="AR40" i="37"/>
  <c r="AS40" i="37"/>
  <c r="AT40" i="37"/>
  <c r="AU40" i="37"/>
  <c r="AV40" i="37"/>
  <c r="AW40" i="37"/>
  <c r="AX40" i="37"/>
  <c r="AY40" i="37"/>
  <c r="AP41" i="37"/>
  <c r="AQ41" i="37"/>
  <c r="AR41" i="37"/>
  <c r="AS41" i="37"/>
  <c r="AT41" i="37"/>
  <c r="AU41" i="37"/>
  <c r="AV41" i="37"/>
  <c r="AW41" i="37"/>
  <c r="AX41" i="37"/>
  <c r="AY41" i="37"/>
  <c r="AP42" i="37"/>
  <c r="AQ42" i="37"/>
  <c r="AR42" i="37"/>
  <c r="AS42" i="37"/>
  <c r="AT42" i="37"/>
  <c r="AU42" i="37"/>
  <c r="AV42" i="37"/>
  <c r="AW42" i="37"/>
  <c r="AX42" i="37"/>
  <c r="AY42" i="37"/>
  <c r="AP43" i="37"/>
  <c r="AQ43" i="37"/>
  <c r="AR43" i="37"/>
  <c r="AS43" i="37"/>
  <c r="AT43" i="37"/>
  <c r="AU43" i="37"/>
  <c r="AV43" i="37"/>
  <c r="AW43" i="37"/>
  <c r="AX43" i="37"/>
  <c r="AY43" i="37"/>
  <c r="AP44" i="37"/>
  <c r="AQ44" i="37"/>
  <c r="AR44" i="37"/>
  <c r="AS44" i="37"/>
  <c r="AT44" i="37"/>
  <c r="AU44" i="37"/>
  <c r="AV44" i="37"/>
  <c r="AW44" i="37"/>
  <c r="AX44" i="37"/>
  <c r="AY44" i="37"/>
  <c r="AP45" i="37"/>
  <c r="AQ45" i="37"/>
  <c r="AR45" i="37"/>
  <c r="AS45" i="37"/>
  <c r="AT45" i="37"/>
  <c r="AU45" i="37"/>
  <c r="AV45" i="37"/>
  <c r="AW45" i="37"/>
  <c r="AX45" i="37"/>
  <c r="AY45" i="37"/>
  <c r="AP46" i="37"/>
  <c r="AQ46" i="37"/>
  <c r="AR46" i="37"/>
  <c r="AS46" i="37"/>
  <c r="AT46" i="37"/>
  <c r="AU46" i="37"/>
  <c r="AV46" i="37"/>
  <c r="AW46" i="37"/>
  <c r="AX46" i="37"/>
  <c r="AY46" i="37"/>
  <c r="AP47" i="37"/>
  <c r="AQ47" i="37"/>
  <c r="AR47" i="37"/>
  <c r="AS47" i="37"/>
  <c r="AT47" i="37"/>
  <c r="AU47" i="37"/>
  <c r="AV47" i="37"/>
  <c r="AW47" i="37"/>
  <c r="AX47" i="37"/>
  <c r="AY47" i="37"/>
  <c r="AP48" i="37"/>
  <c r="AQ48" i="37"/>
  <c r="AR48" i="37"/>
  <c r="AS48" i="37"/>
  <c r="AT48" i="37"/>
  <c r="AU48" i="37"/>
  <c r="AV48" i="37"/>
  <c r="AW48" i="37"/>
  <c r="AX48" i="37"/>
  <c r="AY48" i="37"/>
  <c r="AP49" i="37"/>
  <c r="AQ49" i="37"/>
  <c r="AR49" i="37"/>
  <c r="AS49" i="37"/>
  <c r="AT49" i="37"/>
  <c r="AU49" i="37"/>
  <c r="AV49" i="37"/>
  <c r="AW49" i="37"/>
  <c r="AX49" i="37"/>
  <c r="AY49" i="37"/>
  <c r="AP50" i="37"/>
  <c r="AQ50" i="37"/>
  <c r="AR50" i="37"/>
  <c r="AS50" i="37"/>
  <c r="AT50" i="37"/>
  <c r="AU50" i="37"/>
  <c r="AV50" i="37"/>
  <c r="AW50" i="37"/>
  <c r="AX50" i="37"/>
  <c r="AY50" i="37"/>
  <c r="AP51" i="37"/>
  <c r="AQ51" i="37"/>
  <c r="AR51" i="37"/>
  <c r="AS51" i="37"/>
  <c r="AT51" i="37"/>
  <c r="AU51" i="37"/>
  <c r="AV51" i="37"/>
  <c r="AW51" i="37"/>
  <c r="AX51" i="37"/>
  <c r="AY51" i="37"/>
  <c r="AP52" i="37"/>
  <c r="AQ52" i="37"/>
  <c r="AR52" i="37"/>
  <c r="AS52" i="37"/>
  <c r="AT52" i="37"/>
  <c r="AU52" i="37"/>
  <c r="AV52" i="37"/>
  <c r="AW52" i="37"/>
  <c r="AX52" i="37"/>
  <c r="AY52" i="37"/>
  <c r="AP53" i="37"/>
  <c r="AQ53" i="37"/>
  <c r="AR53" i="37"/>
  <c r="AS53" i="37"/>
  <c r="AT53" i="37"/>
  <c r="AU53" i="37"/>
  <c r="AV53" i="37"/>
  <c r="AW53" i="37"/>
  <c r="AX53" i="37"/>
  <c r="AY53" i="37"/>
  <c r="AP54" i="37"/>
  <c r="AQ54" i="37"/>
  <c r="AR54" i="37"/>
  <c r="AS54" i="37"/>
  <c r="AT54" i="37"/>
  <c r="AU54" i="37"/>
  <c r="AV54" i="37"/>
  <c r="AW54" i="37"/>
  <c r="AX54" i="37"/>
  <c r="AY54" i="37"/>
  <c r="AP55" i="37"/>
  <c r="AQ55" i="37"/>
  <c r="AR55" i="37"/>
  <c r="AS55" i="37"/>
  <c r="AT55" i="37"/>
  <c r="AU55" i="37"/>
  <c r="AV55" i="37"/>
  <c r="AW55" i="37"/>
  <c r="AX55" i="37"/>
  <c r="AY55" i="37"/>
  <c r="AP56" i="37"/>
  <c r="AQ56" i="37"/>
  <c r="AR56" i="37"/>
  <c r="AS56" i="37"/>
  <c r="AT56" i="37"/>
  <c r="AU56" i="37"/>
  <c r="AV56" i="37"/>
  <c r="AW56" i="37"/>
  <c r="AX56" i="37"/>
  <c r="AY56" i="37"/>
  <c r="AP57" i="37"/>
  <c r="AQ57" i="37"/>
  <c r="AR57" i="37"/>
  <c r="AS57" i="37"/>
  <c r="AT57" i="37"/>
  <c r="AU57" i="37"/>
  <c r="AV57" i="37"/>
  <c r="AW57" i="37"/>
  <c r="AX57" i="37"/>
  <c r="AY57" i="37"/>
  <c r="AP58" i="37"/>
  <c r="AQ58" i="37"/>
  <c r="AR58" i="37"/>
  <c r="AS58" i="37"/>
  <c r="AT58" i="37"/>
  <c r="AU58" i="37"/>
  <c r="AV58" i="37"/>
  <c r="AW58" i="37"/>
  <c r="AX58" i="37"/>
  <c r="AY58" i="37"/>
  <c r="AP59" i="37"/>
  <c r="AQ59" i="37"/>
  <c r="AR59" i="37"/>
  <c r="AS59" i="37"/>
  <c r="AT59" i="37"/>
  <c r="AU59" i="37"/>
  <c r="AV59" i="37"/>
  <c r="AW59" i="37"/>
  <c r="AX59" i="37"/>
  <c r="AY59" i="37"/>
  <c r="AP60" i="37"/>
  <c r="AQ60" i="37"/>
  <c r="AR60" i="37"/>
  <c r="AS60" i="37"/>
  <c r="AT60" i="37"/>
  <c r="AU60" i="37"/>
  <c r="AV60" i="37"/>
  <c r="AW60" i="37"/>
  <c r="AX60" i="37"/>
  <c r="AY60" i="37"/>
  <c r="AP61" i="37"/>
  <c r="AQ61" i="37"/>
  <c r="AR61" i="37"/>
  <c r="AS61" i="37"/>
  <c r="AT61" i="37"/>
  <c r="AU61" i="37"/>
  <c r="AV61" i="37"/>
  <c r="AW61" i="37"/>
  <c r="AX61" i="37"/>
  <c r="AY61" i="37"/>
  <c r="AP62" i="37"/>
  <c r="AQ62" i="37"/>
  <c r="AR62" i="37"/>
  <c r="AS62" i="37"/>
  <c r="AT62" i="37"/>
  <c r="AU62" i="37"/>
  <c r="AV62" i="37"/>
  <c r="AW62" i="37"/>
  <c r="AX62" i="37"/>
  <c r="AY62" i="37"/>
  <c r="AP63" i="37"/>
  <c r="AQ63" i="37"/>
  <c r="AR63" i="37"/>
  <c r="AS63" i="37"/>
  <c r="AT63" i="37"/>
  <c r="AU63" i="37"/>
  <c r="AV63" i="37"/>
  <c r="AW63" i="37"/>
  <c r="AX63" i="37"/>
  <c r="AY63" i="37"/>
  <c r="AP64" i="37"/>
  <c r="AQ64" i="37"/>
  <c r="AR64" i="37"/>
  <c r="AS64" i="37"/>
  <c r="AT64" i="37"/>
  <c r="AU64" i="37"/>
  <c r="AV64" i="37"/>
  <c r="AW64" i="37"/>
  <c r="AX64" i="37"/>
  <c r="AY64" i="37"/>
  <c r="AP65" i="37"/>
  <c r="AQ65" i="37"/>
  <c r="AR65" i="37"/>
  <c r="AS65" i="37"/>
  <c r="AT65" i="37"/>
  <c r="AU65" i="37"/>
  <c r="AV65" i="37"/>
  <c r="AW65" i="37"/>
  <c r="AX65" i="37"/>
  <c r="AY65" i="37"/>
  <c r="AP66" i="37"/>
  <c r="AQ66" i="37"/>
  <c r="AR66" i="37"/>
  <c r="AS66" i="37"/>
  <c r="AT66" i="37"/>
  <c r="AU66" i="37"/>
  <c r="AV66" i="37"/>
  <c r="AW66" i="37"/>
  <c r="AX66" i="37"/>
  <c r="AY66" i="37"/>
  <c r="AP67" i="37"/>
  <c r="AQ67" i="37"/>
  <c r="AR67" i="37"/>
  <c r="AS67" i="37"/>
  <c r="AT67" i="37"/>
  <c r="AU67" i="37"/>
  <c r="AV67" i="37"/>
  <c r="AW67" i="37"/>
  <c r="AX67" i="37"/>
  <c r="AY67" i="37"/>
  <c r="AP68" i="37"/>
  <c r="AQ68" i="37"/>
  <c r="AR68" i="37"/>
  <c r="AS68" i="37"/>
  <c r="AT68" i="37"/>
  <c r="AU68" i="37"/>
  <c r="AV68" i="37"/>
  <c r="AW68" i="37"/>
  <c r="AX68" i="37"/>
  <c r="AY68" i="37"/>
  <c r="AP69" i="37"/>
  <c r="AQ69" i="37"/>
  <c r="AR69" i="37"/>
  <c r="AS69" i="37"/>
  <c r="AT69" i="37"/>
  <c r="AU69" i="37"/>
  <c r="AV69" i="37"/>
  <c r="AW69" i="37"/>
  <c r="AX69" i="37"/>
  <c r="AY69" i="37"/>
  <c r="AP70" i="37"/>
  <c r="AQ70" i="37"/>
  <c r="AR70" i="37"/>
  <c r="AS70" i="37"/>
  <c r="AT70" i="37"/>
  <c r="AU70" i="37"/>
  <c r="AV70" i="37"/>
  <c r="AW70" i="37"/>
  <c r="AX70" i="37"/>
  <c r="AY70" i="37"/>
  <c r="AP71" i="37"/>
  <c r="AQ71" i="37"/>
  <c r="AR71" i="37"/>
  <c r="AS71" i="37"/>
  <c r="AT71" i="37"/>
  <c r="AU71" i="37"/>
  <c r="AV71" i="37"/>
  <c r="AW71" i="37"/>
  <c r="AX71" i="37"/>
  <c r="AY71" i="37"/>
  <c r="AP72" i="37"/>
  <c r="AQ72" i="37"/>
  <c r="AR72" i="37"/>
  <c r="AS72" i="37"/>
  <c r="AT72" i="37"/>
  <c r="AU72" i="37"/>
  <c r="AV72" i="37"/>
  <c r="AW72" i="37"/>
  <c r="AX72" i="37"/>
  <c r="AY72" i="37"/>
  <c r="AP73" i="37"/>
  <c r="AQ73" i="37"/>
  <c r="AR73" i="37"/>
  <c r="AS73" i="37"/>
  <c r="AT73" i="37"/>
  <c r="AU73" i="37"/>
  <c r="AV73" i="37"/>
  <c r="AW73" i="37"/>
  <c r="AX73" i="37"/>
  <c r="AY73" i="37"/>
  <c r="AP74" i="37"/>
  <c r="AQ74" i="37"/>
  <c r="AR74" i="37"/>
  <c r="AS74" i="37"/>
  <c r="AT74" i="37"/>
  <c r="AU74" i="37"/>
  <c r="AV74" i="37"/>
  <c r="AW74" i="37"/>
  <c r="AX74" i="37"/>
  <c r="AY74" i="37"/>
  <c r="AP75" i="37"/>
  <c r="AQ75" i="37"/>
  <c r="AR75" i="37"/>
  <c r="AS75" i="37"/>
  <c r="AT75" i="37"/>
  <c r="AU75" i="37"/>
  <c r="AV75" i="37"/>
  <c r="AW75" i="37"/>
  <c r="AX75" i="37"/>
  <c r="AY75" i="37"/>
  <c r="AP76" i="37"/>
  <c r="AQ76" i="37"/>
  <c r="AR76" i="37"/>
  <c r="AS76" i="37"/>
  <c r="AT76" i="37"/>
  <c r="AU76" i="37"/>
  <c r="AV76" i="37"/>
  <c r="AW76" i="37"/>
  <c r="AX76" i="37"/>
  <c r="AY76" i="37"/>
  <c r="AP77" i="37"/>
  <c r="AQ77" i="37"/>
  <c r="AR77" i="37"/>
  <c r="AS77" i="37"/>
  <c r="AT77" i="37"/>
  <c r="AU77" i="37"/>
  <c r="AV77" i="37"/>
  <c r="AW77" i="37"/>
  <c r="AX77" i="37"/>
  <c r="AY77" i="37"/>
  <c r="AP78" i="37"/>
  <c r="AQ78" i="37"/>
  <c r="AR78" i="37"/>
  <c r="AS78" i="37"/>
  <c r="AT78" i="37"/>
  <c r="AU78" i="37"/>
  <c r="AV78" i="37"/>
  <c r="AW78" i="37"/>
  <c r="AX78" i="37"/>
  <c r="AY78" i="37"/>
  <c r="AP79" i="37"/>
  <c r="AQ79" i="37"/>
  <c r="AR79" i="37"/>
  <c r="AS79" i="37"/>
  <c r="AT79" i="37"/>
  <c r="AU79" i="37"/>
  <c r="AV79" i="37"/>
  <c r="AW79" i="37"/>
  <c r="AX79" i="37"/>
  <c r="AY79" i="37"/>
  <c r="AP80" i="37"/>
  <c r="AQ80" i="37"/>
  <c r="AR80" i="37"/>
  <c r="AS80" i="37"/>
  <c r="AT80" i="37"/>
  <c r="AU80" i="37"/>
  <c r="AV80" i="37"/>
  <c r="AW80" i="37"/>
  <c r="AX80" i="37"/>
  <c r="AY80" i="37"/>
  <c r="AP81" i="37"/>
  <c r="AQ81" i="37"/>
  <c r="AR81" i="37"/>
  <c r="AS81" i="37"/>
  <c r="AT81" i="37"/>
  <c r="AU81" i="37"/>
  <c r="AV81" i="37"/>
  <c r="AW81" i="37"/>
  <c r="AX81" i="37"/>
  <c r="AY81" i="37"/>
  <c r="AP82" i="37"/>
  <c r="AQ82" i="37"/>
  <c r="AR82" i="37"/>
  <c r="AS82" i="37"/>
  <c r="AT82" i="37"/>
  <c r="AU82" i="37"/>
  <c r="AV82" i="37"/>
  <c r="AW82" i="37"/>
  <c r="AX82" i="37"/>
  <c r="AY82" i="37"/>
  <c r="AP83" i="37"/>
  <c r="AQ83" i="37"/>
  <c r="AR83" i="37"/>
  <c r="AS83" i="37"/>
  <c r="AT83" i="37"/>
  <c r="AU83" i="37"/>
  <c r="AV83" i="37"/>
  <c r="AW83" i="37"/>
  <c r="AX83" i="37"/>
  <c r="AY83" i="37"/>
  <c r="AP84" i="37"/>
  <c r="AQ84" i="37"/>
  <c r="AR84" i="37"/>
  <c r="AS84" i="37"/>
  <c r="AT84" i="37"/>
  <c r="AU84" i="37"/>
  <c r="AV84" i="37"/>
  <c r="AW84" i="37"/>
  <c r="AX84" i="37"/>
  <c r="AY84" i="37"/>
  <c r="AP85" i="37"/>
  <c r="AQ85" i="37"/>
  <c r="AR85" i="37"/>
  <c r="AS85" i="37"/>
  <c r="AT85" i="37"/>
  <c r="AU85" i="37"/>
  <c r="AV85" i="37"/>
  <c r="AW85" i="37"/>
  <c r="AX85" i="37"/>
  <c r="AY85" i="37"/>
  <c r="AP86" i="37"/>
  <c r="AQ86" i="37"/>
  <c r="AR86" i="37"/>
  <c r="AS86" i="37"/>
  <c r="AT86" i="37"/>
  <c r="AU86" i="37"/>
  <c r="AV86" i="37"/>
  <c r="AW86" i="37"/>
  <c r="AX86" i="37"/>
  <c r="AY86" i="37"/>
  <c r="AP87" i="37"/>
  <c r="AQ87" i="37"/>
  <c r="AR87" i="37"/>
  <c r="AS87" i="37"/>
  <c r="AT87" i="37"/>
  <c r="AU87" i="37"/>
  <c r="AV87" i="37"/>
  <c r="AW87" i="37"/>
  <c r="AX87" i="37"/>
  <c r="AY87" i="37"/>
  <c r="AP88" i="37"/>
  <c r="AQ88" i="37"/>
  <c r="AR88" i="37"/>
  <c r="AS88" i="37"/>
  <c r="AT88" i="37"/>
  <c r="AU88" i="37"/>
  <c r="AV88" i="37"/>
  <c r="AW88" i="37"/>
  <c r="AX88" i="37"/>
  <c r="AY88" i="37"/>
  <c r="AP89" i="37"/>
  <c r="AQ89" i="37"/>
  <c r="AR89" i="37"/>
  <c r="AS89" i="37"/>
  <c r="AT89" i="37"/>
  <c r="AU89" i="37"/>
  <c r="AV89" i="37"/>
  <c r="AW89" i="37"/>
  <c r="AX89" i="37"/>
  <c r="AY89" i="37"/>
  <c r="AP90" i="37"/>
  <c r="AQ90" i="37"/>
  <c r="AR90" i="37"/>
  <c r="AS90" i="37"/>
  <c r="AT90" i="37"/>
  <c r="AU90" i="37"/>
  <c r="AV90" i="37"/>
  <c r="AW90" i="37"/>
  <c r="AX90" i="37"/>
  <c r="AY90" i="37"/>
  <c r="AP91" i="37"/>
  <c r="AQ91" i="37"/>
  <c r="AR91" i="37"/>
  <c r="AS91" i="37"/>
  <c r="AT91" i="37"/>
  <c r="AU91" i="37"/>
  <c r="AV91" i="37"/>
  <c r="AW91" i="37"/>
  <c r="AX91" i="37"/>
  <c r="AY91" i="37"/>
  <c r="AP92" i="37"/>
  <c r="AQ92" i="37"/>
  <c r="AR92" i="37"/>
  <c r="AS92" i="37"/>
  <c r="AT92" i="37"/>
  <c r="AU92" i="37"/>
  <c r="AV92" i="37"/>
  <c r="AW92" i="37"/>
  <c r="AX92" i="37"/>
  <c r="AY92" i="37"/>
  <c r="AP93" i="37"/>
  <c r="AQ93" i="37"/>
  <c r="AR93" i="37"/>
  <c r="AS93" i="37"/>
  <c r="AT93" i="37"/>
  <c r="AU93" i="37"/>
  <c r="AV93" i="37"/>
  <c r="AW93" i="37"/>
  <c r="AX93" i="37"/>
  <c r="AY93" i="37"/>
  <c r="AP94" i="37"/>
  <c r="AQ94" i="37"/>
  <c r="AR94" i="37"/>
  <c r="AS94" i="37"/>
  <c r="AT94" i="37"/>
  <c r="AU94" i="37"/>
  <c r="AV94" i="37"/>
  <c r="AW94" i="37"/>
  <c r="AX94" i="37"/>
  <c r="AY94" i="37"/>
  <c r="AP95" i="37"/>
  <c r="AQ95" i="37"/>
  <c r="AR95" i="37"/>
  <c r="AS95" i="37"/>
  <c r="AT95" i="37"/>
  <c r="AU95" i="37"/>
  <c r="AV95" i="37"/>
  <c r="AW95" i="37"/>
  <c r="AX95" i="37"/>
  <c r="AY95" i="37"/>
  <c r="AP96" i="37"/>
  <c r="AQ96" i="37"/>
  <c r="AR96" i="37"/>
  <c r="AS96" i="37"/>
  <c r="AT96" i="37"/>
  <c r="AU96" i="37"/>
  <c r="AV96" i="37"/>
  <c r="AW96" i="37"/>
  <c r="AX96" i="37"/>
  <c r="AY96" i="37"/>
  <c r="AP97" i="37"/>
  <c r="AQ97" i="37"/>
  <c r="AR97" i="37"/>
  <c r="AS97" i="37"/>
  <c r="AT97" i="37"/>
  <c r="AU97" i="37"/>
  <c r="AV97" i="37"/>
  <c r="AW97" i="37"/>
  <c r="AX97" i="37"/>
  <c r="AY97" i="37"/>
  <c r="AP98" i="37"/>
  <c r="AQ98" i="37"/>
  <c r="AR98" i="37"/>
  <c r="AS98" i="37"/>
  <c r="AT98" i="37"/>
  <c r="AU98" i="37"/>
  <c r="AV98" i="37"/>
  <c r="AW98" i="37"/>
  <c r="AX98" i="37"/>
  <c r="AY98" i="37"/>
  <c r="AP99" i="37"/>
  <c r="AQ99" i="37"/>
  <c r="AR99" i="37"/>
  <c r="AS99" i="37"/>
  <c r="AT99" i="37"/>
  <c r="AU99" i="37"/>
  <c r="AV99" i="37"/>
  <c r="AW99" i="37"/>
  <c r="AX99" i="37"/>
  <c r="AY99" i="37"/>
  <c r="AP100" i="37"/>
  <c r="AQ100" i="37"/>
  <c r="AR100" i="37"/>
  <c r="AS100" i="37"/>
  <c r="AT100" i="37"/>
  <c r="AU100" i="37"/>
  <c r="AV100" i="37"/>
  <c r="AW100" i="37"/>
  <c r="AX100" i="37"/>
  <c r="AY100" i="37"/>
  <c r="AP101" i="37"/>
  <c r="AQ101" i="37"/>
  <c r="AR101" i="37"/>
  <c r="AS101" i="37"/>
  <c r="AT101" i="37"/>
  <c r="AU101" i="37"/>
  <c r="AV101" i="37"/>
  <c r="AW101" i="37"/>
  <c r="AX101" i="37"/>
  <c r="AY101" i="37"/>
  <c r="AP102" i="37"/>
  <c r="AQ102" i="37"/>
  <c r="AR102" i="37"/>
  <c r="AS102" i="37"/>
  <c r="AT102" i="37"/>
  <c r="AU102" i="37"/>
  <c r="AV102" i="37"/>
  <c r="AW102" i="37"/>
  <c r="AX102" i="37"/>
  <c r="AY102" i="37"/>
  <c r="AP103" i="37"/>
  <c r="AQ103" i="37"/>
  <c r="AR103" i="37"/>
  <c r="AS103" i="37"/>
  <c r="AT103" i="37"/>
  <c r="AU103" i="37"/>
  <c r="AV103" i="37"/>
  <c r="AW103" i="37"/>
  <c r="AX103" i="37"/>
  <c r="AY103" i="37"/>
  <c r="AP104" i="37"/>
  <c r="AQ104" i="37"/>
  <c r="AR104" i="37"/>
  <c r="AS104" i="37"/>
  <c r="AT104" i="37"/>
  <c r="AU104" i="37"/>
  <c r="AV104" i="37"/>
  <c r="AW104" i="37"/>
  <c r="AX104" i="37"/>
  <c r="AY104" i="37"/>
  <c r="AP105" i="37"/>
  <c r="AQ105" i="37"/>
  <c r="AR105" i="37"/>
  <c r="AS105" i="37"/>
  <c r="AT105" i="37"/>
  <c r="AU105" i="37"/>
  <c r="AV105" i="37"/>
  <c r="AW105" i="37"/>
  <c r="AX105" i="37"/>
  <c r="AY105" i="37"/>
  <c r="AP106" i="37"/>
  <c r="AQ106" i="37"/>
  <c r="AR106" i="37"/>
  <c r="AS106" i="37"/>
  <c r="AT106" i="37"/>
  <c r="AU106" i="37"/>
  <c r="AV106" i="37"/>
  <c r="AW106" i="37"/>
  <c r="AX106" i="37"/>
  <c r="AY106" i="37"/>
  <c r="AP107" i="37"/>
  <c r="AQ107" i="37"/>
  <c r="AR107" i="37"/>
  <c r="AS107" i="37"/>
  <c r="AT107" i="37"/>
  <c r="AU107" i="37"/>
  <c r="AV107" i="37"/>
  <c r="AW107" i="37"/>
  <c r="AX107" i="37"/>
  <c r="AY107" i="37"/>
  <c r="AP108" i="37"/>
  <c r="AQ108" i="37"/>
  <c r="AR108" i="37"/>
  <c r="AS108" i="37"/>
  <c r="AT108" i="37"/>
  <c r="AU108" i="37"/>
  <c r="AV108" i="37"/>
  <c r="AW108" i="37"/>
  <c r="AX108" i="37"/>
  <c r="AY108" i="37"/>
  <c r="AP109" i="37"/>
  <c r="AQ109" i="37"/>
  <c r="AR109" i="37"/>
  <c r="AS109" i="37"/>
  <c r="AT109" i="37"/>
  <c r="AU109" i="37"/>
  <c r="AV109" i="37"/>
  <c r="AW109" i="37"/>
  <c r="AX109" i="37"/>
  <c r="AY109" i="37"/>
  <c r="AP110" i="37"/>
  <c r="AQ110" i="37"/>
  <c r="AR110" i="37"/>
  <c r="AS110" i="37"/>
  <c r="AT110" i="37"/>
  <c r="AU110" i="37"/>
  <c r="AV110" i="37"/>
  <c r="AW110" i="37"/>
  <c r="AX110" i="37"/>
  <c r="AY110" i="37"/>
  <c r="AP111" i="37"/>
  <c r="AQ111" i="37"/>
  <c r="AR111" i="37"/>
  <c r="AS111" i="37"/>
  <c r="AT111" i="37"/>
  <c r="AU111" i="37"/>
  <c r="AV111" i="37"/>
  <c r="AW111" i="37"/>
  <c r="AX111" i="37"/>
  <c r="AY111" i="37"/>
  <c r="AP112" i="37"/>
  <c r="AQ112" i="37"/>
  <c r="AR112" i="37"/>
  <c r="AS112" i="37"/>
  <c r="AT112" i="37"/>
  <c r="AU112" i="37"/>
  <c r="AV112" i="37"/>
  <c r="AW112" i="37"/>
  <c r="AX112" i="37"/>
  <c r="AY112" i="37"/>
  <c r="AP113" i="37"/>
  <c r="AQ113" i="37"/>
  <c r="AR113" i="37"/>
  <c r="AS113" i="37"/>
  <c r="AT113" i="37"/>
  <c r="AU113" i="37"/>
  <c r="AV113" i="37"/>
  <c r="AW113" i="37"/>
  <c r="AX113" i="37"/>
  <c r="AY113" i="37"/>
  <c r="AP114" i="37"/>
  <c r="AQ114" i="37"/>
  <c r="AR114" i="37"/>
  <c r="AS114" i="37"/>
  <c r="AT114" i="37"/>
  <c r="AU114" i="37"/>
  <c r="AV114" i="37"/>
  <c r="AW114" i="37"/>
  <c r="AX114" i="37"/>
  <c r="AY114" i="37"/>
  <c r="AP115" i="37"/>
  <c r="AQ115" i="37"/>
  <c r="AR115" i="37"/>
  <c r="AS115" i="37"/>
  <c r="AT115" i="37"/>
  <c r="AU115" i="37"/>
  <c r="AV115" i="37"/>
  <c r="AW115" i="37"/>
  <c r="AX115" i="37"/>
  <c r="AY115" i="37"/>
  <c r="AP116" i="37"/>
  <c r="AQ116" i="37"/>
  <c r="AR116" i="37"/>
  <c r="AS116" i="37"/>
  <c r="AT116" i="37"/>
  <c r="AU116" i="37"/>
  <c r="AV116" i="37"/>
  <c r="AW116" i="37"/>
  <c r="AX116" i="37"/>
  <c r="AY116" i="37"/>
  <c r="AP117" i="37"/>
  <c r="AQ117" i="37"/>
  <c r="AR117" i="37"/>
  <c r="AS117" i="37"/>
  <c r="AT117" i="37"/>
  <c r="AU117" i="37"/>
  <c r="AV117" i="37"/>
  <c r="AW117" i="37"/>
  <c r="AX117" i="37"/>
  <c r="AY117" i="37"/>
  <c r="AP118" i="37"/>
  <c r="AQ118" i="37"/>
  <c r="AR118" i="37"/>
  <c r="AS118" i="37"/>
  <c r="AT118" i="37"/>
  <c r="AU118" i="37"/>
  <c r="AV118" i="37"/>
  <c r="AW118" i="37"/>
  <c r="AX118" i="37"/>
  <c r="AY118" i="37"/>
  <c r="AP119" i="37"/>
  <c r="AQ119" i="37"/>
  <c r="AR119" i="37"/>
  <c r="AS119" i="37"/>
  <c r="AT119" i="37"/>
  <c r="AU119" i="37"/>
  <c r="AV119" i="37"/>
  <c r="AW119" i="37"/>
  <c r="AX119" i="37"/>
  <c r="AY119" i="37"/>
  <c r="AP120" i="37"/>
  <c r="AQ120" i="37"/>
  <c r="AR120" i="37"/>
  <c r="AS120" i="37"/>
  <c r="AT120" i="37"/>
  <c r="AU120" i="37"/>
  <c r="AV120" i="37"/>
  <c r="AW120" i="37"/>
  <c r="AX120" i="37"/>
  <c r="AY120" i="37"/>
  <c r="AP121" i="37"/>
  <c r="AQ121" i="37"/>
  <c r="AR121" i="37"/>
  <c r="AS121" i="37"/>
  <c r="AT121" i="37"/>
  <c r="AU121" i="37"/>
  <c r="AV121" i="37"/>
  <c r="AW121" i="37"/>
  <c r="AX121" i="37"/>
  <c r="AY121" i="37"/>
  <c r="AP122" i="37"/>
  <c r="AQ122" i="37"/>
  <c r="AR122" i="37"/>
  <c r="AS122" i="37"/>
  <c r="AT122" i="37"/>
  <c r="AU122" i="37"/>
  <c r="AV122" i="37"/>
  <c r="AW122" i="37"/>
  <c r="AX122" i="37"/>
  <c r="AY122" i="37"/>
  <c r="AP123" i="37"/>
  <c r="AQ123" i="37"/>
  <c r="AR123" i="37"/>
  <c r="AS123" i="37"/>
  <c r="AT123" i="37"/>
  <c r="AU123" i="37"/>
  <c r="AV123" i="37"/>
  <c r="AW123" i="37"/>
  <c r="AX123" i="37"/>
  <c r="AY123" i="37"/>
  <c r="AP124" i="37"/>
  <c r="AQ124" i="37"/>
  <c r="AR124" i="37"/>
  <c r="AS124" i="37"/>
  <c r="AT124" i="37"/>
  <c r="AU124" i="37"/>
  <c r="AV124" i="37"/>
  <c r="AW124" i="37"/>
  <c r="AX124" i="37"/>
  <c r="AY124" i="37"/>
  <c r="AP125" i="37"/>
  <c r="AQ125" i="37"/>
  <c r="AR125" i="37"/>
  <c r="AS125" i="37"/>
  <c r="AT125" i="37"/>
  <c r="AU125" i="37"/>
  <c r="AV125" i="37"/>
  <c r="AW125" i="37"/>
  <c r="AX125" i="37"/>
  <c r="AY125" i="37"/>
  <c r="AP126" i="37"/>
  <c r="AQ126" i="37"/>
  <c r="AR126" i="37"/>
  <c r="AS126" i="37"/>
  <c r="AT126" i="37"/>
  <c r="AU126" i="37"/>
  <c r="AV126" i="37"/>
  <c r="AW126" i="37"/>
  <c r="AX126" i="37"/>
  <c r="AY126" i="37"/>
  <c r="AP127" i="37"/>
  <c r="AQ127" i="37"/>
  <c r="AR127" i="37"/>
  <c r="AS127" i="37"/>
  <c r="AT127" i="37"/>
  <c r="AU127" i="37"/>
  <c r="AV127" i="37"/>
  <c r="AW127" i="37"/>
  <c r="AX127" i="37"/>
  <c r="AY127" i="37"/>
  <c r="AP128" i="37"/>
  <c r="AQ128" i="37"/>
  <c r="AR128" i="37"/>
  <c r="AS128" i="37"/>
  <c r="AT128" i="37"/>
  <c r="AU128" i="37"/>
  <c r="AV128" i="37"/>
  <c r="AW128" i="37"/>
  <c r="AX128" i="37"/>
  <c r="AY128" i="37"/>
  <c r="AP129" i="37"/>
  <c r="AQ129" i="37"/>
  <c r="AR129" i="37"/>
  <c r="AS129" i="37"/>
  <c r="AT129" i="37"/>
  <c r="AU129" i="37"/>
  <c r="AV129" i="37"/>
  <c r="AW129" i="37"/>
  <c r="AX129" i="37"/>
  <c r="AY129" i="37"/>
  <c r="AP130" i="37"/>
  <c r="AQ130" i="37"/>
  <c r="AR130" i="37"/>
  <c r="AS130" i="37"/>
  <c r="AT130" i="37"/>
  <c r="AU130" i="37"/>
  <c r="AV130" i="37"/>
  <c r="AW130" i="37"/>
  <c r="AX130" i="37"/>
  <c r="AY130" i="37"/>
  <c r="AP131" i="37"/>
  <c r="AQ131" i="37"/>
  <c r="AR131" i="37"/>
  <c r="AS131" i="37"/>
  <c r="AT131" i="37"/>
  <c r="AU131" i="37"/>
  <c r="AV131" i="37"/>
  <c r="AW131" i="37"/>
  <c r="AX131" i="37"/>
  <c r="AY131" i="37"/>
  <c r="AP132" i="37"/>
  <c r="AQ132" i="37"/>
  <c r="AR132" i="37"/>
  <c r="AS132" i="37"/>
  <c r="AT132" i="37"/>
  <c r="AU132" i="37"/>
  <c r="AV132" i="37"/>
  <c r="AW132" i="37"/>
  <c r="AX132" i="37"/>
  <c r="AY132" i="37"/>
  <c r="AP133" i="37"/>
  <c r="AQ133" i="37"/>
  <c r="AR133" i="37"/>
  <c r="AS133" i="37"/>
  <c r="AT133" i="37"/>
  <c r="AU133" i="37"/>
  <c r="AV133" i="37"/>
  <c r="AW133" i="37"/>
  <c r="AX133" i="37"/>
  <c r="AY133" i="37"/>
  <c r="AP134" i="37"/>
  <c r="AQ134" i="37"/>
  <c r="AR134" i="37"/>
  <c r="AS134" i="37"/>
  <c r="AT134" i="37"/>
  <c r="AU134" i="37"/>
  <c r="AV134" i="37"/>
  <c r="AW134" i="37"/>
  <c r="AX134" i="37"/>
  <c r="AY134" i="37"/>
  <c r="AP135" i="37"/>
  <c r="AQ135" i="37"/>
  <c r="AR135" i="37"/>
  <c r="AS135" i="37"/>
  <c r="AT135" i="37"/>
  <c r="AU135" i="37"/>
  <c r="AV135" i="37"/>
  <c r="AW135" i="37"/>
  <c r="AX135" i="37"/>
  <c r="AY135" i="37"/>
  <c r="AP136" i="37"/>
  <c r="AQ136" i="37"/>
  <c r="AR136" i="37"/>
  <c r="AS136" i="37"/>
  <c r="AT136" i="37"/>
  <c r="AU136" i="37"/>
  <c r="AV136" i="37"/>
  <c r="AW136" i="37"/>
  <c r="AX136" i="37"/>
  <c r="AY136" i="37"/>
  <c r="AP137" i="37"/>
  <c r="AQ137" i="37"/>
  <c r="AR137" i="37"/>
  <c r="AS137" i="37"/>
  <c r="AT137" i="37"/>
  <c r="AU137" i="37"/>
  <c r="AV137" i="37"/>
  <c r="AW137" i="37"/>
  <c r="AX137" i="37"/>
  <c r="AY137" i="37"/>
  <c r="AP138" i="37"/>
  <c r="AQ138" i="37"/>
  <c r="AR138" i="37"/>
  <c r="AS138" i="37"/>
  <c r="AT138" i="37"/>
  <c r="AU138" i="37"/>
  <c r="AV138" i="37"/>
  <c r="AW138" i="37"/>
  <c r="AX138" i="37"/>
  <c r="AY138" i="37"/>
  <c r="AP139" i="37"/>
  <c r="AQ139" i="37"/>
  <c r="AR139" i="37"/>
  <c r="AS139" i="37"/>
  <c r="AT139" i="37"/>
  <c r="AU139" i="37"/>
  <c r="AV139" i="37"/>
  <c r="AW139" i="37"/>
  <c r="AX139" i="37"/>
  <c r="AY139" i="37"/>
  <c r="AP140" i="37"/>
  <c r="AQ140" i="37"/>
  <c r="AR140" i="37"/>
  <c r="AS140" i="37"/>
  <c r="AT140" i="37"/>
  <c r="AU140" i="37"/>
  <c r="AV140" i="37"/>
  <c r="AW140" i="37"/>
  <c r="AX140" i="37"/>
  <c r="AY140" i="37"/>
  <c r="AP141" i="37"/>
  <c r="AQ141" i="37"/>
  <c r="AR141" i="37"/>
  <c r="AS141" i="37"/>
  <c r="AT141" i="37"/>
  <c r="AU141" i="37"/>
  <c r="AV141" i="37"/>
  <c r="AW141" i="37"/>
  <c r="AX141" i="37"/>
  <c r="AY141" i="37"/>
  <c r="AP142" i="37"/>
  <c r="AQ142" i="37"/>
  <c r="AR142" i="37"/>
  <c r="AS142" i="37"/>
  <c r="AT142" i="37"/>
  <c r="AU142" i="37"/>
  <c r="AV142" i="37"/>
  <c r="AW142" i="37"/>
  <c r="AX142" i="37"/>
  <c r="AY142" i="37"/>
  <c r="AP143" i="37"/>
  <c r="AQ143" i="37"/>
  <c r="AR143" i="37"/>
  <c r="AS143" i="37"/>
  <c r="AT143" i="37"/>
  <c r="AU143" i="37"/>
  <c r="AV143" i="37"/>
  <c r="AW143" i="37"/>
  <c r="AX143" i="37"/>
  <c r="AY143" i="37"/>
  <c r="AP144" i="37"/>
  <c r="AQ144" i="37"/>
  <c r="AR144" i="37"/>
  <c r="AS144" i="37"/>
  <c r="AT144" i="37"/>
  <c r="AU144" i="37"/>
  <c r="AV144" i="37"/>
  <c r="AW144" i="37"/>
  <c r="AX144" i="37"/>
  <c r="AY144" i="37"/>
  <c r="AP145" i="37"/>
  <c r="AQ145" i="37"/>
  <c r="AR145" i="37"/>
  <c r="AS145" i="37"/>
  <c r="AT145" i="37"/>
  <c r="AU145" i="37"/>
  <c r="AV145" i="37"/>
  <c r="AW145" i="37"/>
  <c r="AX145" i="37"/>
  <c r="AY145" i="37"/>
  <c r="AP146" i="37"/>
  <c r="AQ146" i="37"/>
  <c r="AR146" i="37"/>
  <c r="AS146" i="37"/>
  <c r="AT146" i="37"/>
  <c r="AU146" i="37"/>
  <c r="AV146" i="37"/>
  <c r="AW146" i="37"/>
  <c r="AX146" i="37"/>
  <c r="AY146" i="37"/>
  <c r="AP147" i="37"/>
  <c r="AQ147" i="37"/>
  <c r="AR147" i="37"/>
  <c r="AS147" i="37"/>
  <c r="AT147" i="37"/>
  <c r="AU147" i="37"/>
  <c r="AV147" i="37"/>
  <c r="AW147" i="37"/>
  <c r="AX147" i="37"/>
  <c r="AY147" i="37"/>
  <c r="AP148" i="37"/>
  <c r="AQ148" i="37"/>
  <c r="AR148" i="37"/>
  <c r="AS148" i="37"/>
  <c r="AT148" i="37"/>
  <c r="AU148" i="37"/>
  <c r="AV148" i="37"/>
  <c r="AW148" i="37"/>
  <c r="AX148" i="37"/>
  <c r="AY148" i="37"/>
  <c r="AP149" i="37"/>
  <c r="AQ149" i="37"/>
  <c r="AR149" i="37"/>
  <c r="AS149" i="37"/>
  <c r="AT149" i="37"/>
  <c r="AU149" i="37"/>
  <c r="AV149" i="37"/>
  <c r="AW149" i="37"/>
  <c r="AX149" i="37"/>
  <c r="AY149" i="37"/>
  <c r="AP150" i="37"/>
  <c r="AQ150" i="37"/>
  <c r="AR150" i="37"/>
  <c r="AS150" i="37"/>
  <c r="AT150" i="37"/>
  <c r="AU150" i="37"/>
  <c r="AV150" i="37"/>
  <c r="AW150" i="37"/>
  <c r="AX150" i="37"/>
  <c r="AY150" i="37"/>
  <c r="AP151" i="37"/>
  <c r="AQ151" i="37"/>
  <c r="AR151" i="37"/>
  <c r="AS151" i="37"/>
  <c r="AT151" i="37"/>
  <c r="AU151" i="37"/>
  <c r="AV151" i="37"/>
  <c r="AW151" i="37"/>
  <c r="AX151" i="37"/>
  <c r="AY151" i="37"/>
  <c r="AP152" i="37"/>
  <c r="AQ152" i="37"/>
  <c r="AR152" i="37"/>
  <c r="AS152" i="37"/>
  <c r="AT152" i="37"/>
  <c r="AU152" i="37"/>
  <c r="AV152" i="37"/>
  <c r="AW152" i="37"/>
  <c r="AX152" i="37"/>
  <c r="AY152" i="37"/>
  <c r="AP153" i="37"/>
  <c r="AQ153" i="37"/>
  <c r="AR153" i="37"/>
  <c r="AS153" i="37"/>
  <c r="AT153" i="37"/>
  <c r="AU153" i="37"/>
  <c r="AV153" i="37"/>
  <c r="AW153" i="37"/>
  <c r="AX153" i="37"/>
  <c r="AY153" i="37"/>
  <c r="AP154" i="37"/>
  <c r="AQ154" i="37"/>
  <c r="AR154" i="37"/>
  <c r="AS154" i="37"/>
  <c r="AT154" i="37"/>
  <c r="AU154" i="37"/>
  <c r="AV154" i="37"/>
  <c r="AW154" i="37"/>
  <c r="AX154" i="37"/>
  <c r="AY154" i="37"/>
  <c r="AP155" i="37"/>
  <c r="AQ155" i="37"/>
  <c r="AR155" i="37"/>
  <c r="AS155" i="37"/>
  <c r="AT155" i="37"/>
  <c r="AU155" i="37"/>
  <c r="AV155" i="37"/>
  <c r="AW155" i="37"/>
  <c r="AX155" i="37"/>
  <c r="AY155" i="37"/>
  <c r="AP156" i="37"/>
  <c r="AQ156" i="37"/>
  <c r="AR156" i="37"/>
  <c r="AS156" i="37"/>
  <c r="AT156" i="37"/>
  <c r="AU156" i="37"/>
  <c r="AV156" i="37"/>
  <c r="AW156" i="37"/>
  <c r="AX156" i="37"/>
  <c r="AY156" i="37"/>
  <c r="AP157" i="37"/>
  <c r="AQ157" i="37"/>
  <c r="AR157" i="37"/>
  <c r="AS157" i="37"/>
  <c r="AT157" i="37"/>
  <c r="AU157" i="37"/>
  <c r="AV157" i="37"/>
  <c r="AW157" i="37"/>
  <c r="AX157" i="37"/>
  <c r="AY157" i="37"/>
  <c r="AP158" i="37"/>
  <c r="AQ158" i="37"/>
  <c r="AR158" i="37"/>
  <c r="AS158" i="37"/>
  <c r="AT158" i="37"/>
  <c r="AU158" i="37"/>
  <c r="AV158" i="37"/>
  <c r="AW158" i="37"/>
  <c r="AX158" i="37"/>
  <c r="AY158" i="37"/>
  <c r="AP159" i="37"/>
  <c r="AQ159" i="37"/>
  <c r="AR159" i="37"/>
  <c r="AS159" i="37"/>
  <c r="AT159" i="37"/>
  <c r="AU159" i="37"/>
  <c r="AV159" i="37"/>
  <c r="AW159" i="37"/>
  <c r="AX159" i="37"/>
  <c r="AY159" i="37"/>
  <c r="AP160" i="37"/>
  <c r="AQ160" i="37"/>
  <c r="AR160" i="37"/>
  <c r="AS160" i="37"/>
  <c r="AT160" i="37"/>
  <c r="AU160" i="37"/>
  <c r="AV160" i="37"/>
  <c r="AW160" i="37"/>
  <c r="AX160" i="37"/>
  <c r="AY160" i="37"/>
  <c r="AP161" i="37"/>
  <c r="AQ161" i="37"/>
  <c r="AR161" i="37"/>
  <c r="AS161" i="37"/>
  <c r="AT161" i="37"/>
  <c r="AU161" i="37"/>
  <c r="AV161" i="37"/>
  <c r="AW161" i="37"/>
  <c r="AX161" i="37"/>
  <c r="AY161" i="37"/>
  <c r="AP162" i="37"/>
  <c r="AQ162" i="37"/>
  <c r="AR162" i="37"/>
  <c r="AS162" i="37"/>
  <c r="AT162" i="37"/>
  <c r="AU162" i="37"/>
  <c r="AV162" i="37"/>
  <c r="AW162" i="37"/>
  <c r="AX162" i="37"/>
  <c r="AY162" i="37"/>
  <c r="AP163" i="37"/>
  <c r="AQ163" i="37"/>
  <c r="AR163" i="37"/>
  <c r="AS163" i="37"/>
  <c r="AT163" i="37"/>
  <c r="AU163" i="37"/>
  <c r="AV163" i="37"/>
  <c r="AW163" i="37"/>
  <c r="AX163" i="37"/>
  <c r="AY163" i="37"/>
  <c r="AP164" i="37"/>
  <c r="AQ164" i="37"/>
  <c r="AR164" i="37"/>
  <c r="AS164" i="37"/>
  <c r="AT164" i="37"/>
  <c r="AU164" i="37"/>
  <c r="AV164" i="37"/>
  <c r="AW164" i="37"/>
  <c r="AX164" i="37"/>
  <c r="AY164" i="37"/>
  <c r="AP165" i="37"/>
  <c r="AQ165" i="37"/>
  <c r="AR165" i="37"/>
  <c r="AS165" i="37"/>
  <c r="AT165" i="37"/>
  <c r="AU165" i="37"/>
  <c r="AV165" i="37"/>
  <c r="AW165" i="37"/>
  <c r="AX165" i="37"/>
  <c r="AY165" i="37"/>
  <c r="AP166" i="37"/>
  <c r="AQ166" i="37"/>
  <c r="AR166" i="37"/>
  <c r="AS166" i="37"/>
  <c r="AT166" i="37"/>
  <c r="AU166" i="37"/>
  <c r="AV166" i="37"/>
  <c r="AW166" i="37"/>
  <c r="AX166" i="37"/>
  <c r="AY166" i="37"/>
  <c r="AP167" i="37"/>
  <c r="AQ167" i="37"/>
  <c r="AR167" i="37"/>
  <c r="AS167" i="37"/>
  <c r="AT167" i="37"/>
  <c r="AU167" i="37"/>
  <c r="AV167" i="37"/>
  <c r="AW167" i="37"/>
  <c r="AX167" i="37"/>
  <c r="AY167" i="37"/>
  <c r="AP168" i="37"/>
  <c r="AQ168" i="37"/>
  <c r="AR168" i="37"/>
  <c r="AS168" i="37"/>
  <c r="AT168" i="37"/>
  <c r="AU168" i="37"/>
  <c r="AV168" i="37"/>
  <c r="AW168" i="37"/>
  <c r="AX168" i="37"/>
  <c r="AY168" i="37"/>
  <c r="AP169" i="37"/>
  <c r="AQ169" i="37"/>
  <c r="AR169" i="37"/>
  <c r="AS169" i="37"/>
  <c r="AT169" i="37"/>
  <c r="AU169" i="37"/>
  <c r="AV169" i="37"/>
  <c r="AW169" i="37"/>
  <c r="AX169" i="37"/>
  <c r="AY169" i="37"/>
  <c r="AP170" i="37"/>
  <c r="AQ170" i="37"/>
  <c r="AR170" i="37"/>
  <c r="AS170" i="37"/>
  <c r="AT170" i="37"/>
  <c r="AU170" i="37"/>
  <c r="AV170" i="37"/>
  <c r="AW170" i="37"/>
  <c r="AX170" i="37"/>
  <c r="AY170" i="37"/>
  <c r="AP171" i="37"/>
  <c r="AQ171" i="37"/>
  <c r="AR171" i="37"/>
  <c r="AS171" i="37"/>
  <c r="AT171" i="37"/>
  <c r="AU171" i="37"/>
  <c r="AV171" i="37"/>
  <c r="AW171" i="37"/>
  <c r="AX171" i="37"/>
  <c r="AY171" i="37"/>
  <c r="AP172" i="37"/>
  <c r="AQ172" i="37"/>
  <c r="AR172" i="37"/>
  <c r="AS172" i="37"/>
  <c r="AT172" i="37"/>
  <c r="AU172" i="37"/>
  <c r="AV172" i="37"/>
  <c r="AW172" i="37"/>
  <c r="AX172" i="37"/>
  <c r="AY172" i="37"/>
  <c r="AP173" i="37"/>
  <c r="AQ173" i="37"/>
  <c r="AR173" i="37"/>
  <c r="AS173" i="37"/>
  <c r="AT173" i="37"/>
  <c r="AU173" i="37"/>
  <c r="AV173" i="37"/>
  <c r="AW173" i="37"/>
  <c r="AX173" i="37"/>
  <c r="AY173" i="37"/>
  <c r="AP174" i="37"/>
  <c r="AQ174" i="37"/>
  <c r="AR174" i="37"/>
  <c r="AS174" i="37"/>
  <c r="AT174" i="37"/>
  <c r="AU174" i="37"/>
  <c r="AV174" i="37"/>
  <c r="AW174" i="37"/>
  <c r="AX174" i="37"/>
  <c r="AY174" i="37"/>
  <c r="AP175" i="37"/>
  <c r="AQ175" i="37"/>
  <c r="AR175" i="37"/>
  <c r="AS175" i="37"/>
  <c r="AT175" i="37"/>
  <c r="AU175" i="37"/>
  <c r="AV175" i="37"/>
  <c r="AW175" i="37"/>
  <c r="AX175" i="37"/>
  <c r="AY175" i="37"/>
  <c r="AP176" i="37"/>
  <c r="AQ176" i="37"/>
  <c r="AR176" i="37"/>
  <c r="AS176" i="37"/>
  <c r="AT176" i="37"/>
  <c r="AU176" i="37"/>
  <c r="AV176" i="37"/>
  <c r="AW176" i="37"/>
  <c r="AX176" i="37"/>
  <c r="AY176" i="37"/>
  <c r="AP177" i="37"/>
  <c r="AQ177" i="37"/>
  <c r="AR177" i="37"/>
  <c r="AS177" i="37"/>
  <c r="AT177" i="37"/>
  <c r="AU177" i="37"/>
  <c r="AV177" i="37"/>
  <c r="AW177" i="37"/>
  <c r="AX177" i="37"/>
  <c r="AY177" i="37"/>
  <c r="AP178" i="37"/>
  <c r="AQ178" i="37"/>
  <c r="AR178" i="37"/>
  <c r="AS178" i="37"/>
  <c r="AT178" i="37"/>
  <c r="AU178" i="37"/>
  <c r="AV178" i="37"/>
  <c r="AW178" i="37"/>
  <c r="AX178" i="37"/>
  <c r="AY178" i="37"/>
  <c r="AP179" i="37"/>
  <c r="AQ179" i="37"/>
  <c r="AR179" i="37"/>
  <c r="AS179" i="37"/>
  <c r="AT179" i="37"/>
  <c r="AU179" i="37"/>
  <c r="AV179" i="37"/>
  <c r="AW179" i="37"/>
  <c r="AX179" i="37"/>
  <c r="AY179" i="37"/>
  <c r="AP180" i="37"/>
  <c r="AQ180" i="37"/>
  <c r="AR180" i="37"/>
  <c r="AS180" i="37"/>
  <c r="AT180" i="37"/>
  <c r="AU180" i="37"/>
  <c r="AV180" i="37"/>
  <c r="AW180" i="37"/>
  <c r="AX180" i="37"/>
  <c r="AY180" i="37"/>
  <c r="AP181" i="37"/>
  <c r="AQ181" i="37"/>
  <c r="AR181" i="37"/>
  <c r="AS181" i="37"/>
  <c r="AT181" i="37"/>
  <c r="AU181" i="37"/>
  <c r="AV181" i="37"/>
  <c r="AW181" i="37"/>
  <c r="AX181" i="37"/>
  <c r="AY181" i="37"/>
  <c r="AP182" i="37"/>
  <c r="AQ182" i="37"/>
  <c r="AR182" i="37"/>
  <c r="AS182" i="37"/>
  <c r="AT182" i="37"/>
  <c r="AU182" i="37"/>
  <c r="AV182" i="37"/>
  <c r="AW182" i="37"/>
  <c r="AX182" i="37"/>
  <c r="AY182" i="37"/>
  <c r="AP183" i="37"/>
  <c r="AQ183" i="37"/>
  <c r="AR183" i="37"/>
  <c r="AS183" i="37"/>
  <c r="AT183" i="37"/>
  <c r="AU183" i="37"/>
  <c r="AV183" i="37"/>
  <c r="AW183" i="37"/>
  <c r="AX183" i="37"/>
  <c r="AY183" i="37"/>
  <c r="AP184" i="37"/>
  <c r="AQ184" i="37"/>
  <c r="AR184" i="37"/>
  <c r="AS184" i="37"/>
  <c r="AT184" i="37"/>
  <c r="AU184" i="37"/>
  <c r="AV184" i="37"/>
  <c r="AW184" i="37"/>
  <c r="AX184" i="37"/>
  <c r="AY184" i="37"/>
  <c r="AP185" i="37"/>
  <c r="AQ185" i="37"/>
  <c r="AR185" i="37"/>
  <c r="AS185" i="37"/>
  <c r="AT185" i="37"/>
  <c r="AU185" i="37"/>
  <c r="AV185" i="37"/>
  <c r="AW185" i="37"/>
  <c r="AX185" i="37"/>
  <c r="AY185" i="37"/>
  <c r="AP186" i="37"/>
  <c r="AQ186" i="37"/>
  <c r="AR186" i="37"/>
  <c r="AS186" i="37"/>
  <c r="AT186" i="37"/>
  <c r="AU186" i="37"/>
  <c r="AV186" i="37"/>
  <c r="AW186" i="37"/>
  <c r="AX186" i="37"/>
  <c r="AY186" i="37"/>
  <c r="AP187" i="37"/>
  <c r="AQ187" i="37"/>
  <c r="AR187" i="37"/>
  <c r="AS187" i="37"/>
  <c r="AT187" i="37"/>
  <c r="AU187" i="37"/>
  <c r="AV187" i="37"/>
  <c r="AW187" i="37"/>
  <c r="AX187" i="37"/>
  <c r="AY187" i="37"/>
  <c r="AP188" i="37"/>
  <c r="AQ188" i="37"/>
  <c r="AR188" i="37"/>
  <c r="AS188" i="37"/>
  <c r="AT188" i="37"/>
  <c r="AU188" i="37"/>
  <c r="AV188" i="37"/>
  <c r="AW188" i="37"/>
  <c r="AX188" i="37"/>
  <c r="AY188" i="37"/>
  <c r="AP189" i="37"/>
  <c r="AQ189" i="37"/>
  <c r="AR189" i="37"/>
  <c r="AS189" i="37"/>
  <c r="AT189" i="37"/>
  <c r="AU189" i="37"/>
  <c r="AV189" i="37"/>
  <c r="AW189" i="37"/>
  <c r="AX189" i="37"/>
  <c r="AY189" i="37"/>
  <c r="AP190" i="37"/>
  <c r="AQ190" i="37"/>
  <c r="AR190" i="37"/>
  <c r="AS190" i="37"/>
  <c r="AT190" i="37"/>
  <c r="AU190" i="37"/>
  <c r="AV190" i="37"/>
  <c r="AW190" i="37"/>
  <c r="AX190" i="37"/>
  <c r="AY190" i="37"/>
  <c r="AP191" i="37"/>
  <c r="AQ191" i="37"/>
  <c r="AR191" i="37"/>
  <c r="AS191" i="37"/>
  <c r="AT191" i="37"/>
  <c r="AU191" i="37"/>
  <c r="AV191" i="37"/>
  <c r="AW191" i="37"/>
  <c r="AX191" i="37"/>
  <c r="AY191" i="37"/>
  <c r="AP192" i="37"/>
  <c r="AQ192" i="37"/>
  <c r="AR192" i="37"/>
  <c r="AS192" i="37"/>
  <c r="AT192" i="37"/>
  <c r="AU192" i="37"/>
  <c r="AV192" i="37"/>
  <c r="AW192" i="37"/>
  <c r="AX192" i="37"/>
  <c r="AY192" i="37"/>
  <c r="AP193" i="37"/>
  <c r="AQ193" i="37"/>
  <c r="AR193" i="37"/>
  <c r="AS193" i="37"/>
  <c r="AT193" i="37"/>
  <c r="AU193" i="37"/>
  <c r="AV193" i="37"/>
  <c r="AW193" i="37"/>
  <c r="AX193" i="37"/>
  <c r="AY193" i="37"/>
  <c r="AP194" i="37"/>
  <c r="AQ194" i="37"/>
  <c r="AR194" i="37"/>
  <c r="AS194" i="37"/>
  <c r="AT194" i="37"/>
  <c r="AU194" i="37"/>
  <c r="AV194" i="37"/>
  <c r="AW194" i="37"/>
  <c r="AX194" i="37"/>
  <c r="AY194" i="37"/>
  <c r="AP195" i="37"/>
  <c r="AQ195" i="37"/>
  <c r="AR195" i="37"/>
  <c r="AS195" i="37"/>
  <c r="AT195" i="37"/>
  <c r="AU195" i="37"/>
  <c r="AV195" i="37"/>
  <c r="AW195" i="37"/>
  <c r="AX195" i="37"/>
  <c r="AY195" i="37"/>
  <c r="AP196" i="37"/>
  <c r="AQ196" i="37"/>
  <c r="AR196" i="37"/>
  <c r="AS196" i="37"/>
  <c r="AT196" i="37"/>
  <c r="AU196" i="37"/>
  <c r="AV196" i="37"/>
  <c r="AW196" i="37"/>
  <c r="AX196" i="37"/>
  <c r="AY196" i="37"/>
  <c r="AP197" i="37"/>
  <c r="AQ197" i="37"/>
  <c r="AR197" i="37"/>
  <c r="AS197" i="37"/>
  <c r="AT197" i="37"/>
  <c r="AU197" i="37"/>
  <c r="AV197" i="37"/>
  <c r="AW197" i="37"/>
  <c r="AX197" i="37"/>
  <c r="AY197" i="37"/>
  <c r="AP198" i="37"/>
  <c r="AQ198" i="37"/>
  <c r="AR198" i="37"/>
  <c r="AS198" i="37"/>
  <c r="AT198" i="37"/>
  <c r="AU198" i="37"/>
  <c r="AV198" i="37"/>
  <c r="AW198" i="37"/>
  <c r="AX198" i="37"/>
  <c r="AY198" i="37"/>
  <c r="AP199" i="37"/>
  <c r="AQ199" i="37"/>
  <c r="AR199" i="37"/>
  <c r="AS199" i="37"/>
  <c r="AT199" i="37"/>
  <c r="AU199" i="37"/>
  <c r="AV199" i="37"/>
  <c r="AW199" i="37"/>
  <c r="AX199" i="37"/>
  <c r="AY199" i="37"/>
  <c r="AP200" i="37"/>
  <c r="AQ200" i="37"/>
  <c r="AR200" i="37"/>
  <c r="AS200" i="37"/>
  <c r="AT200" i="37"/>
  <c r="AU200" i="37"/>
  <c r="AV200" i="37"/>
  <c r="AW200" i="37"/>
  <c r="AX200" i="37"/>
  <c r="AY200" i="37"/>
  <c r="AP201" i="37"/>
  <c r="AQ201" i="37"/>
  <c r="AR201" i="37"/>
  <c r="AS201" i="37"/>
  <c r="AT201" i="37"/>
  <c r="AU201" i="37"/>
  <c r="AV201" i="37"/>
  <c r="AW201" i="37"/>
  <c r="AX201" i="37"/>
  <c r="AY201" i="37"/>
  <c r="AP202" i="37"/>
  <c r="AQ202" i="37"/>
  <c r="AR202" i="37"/>
  <c r="AS202" i="37"/>
  <c r="AT202" i="37"/>
  <c r="AU202" i="37"/>
  <c r="AV202" i="37"/>
  <c r="AW202" i="37"/>
  <c r="AX202" i="37"/>
  <c r="AY202" i="37"/>
  <c r="AP203" i="37"/>
  <c r="AQ203" i="37"/>
  <c r="AR203" i="37"/>
  <c r="AS203" i="37"/>
  <c r="AT203" i="37"/>
  <c r="AU203" i="37"/>
  <c r="AV203" i="37"/>
  <c r="AW203" i="37"/>
  <c r="AX203" i="37"/>
  <c r="AY203" i="37"/>
  <c r="AP204" i="37"/>
  <c r="AQ204" i="37"/>
  <c r="AR204" i="37"/>
  <c r="AS204" i="37"/>
  <c r="AT204" i="37"/>
  <c r="AU204" i="37"/>
  <c r="AV204" i="37"/>
  <c r="AW204" i="37"/>
  <c r="AX204" i="37"/>
  <c r="AY204" i="37"/>
  <c r="AP205" i="37"/>
  <c r="AQ205" i="37"/>
  <c r="AR205" i="37"/>
  <c r="AS205" i="37"/>
  <c r="AT205" i="37"/>
  <c r="AU205" i="37"/>
  <c r="AV205" i="37"/>
  <c r="AW205" i="37"/>
  <c r="AX205" i="37"/>
  <c r="AY205" i="37"/>
  <c r="AP206" i="37"/>
  <c r="AQ206" i="37"/>
  <c r="AR206" i="37"/>
  <c r="AS206" i="37"/>
  <c r="AT206" i="37"/>
  <c r="AU206" i="37"/>
  <c r="AV206" i="37"/>
  <c r="AW206" i="37"/>
  <c r="AX206" i="37"/>
  <c r="AY206" i="37"/>
  <c r="AP207" i="37"/>
  <c r="AQ207" i="37"/>
  <c r="AR207" i="37"/>
  <c r="AS207" i="37"/>
  <c r="AT207" i="37"/>
  <c r="AU207" i="37"/>
  <c r="AV207" i="37"/>
  <c r="AW207" i="37"/>
  <c r="AX207" i="37"/>
  <c r="AY207" i="37"/>
  <c r="AP208" i="37"/>
  <c r="AQ208" i="37"/>
  <c r="AR208" i="37"/>
  <c r="AS208" i="37"/>
  <c r="AT208" i="37"/>
  <c r="AU208" i="37"/>
  <c r="AV208" i="37"/>
  <c r="AW208" i="37"/>
  <c r="AX208" i="37"/>
  <c r="AY208" i="37"/>
  <c r="AP209" i="37"/>
  <c r="AQ209" i="37"/>
  <c r="AR209" i="37"/>
  <c r="AS209" i="37"/>
  <c r="AT209" i="37"/>
  <c r="AU209" i="37"/>
  <c r="AV209" i="37"/>
  <c r="AW209" i="37"/>
  <c r="AX209" i="37"/>
  <c r="AY209" i="37"/>
  <c r="AP210" i="37"/>
  <c r="AQ210" i="37"/>
  <c r="AR210" i="37"/>
  <c r="AS210" i="37"/>
  <c r="AT210" i="37"/>
  <c r="AU210" i="37"/>
  <c r="AV210" i="37"/>
  <c r="AW210" i="37"/>
  <c r="AX210" i="37"/>
  <c r="AY210" i="37"/>
  <c r="AP211" i="37"/>
  <c r="AQ211" i="37"/>
  <c r="AR211" i="37"/>
  <c r="AS211" i="37"/>
  <c r="AT211" i="37"/>
  <c r="AU211" i="37"/>
  <c r="AV211" i="37"/>
  <c r="AW211" i="37"/>
  <c r="AX211" i="37"/>
  <c r="AY211" i="37"/>
  <c r="AP212" i="37"/>
  <c r="AQ212" i="37"/>
  <c r="AR212" i="37"/>
  <c r="AS212" i="37"/>
  <c r="AT212" i="37"/>
  <c r="AU212" i="37"/>
  <c r="AV212" i="37"/>
  <c r="AW212" i="37"/>
  <c r="AX212" i="37"/>
  <c r="AY212" i="37"/>
  <c r="AP213" i="37"/>
  <c r="AQ213" i="37"/>
  <c r="AR213" i="37"/>
  <c r="AS213" i="37"/>
  <c r="AT213" i="37"/>
  <c r="AU213" i="37"/>
  <c r="AV213" i="37"/>
  <c r="AW213" i="37"/>
  <c r="AX213" i="37"/>
  <c r="AY213" i="37"/>
  <c r="AP214" i="37"/>
  <c r="AQ214" i="37"/>
  <c r="AR214" i="37"/>
  <c r="AS214" i="37"/>
  <c r="AT214" i="37"/>
  <c r="AU214" i="37"/>
  <c r="AV214" i="37"/>
  <c r="AW214" i="37"/>
  <c r="AX214" i="37"/>
  <c r="AY214" i="37"/>
  <c r="AP215" i="37"/>
  <c r="AQ215" i="37"/>
  <c r="AR215" i="37"/>
  <c r="AS215" i="37"/>
  <c r="AT215" i="37"/>
  <c r="AU215" i="37"/>
  <c r="AV215" i="37"/>
  <c r="AW215" i="37"/>
  <c r="AX215" i="37"/>
  <c r="AY215" i="37"/>
  <c r="AP216" i="37"/>
  <c r="AQ216" i="37"/>
  <c r="AR216" i="37"/>
  <c r="AS216" i="37"/>
  <c r="AT216" i="37"/>
  <c r="AU216" i="37"/>
  <c r="AV216" i="37"/>
  <c r="AW216" i="37"/>
  <c r="AX216" i="37"/>
  <c r="AY216" i="37"/>
  <c r="AP217" i="37"/>
  <c r="AQ217" i="37"/>
  <c r="AR217" i="37"/>
  <c r="AS217" i="37"/>
  <c r="AT217" i="37"/>
  <c r="AU217" i="37"/>
  <c r="AV217" i="37"/>
  <c r="AW217" i="37"/>
  <c r="AX217" i="37"/>
  <c r="AY217" i="37"/>
  <c r="AP218" i="37"/>
  <c r="AQ218" i="37"/>
  <c r="AR218" i="37"/>
  <c r="AS218" i="37"/>
  <c r="AT218" i="37"/>
  <c r="AU218" i="37"/>
  <c r="AV218" i="37"/>
  <c r="AW218" i="37"/>
  <c r="AX218" i="37"/>
  <c r="AY218" i="37"/>
  <c r="AP219" i="37"/>
  <c r="AQ219" i="37"/>
  <c r="AR219" i="37"/>
  <c r="AS219" i="37"/>
  <c r="AT219" i="37"/>
  <c r="AU219" i="37"/>
  <c r="AV219" i="37"/>
  <c r="AW219" i="37"/>
  <c r="AX219" i="37"/>
  <c r="AY219" i="37"/>
  <c r="AP220" i="37"/>
  <c r="AQ220" i="37"/>
  <c r="AR220" i="37"/>
  <c r="AS220" i="37"/>
  <c r="AT220" i="37"/>
  <c r="AU220" i="37"/>
  <c r="AV220" i="37"/>
  <c r="AW220" i="37"/>
  <c r="AX220" i="37"/>
  <c r="AY220" i="37"/>
  <c r="AP221" i="37"/>
  <c r="AQ221" i="37"/>
  <c r="AR221" i="37"/>
  <c r="AS221" i="37"/>
  <c r="AT221" i="37"/>
  <c r="AU221" i="37"/>
  <c r="AV221" i="37"/>
  <c r="AW221" i="37"/>
  <c r="AX221" i="37"/>
  <c r="AY221" i="37"/>
  <c r="AP222" i="37"/>
  <c r="AQ222" i="37"/>
  <c r="AR222" i="37"/>
  <c r="AS222" i="37"/>
  <c r="AT222" i="37"/>
  <c r="AU222" i="37"/>
  <c r="AV222" i="37"/>
  <c r="AW222" i="37"/>
  <c r="AX222" i="37"/>
  <c r="AY222" i="37"/>
  <c r="AP223" i="37"/>
  <c r="AQ223" i="37"/>
  <c r="AR223" i="37"/>
  <c r="AS223" i="37"/>
  <c r="AT223" i="37"/>
  <c r="AU223" i="37"/>
  <c r="AV223" i="37"/>
  <c r="AW223" i="37"/>
  <c r="AX223" i="37"/>
  <c r="AY223" i="37"/>
  <c r="AP224" i="37"/>
  <c r="AQ224" i="37"/>
  <c r="AR224" i="37"/>
  <c r="AS224" i="37"/>
  <c r="AT224" i="37"/>
  <c r="AU224" i="37"/>
  <c r="AV224" i="37"/>
  <c r="AW224" i="37"/>
  <c r="AX224" i="37"/>
  <c r="AY224" i="37"/>
  <c r="AP225" i="37"/>
  <c r="AQ225" i="37"/>
  <c r="AR225" i="37"/>
  <c r="AS225" i="37"/>
  <c r="AT225" i="37"/>
  <c r="AU225" i="37"/>
  <c r="AV225" i="37"/>
  <c r="AW225" i="37"/>
  <c r="AX225" i="37"/>
  <c r="AY225" i="37"/>
  <c r="AP226" i="37"/>
  <c r="AQ226" i="37"/>
  <c r="AR226" i="37"/>
  <c r="AS226" i="37"/>
  <c r="AT226" i="37"/>
  <c r="AU226" i="37"/>
  <c r="AV226" i="37"/>
  <c r="AW226" i="37"/>
  <c r="AX226" i="37"/>
  <c r="AY226" i="37"/>
  <c r="AP227" i="37"/>
  <c r="AQ227" i="37"/>
  <c r="AR227" i="37"/>
  <c r="AS227" i="37"/>
  <c r="AT227" i="37"/>
  <c r="AU227" i="37"/>
  <c r="AV227" i="37"/>
  <c r="AW227" i="37"/>
  <c r="AX227" i="37"/>
  <c r="AY227" i="37"/>
  <c r="AP228" i="37"/>
  <c r="AQ228" i="37"/>
  <c r="AR228" i="37"/>
  <c r="AS228" i="37"/>
  <c r="AT228" i="37"/>
  <c r="AU228" i="37"/>
  <c r="AV228" i="37"/>
  <c r="AW228" i="37"/>
  <c r="AX228" i="37"/>
  <c r="AY228" i="37"/>
  <c r="AP229" i="37"/>
  <c r="AQ229" i="37"/>
  <c r="AR229" i="37"/>
  <c r="AS229" i="37"/>
  <c r="AT229" i="37"/>
  <c r="AU229" i="37"/>
  <c r="AV229" i="37"/>
  <c r="AW229" i="37"/>
  <c r="AX229" i="37"/>
  <c r="AY229" i="37"/>
  <c r="AP230" i="37"/>
  <c r="AQ230" i="37"/>
  <c r="AR230" i="37"/>
  <c r="AS230" i="37"/>
  <c r="AT230" i="37"/>
  <c r="AU230" i="37"/>
  <c r="AV230" i="37"/>
  <c r="AW230" i="37"/>
  <c r="AX230" i="37"/>
  <c r="AY230" i="37"/>
  <c r="AP231" i="37"/>
  <c r="AQ231" i="37"/>
  <c r="AR231" i="37"/>
  <c r="AS231" i="37"/>
  <c r="AT231" i="37"/>
  <c r="AU231" i="37"/>
  <c r="AV231" i="37"/>
  <c r="AW231" i="37"/>
  <c r="AX231" i="37"/>
  <c r="AY231" i="37"/>
  <c r="AP232" i="37"/>
  <c r="AQ232" i="37"/>
  <c r="AR232" i="37"/>
  <c r="AS232" i="37"/>
  <c r="AT232" i="37"/>
  <c r="AU232" i="37"/>
  <c r="AV232" i="37"/>
  <c r="AW232" i="37"/>
  <c r="AX232" i="37"/>
  <c r="AY232" i="37"/>
  <c r="AP233" i="37"/>
  <c r="AQ233" i="37"/>
  <c r="AR233" i="37"/>
  <c r="AS233" i="37"/>
  <c r="AT233" i="37"/>
  <c r="AU233" i="37"/>
  <c r="AV233" i="37"/>
  <c r="AW233" i="37"/>
  <c r="AX233" i="37"/>
  <c r="AY233" i="37"/>
  <c r="AP234" i="37"/>
  <c r="AQ234" i="37"/>
  <c r="AR234" i="37"/>
  <c r="AS234" i="37"/>
  <c r="AT234" i="37"/>
  <c r="AU234" i="37"/>
  <c r="AV234" i="37"/>
  <c r="AW234" i="37"/>
  <c r="AX234" i="37"/>
  <c r="AY234" i="37"/>
  <c r="AP235" i="37"/>
  <c r="AQ235" i="37"/>
  <c r="AR235" i="37"/>
  <c r="AS235" i="37"/>
  <c r="AT235" i="37"/>
  <c r="AU235" i="37"/>
  <c r="AV235" i="37"/>
  <c r="AW235" i="37"/>
  <c r="AX235" i="37"/>
  <c r="AY235" i="37"/>
  <c r="AP236" i="37"/>
  <c r="AQ236" i="37"/>
  <c r="AR236" i="37"/>
  <c r="AS236" i="37"/>
  <c r="AT236" i="37"/>
  <c r="AU236" i="37"/>
  <c r="AV236" i="37"/>
  <c r="AW236" i="37"/>
  <c r="AX236" i="37"/>
  <c r="AY236" i="37"/>
  <c r="AP237" i="37"/>
  <c r="AQ237" i="37"/>
  <c r="AR237" i="37"/>
  <c r="AS237" i="37"/>
  <c r="AT237" i="37"/>
  <c r="AU237" i="37"/>
  <c r="AV237" i="37"/>
  <c r="AW237" i="37"/>
  <c r="AX237" i="37"/>
  <c r="AY237" i="37"/>
  <c r="AP238" i="37"/>
  <c r="AQ238" i="37"/>
  <c r="AR238" i="37"/>
  <c r="AS238" i="37"/>
  <c r="AT238" i="37"/>
  <c r="AU238" i="37"/>
  <c r="AV238" i="37"/>
  <c r="AW238" i="37"/>
  <c r="AX238" i="37"/>
  <c r="AY238" i="37"/>
  <c r="AP239" i="37"/>
  <c r="AQ239" i="37"/>
  <c r="AR239" i="37"/>
  <c r="AS239" i="37"/>
  <c r="AT239" i="37"/>
  <c r="AU239" i="37"/>
  <c r="AV239" i="37"/>
  <c r="AW239" i="37"/>
  <c r="AX239" i="37"/>
  <c r="AY239" i="37"/>
  <c r="AP240" i="37"/>
  <c r="AQ240" i="37"/>
  <c r="AR240" i="37"/>
  <c r="AS240" i="37"/>
  <c r="AT240" i="37"/>
  <c r="AU240" i="37"/>
  <c r="AV240" i="37"/>
  <c r="AW240" i="37"/>
  <c r="AX240" i="37"/>
  <c r="AY240" i="37"/>
  <c r="AP241" i="37"/>
  <c r="AQ241" i="37"/>
  <c r="AR241" i="37"/>
  <c r="AS241" i="37"/>
  <c r="AT241" i="37"/>
  <c r="AU241" i="37"/>
  <c r="AV241" i="37"/>
  <c r="AW241" i="37"/>
  <c r="AX241" i="37"/>
  <c r="AY241" i="37"/>
  <c r="AP242" i="37"/>
  <c r="AQ242" i="37"/>
  <c r="AR242" i="37"/>
  <c r="AS242" i="37"/>
  <c r="AT242" i="37"/>
  <c r="AU242" i="37"/>
  <c r="AV242" i="37"/>
  <c r="AW242" i="37"/>
  <c r="AX242" i="37"/>
  <c r="AY242" i="37"/>
  <c r="AP243" i="37"/>
  <c r="AQ243" i="37"/>
  <c r="AR243" i="37"/>
  <c r="AS243" i="37"/>
  <c r="AT243" i="37"/>
  <c r="AU243" i="37"/>
  <c r="AV243" i="37"/>
  <c r="AW243" i="37"/>
  <c r="AX243" i="37"/>
  <c r="AY243" i="37"/>
  <c r="AP244" i="37"/>
  <c r="AQ244" i="37"/>
  <c r="AR244" i="37"/>
  <c r="AS244" i="37"/>
  <c r="AT244" i="37"/>
  <c r="AU244" i="37"/>
  <c r="AV244" i="37"/>
  <c r="AW244" i="37"/>
  <c r="AX244" i="37"/>
  <c r="AY244" i="37"/>
  <c r="AP245" i="37"/>
  <c r="AQ245" i="37"/>
  <c r="AR245" i="37"/>
  <c r="AS245" i="37"/>
  <c r="AT245" i="37"/>
  <c r="AU245" i="37"/>
  <c r="AV245" i="37"/>
  <c r="AW245" i="37"/>
  <c r="AX245" i="37"/>
  <c r="AY245" i="37"/>
  <c r="AP246" i="37"/>
  <c r="AQ246" i="37"/>
  <c r="AR246" i="37"/>
  <c r="AS246" i="37"/>
  <c r="AT246" i="37"/>
  <c r="AU246" i="37"/>
  <c r="AV246" i="37"/>
  <c r="AW246" i="37"/>
  <c r="AX246" i="37"/>
  <c r="AY246" i="37"/>
  <c r="AP247" i="37"/>
  <c r="AQ247" i="37"/>
  <c r="AR247" i="37"/>
  <c r="AS247" i="37"/>
  <c r="AT247" i="37"/>
  <c r="AU247" i="37"/>
  <c r="AV247" i="37"/>
  <c r="AW247" i="37"/>
  <c r="AX247" i="37"/>
  <c r="AY247" i="37"/>
  <c r="AP248" i="37"/>
  <c r="AQ248" i="37"/>
  <c r="AR248" i="37"/>
  <c r="AS248" i="37"/>
  <c r="AT248" i="37"/>
  <c r="AU248" i="37"/>
  <c r="AV248" i="37"/>
  <c r="AW248" i="37"/>
  <c r="AX248" i="37"/>
  <c r="AY248" i="37"/>
  <c r="AP249" i="37"/>
  <c r="AQ249" i="37"/>
  <c r="AR249" i="37"/>
  <c r="AS249" i="37"/>
  <c r="AT249" i="37"/>
  <c r="AU249" i="37"/>
  <c r="AV249" i="37"/>
  <c r="AW249" i="37"/>
  <c r="AX249" i="37"/>
  <c r="AY249" i="37"/>
  <c r="AP250" i="37"/>
  <c r="AQ250" i="37"/>
  <c r="AR250" i="37"/>
  <c r="AS250" i="37"/>
  <c r="AT250" i="37"/>
  <c r="AU250" i="37"/>
  <c r="AV250" i="37"/>
  <c r="AW250" i="37"/>
  <c r="AX250" i="37"/>
  <c r="AY250" i="37"/>
  <c r="AP251" i="37"/>
  <c r="AQ251" i="37"/>
  <c r="AR251" i="37"/>
  <c r="AS251" i="37"/>
  <c r="AT251" i="37"/>
  <c r="AU251" i="37"/>
  <c r="AV251" i="37"/>
  <c r="AW251" i="37"/>
  <c r="AX251" i="37"/>
  <c r="AY251" i="37"/>
  <c r="AP252" i="37"/>
  <c r="AQ252" i="37"/>
  <c r="AR252" i="37"/>
  <c r="AS252" i="37"/>
  <c r="AT252" i="37"/>
  <c r="AU252" i="37"/>
  <c r="AV252" i="37"/>
  <c r="AW252" i="37"/>
  <c r="AX252" i="37"/>
  <c r="AY252" i="37"/>
  <c r="AP253" i="37"/>
  <c r="AQ253" i="37"/>
  <c r="AR253" i="37"/>
  <c r="AS253" i="37"/>
  <c r="AT253" i="37"/>
  <c r="AU253" i="37"/>
  <c r="AV253" i="37"/>
  <c r="AW253" i="37"/>
  <c r="AX253" i="37"/>
  <c r="AY253" i="37"/>
  <c r="AP254" i="37"/>
  <c r="AQ254" i="37"/>
  <c r="AR254" i="37"/>
  <c r="AS254" i="37"/>
  <c r="AT254" i="37"/>
  <c r="AU254" i="37"/>
  <c r="AV254" i="37"/>
  <c r="AW254" i="37"/>
  <c r="AX254" i="37"/>
  <c r="AY254" i="37"/>
  <c r="AP255" i="37"/>
  <c r="AQ255" i="37"/>
  <c r="AR255" i="37"/>
  <c r="AS255" i="37"/>
  <c r="AT255" i="37"/>
  <c r="AU255" i="37"/>
  <c r="AV255" i="37"/>
  <c r="AW255" i="37"/>
  <c r="AX255" i="37"/>
  <c r="AY255" i="37"/>
  <c r="AP256" i="37"/>
  <c r="AQ256" i="37"/>
  <c r="AR256" i="37"/>
  <c r="AS256" i="37"/>
  <c r="AT256" i="37"/>
  <c r="AU256" i="37"/>
  <c r="AV256" i="37"/>
  <c r="AW256" i="37"/>
  <c r="AX256" i="37"/>
  <c r="AY256" i="37"/>
  <c r="AP257" i="37"/>
  <c r="AQ257" i="37"/>
  <c r="AR257" i="37"/>
  <c r="AS257" i="37"/>
  <c r="AT257" i="37"/>
  <c r="AU257" i="37"/>
  <c r="AV257" i="37"/>
  <c r="AW257" i="37"/>
  <c r="AX257" i="37"/>
  <c r="AY257" i="37"/>
  <c r="AP258" i="37"/>
  <c r="AQ258" i="37"/>
  <c r="AR258" i="37"/>
  <c r="AS258" i="37"/>
  <c r="AT258" i="37"/>
  <c r="AU258" i="37"/>
  <c r="AV258" i="37"/>
  <c r="AW258" i="37"/>
  <c r="AX258" i="37"/>
  <c r="AY258" i="37"/>
  <c r="AP259" i="37"/>
  <c r="AQ259" i="37"/>
  <c r="AR259" i="37"/>
  <c r="AS259" i="37"/>
  <c r="AT259" i="37"/>
  <c r="AU259" i="37"/>
  <c r="AV259" i="37"/>
  <c r="AW259" i="37"/>
  <c r="AX259" i="37"/>
  <c r="AY259" i="37"/>
  <c r="AP260" i="37"/>
  <c r="AQ260" i="37"/>
  <c r="AR260" i="37"/>
  <c r="AS260" i="37"/>
  <c r="AT260" i="37"/>
  <c r="AU260" i="37"/>
  <c r="AV260" i="37"/>
  <c r="AW260" i="37"/>
  <c r="AX260" i="37"/>
  <c r="AY260" i="37"/>
  <c r="AP261" i="37"/>
  <c r="AQ261" i="37"/>
  <c r="AR261" i="37"/>
  <c r="AS261" i="37"/>
  <c r="AT261" i="37"/>
  <c r="AU261" i="37"/>
  <c r="AV261" i="37"/>
  <c r="AW261" i="37"/>
  <c r="AX261" i="37"/>
  <c r="AY261" i="37"/>
  <c r="AP262" i="37"/>
  <c r="AQ262" i="37"/>
  <c r="AR262" i="37"/>
  <c r="AS262" i="37"/>
  <c r="AT262" i="37"/>
  <c r="AU262" i="37"/>
  <c r="AV262" i="37"/>
  <c r="AW262" i="37"/>
  <c r="AX262" i="37"/>
  <c r="AY262" i="37"/>
  <c r="AP263" i="37"/>
  <c r="AQ263" i="37"/>
  <c r="AR263" i="37"/>
  <c r="AS263" i="37"/>
  <c r="AT263" i="37"/>
  <c r="AU263" i="37"/>
  <c r="AV263" i="37"/>
  <c r="AW263" i="37"/>
  <c r="AX263" i="37"/>
  <c r="AY263" i="37"/>
  <c r="AP264" i="37"/>
  <c r="AQ264" i="37"/>
  <c r="AR264" i="37"/>
  <c r="AS264" i="37"/>
  <c r="AT264" i="37"/>
  <c r="AU264" i="37"/>
  <c r="AV264" i="37"/>
  <c r="AW264" i="37"/>
  <c r="AX264" i="37"/>
  <c r="AY264" i="37"/>
  <c r="AP265" i="37"/>
  <c r="AQ265" i="37"/>
  <c r="AR265" i="37"/>
  <c r="AS265" i="37"/>
  <c r="AT265" i="37"/>
  <c r="AU265" i="37"/>
  <c r="AV265" i="37"/>
  <c r="AW265" i="37"/>
  <c r="AX265" i="37"/>
  <c r="AY265" i="37"/>
  <c r="AP266" i="37"/>
  <c r="AQ266" i="37"/>
  <c r="AR266" i="37"/>
  <c r="AS266" i="37"/>
  <c r="AT266" i="37"/>
  <c r="AU266" i="37"/>
  <c r="AV266" i="37"/>
  <c r="AW266" i="37"/>
  <c r="AX266" i="37"/>
  <c r="AY266" i="37"/>
  <c r="AP267" i="37"/>
  <c r="AQ267" i="37"/>
  <c r="AR267" i="37"/>
  <c r="AS267" i="37"/>
  <c r="AT267" i="37"/>
  <c r="AU267" i="37"/>
  <c r="AV267" i="37"/>
  <c r="AW267" i="37"/>
  <c r="AX267" i="37"/>
  <c r="AY267" i="37"/>
  <c r="AP268" i="37"/>
  <c r="AQ268" i="37"/>
  <c r="AR268" i="37"/>
  <c r="AS268" i="37"/>
  <c r="AT268" i="37"/>
  <c r="AU268" i="37"/>
  <c r="AV268" i="37"/>
  <c r="AW268" i="37"/>
  <c r="AX268" i="37"/>
  <c r="AY268" i="37"/>
  <c r="AP269" i="37"/>
  <c r="AQ269" i="37"/>
  <c r="AR269" i="37"/>
  <c r="AS269" i="37"/>
  <c r="AT269" i="37"/>
  <c r="AU269" i="37"/>
  <c r="AV269" i="37"/>
  <c r="AW269" i="37"/>
  <c r="AX269" i="37"/>
  <c r="AY269" i="37"/>
  <c r="AP270" i="37"/>
  <c r="AQ270" i="37"/>
  <c r="AR270" i="37"/>
  <c r="AS270" i="37"/>
  <c r="AT270" i="37"/>
  <c r="AU270" i="37"/>
  <c r="AV270" i="37"/>
  <c r="AW270" i="37"/>
  <c r="AX270" i="37"/>
  <c r="AY270" i="37"/>
  <c r="AP271" i="37"/>
  <c r="AQ271" i="37"/>
  <c r="AR271" i="37"/>
  <c r="AS271" i="37"/>
  <c r="AT271" i="37"/>
  <c r="AU271" i="37"/>
  <c r="AV271" i="37"/>
  <c r="AW271" i="37"/>
  <c r="AX271" i="37"/>
  <c r="AY271" i="37"/>
  <c r="AP272" i="37"/>
  <c r="AQ272" i="37"/>
  <c r="AR272" i="37"/>
  <c r="AS272" i="37"/>
  <c r="AT272" i="37"/>
  <c r="AU272" i="37"/>
  <c r="AV272" i="37"/>
  <c r="AW272" i="37"/>
  <c r="AX272" i="37"/>
  <c r="AY272" i="37"/>
  <c r="AP273" i="37"/>
  <c r="AQ273" i="37"/>
  <c r="AR273" i="37"/>
  <c r="AS273" i="37"/>
  <c r="AT273" i="37"/>
  <c r="AU273" i="37"/>
  <c r="AV273" i="37"/>
  <c r="AW273" i="37"/>
  <c r="AX273" i="37"/>
  <c r="AY273" i="37"/>
  <c r="AP274" i="37"/>
  <c r="AQ274" i="37"/>
  <c r="AR274" i="37"/>
  <c r="AS274" i="37"/>
  <c r="AT274" i="37"/>
  <c r="AU274" i="37"/>
  <c r="AV274" i="37"/>
  <c r="AW274" i="37"/>
  <c r="AX274" i="37"/>
  <c r="AY274" i="37"/>
  <c r="AP275" i="37"/>
  <c r="AQ275" i="37"/>
  <c r="AR275" i="37"/>
  <c r="AS275" i="37"/>
  <c r="AT275" i="37"/>
  <c r="AU275" i="37"/>
  <c r="AV275" i="37"/>
  <c r="AW275" i="37"/>
  <c r="AX275" i="37"/>
  <c r="AY275" i="37"/>
  <c r="AP276" i="37"/>
  <c r="AQ276" i="37"/>
  <c r="AR276" i="37"/>
  <c r="AS276" i="37"/>
  <c r="AT276" i="37"/>
  <c r="AU276" i="37"/>
  <c r="AV276" i="37"/>
  <c r="AW276" i="37"/>
  <c r="AX276" i="37"/>
  <c r="AY276" i="37"/>
  <c r="AP277" i="37"/>
  <c r="AQ277" i="37"/>
  <c r="AR277" i="37"/>
  <c r="AS277" i="37"/>
  <c r="AT277" i="37"/>
  <c r="AU277" i="37"/>
  <c r="AV277" i="37"/>
  <c r="AW277" i="37"/>
  <c r="AX277" i="37"/>
  <c r="AY277" i="37"/>
  <c r="AP278" i="37"/>
  <c r="AQ278" i="37"/>
  <c r="AR278" i="37"/>
  <c r="AS278" i="37"/>
  <c r="AT278" i="37"/>
  <c r="AU278" i="37"/>
  <c r="AV278" i="37"/>
  <c r="AW278" i="37"/>
  <c r="AX278" i="37"/>
  <c r="AY278" i="37"/>
  <c r="AP279" i="37"/>
  <c r="AQ279" i="37"/>
  <c r="AR279" i="37"/>
  <c r="AS279" i="37"/>
  <c r="AT279" i="37"/>
  <c r="AU279" i="37"/>
  <c r="AV279" i="37"/>
  <c r="AW279" i="37"/>
  <c r="AX279" i="37"/>
  <c r="AY279" i="37"/>
  <c r="AP280" i="37"/>
  <c r="AQ280" i="37"/>
  <c r="AR280" i="37"/>
  <c r="AS280" i="37"/>
  <c r="AT280" i="37"/>
  <c r="AU280" i="37"/>
  <c r="AV280" i="37"/>
  <c r="AW280" i="37"/>
  <c r="AX280" i="37"/>
  <c r="AY280" i="37"/>
  <c r="AP281" i="37"/>
  <c r="AQ281" i="37"/>
  <c r="AR281" i="37"/>
  <c r="AS281" i="37"/>
  <c r="AT281" i="37"/>
  <c r="AU281" i="37"/>
  <c r="AV281" i="37"/>
  <c r="AW281" i="37"/>
  <c r="AX281" i="37"/>
  <c r="AY281" i="37"/>
  <c r="AP282" i="37"/>
  <c r="AQ282" i="37"/>
  <c r="AR282" i="37"/>
  <c r="AS282" i="37"/>
  <c r="AT282" i="37"/>
  <c r="AU282" i="37"/>
  <c r="AV282" i="37"/>
  <c r="AW282" i="37"/>
  <c r="AX282" i="37"/>
  <c r="AY282" i="37"/>
  <c r="AP283" i="37"/>
  <c r="AQ283" i="37"/>
  <c r="AR283" i="37"/>
  <c r="AS283" i="37"/>
  <c r="AT283" i="37"/>
  <c r="AU283" i="37"/>
  <c r="AV283" i="37"/>
  <c r="AW283" i="37"/>
  <c r="AX283" i="37"/>
  <c r="AY283" i="37"/>
  <c r="AP284" i="37"/>
  <c r="AQ284" i="37"/>
  <c r="AR284" i="37"/>
  <c r="AS284" i="37"/>
  <c r="AT284" i="37"/>
  <c r="AU284" i="37"/>
  <c r="AV284" i="37"/>
  <c r="AW284" i="37"/>
  <c r="AX284" i="37"/>
  <c r="AY284" i="37"/>
  <c r="AP285" i="37"/>
  <c r="AQ285" i="37"/>
  <c r="AR285" i="37"/>
  <c r="AS285" i="37"/>
  <c r="AT285" i="37"/>
  <c r="AU285" i="37"/>
  <c r="AV285" i="37"/>
  <c r="AW285" i="37"/>
  <c r="AX285" i="37"/>
  <c r="AY285" i="37"/>
  <c r="AP286" i="37"/>
  <c r="AQ286" i="37"/>
  <c r="AR286" i="37"/>
  <c r="AS286" i="37"/>
  <c r="AT286" i="37"/>
  <c r="AU286" i="37"/>
  <c r="AV286" i="37"/>
  <c r="AW286" i="37"/>
  <c r="AX286" i="37"/>
  <c r="AY286" i="37"/>
  <c r="AP287" i="37"/>
  <c r="AQ287" i="37"/>
  <c r="AR287" i="37"/>
  <c r="AS287" i="37"/>
  <c r="AT287" i="37"/>
  <c r="AU287" i="37"/>
  <c r="AV287" i="37"/>
  <c r="AW287" i="37"/>
  <c r="AX287" i="37"/>
  <c r="AY287" i="37"/>
  <c r="AP288" i="37"/>
  <c r="AQ288" i="37"/>
  <c r="AR288" i="37"/>
  <c r="AS288" i="37"/>
  <c r="AT288" i="37"/>
  <c r="AU288" i="37"/>
  <c r="AV288" i="37"/>
  <c r="AW288" i="37"/>
  <c r="AX288" i="37"/>
  <c r="AY288" i="37"/>
  <c r="AP289" i="37"/>
  <c r="AQ289" i="37"/>
  <c r="AR289" i="37"/>
  <c r="AS289" i="37"/>
  <c r="AT289" i="37"/>
  <c r="AU289" i="37"/>
  <c r="AV289" i="37"/>
  <c r="AW289" i="37"/>
  <c r="AX289" i="37"/>
  <c r="AY289" i="37"/>
  <c r="AP290" i="37"/>
  <c r="AQ290" i="37"/>
  <c r="AR290" i="37"/>
  <c r="AS290" i="37"/>
  <c r="AT290" i="37"/>
  <c r="AU290" i="37"/>
  <c r="AV290" i="37"/>
  <c r="AW290" i="37"/>
  <c r="AX290" i="37"/>
  <c r="AY290" i="37"/>
  <c r="AP291" i="37"/>
  <c r="AQ291" i="37"/>
  <c r="AR291" i="37"/>
  <c r="AS291" i="37"/>
  <c r="AT291" i="37"/>
  <c r="AU291" i="37"/>
  <c r="AV291" i="37"/>
  <c r="AW291" i="37"/>
  <c r="AX291" i="37"/>
  <c r="AY291" i="37"/>
  <c r="AP292" i="37"/>
  <c r="AQ292" i="37"/>
  <c r="AR292" i="37"/>
  <c r="AS292" i="37"/>
  <c r="AT292" i="37"/>
  <c r="AU292" i="37"/>
  <c r="AV292" i="37"/>
  <c r="AW292" i="37"/>
  <c r="AX292" i="37"/>
  <c r="AY292" i="37"/>
  <c r="AP293" i="37"/>
  <c r="AQ293" i="37"/>
  <c r="AR293" i="37"/>
  <c r="AS293" i="37"/>
  <c r="AT293" i="37"/>
  <c r="AU293" i="37"/>
  <c r="AV293" i="37"/>
  <c r="AW293" i="37"/>
  <c r="AX293" i="37"/>
  <c r="AY293" i="37"/>
  <c r="AP294" i="37"/>
  <c r="AQ294" i="37"/>
  <c r="AR294" i="37"/>
  <c r="AS294" i="37"/>
  <c r="AT294" i="37"/>
  <c r="AU294" i="37"/>
  <c r="AV294" i="37"/>
  <c r="AW294" i="37"/>
  <c r="AX294" i="37"/>
  <c r="AY294" i="37"/>
  <c r="AP295" i="37"/>
  <c r="AQ295" i="37"/>
  <c r="AR295" i="37"/>
  <c r="AS295" i="37"/>
  <c r="AT295" i="37"/>
  <c r="AU295" i="37"/>
  <c r="AV295" i="37"/>
  <c r="AW295" i="37"/>
  <c r="AX295" i="37"/>
  <c r="AY295" i="37"/>
  <c r="AP296" i="37"/>
  <c r="AQ296" i="37"/>
  <c r="AR296" i="37"/>
  <c r="AS296" i="37"/>
  <c r="AT296" i="37"/>
  <c r="AU296" i="37"/>
  <c r="AV296" i="37"/>
  <c r="AW296" i="37"/>
  <c r="AX296" i="37"/>
  <c r="AY296" i="37"/>
  <c r="AP297" i="37"/>
  <c r="AQ297" i="37"/>
  <c r="AR297" i="37"/>
  <c r="AS297" i="37"/>
  <c r="AT297" i="37"/>
  <c r="AU297" i="37"/>
  <c r="AV297" i="37"/>
  <c r="AW297" i="37"/>
  <c r="AX297" i="37"/>
  <c r="AY297" i="37"/>
  <c r="AP298" i="37"/>
  <c r="AQ298" i="37"/>
  <c r="AR298" i="37"/>
  <c r="AS298" i="37"/>
  <c r="AT298" i="37"/>
  <c r="AU298" i="37"/>
  <c r="AV298" i="37"/>
  <c r="AW298" i="37"/>
  <c r="AX298" i="37"/>
  <c r="AY298" i="37"/>
  <c r="AP299" i="37"/>
  <c r="AQ299" i="37"/>
  <c r="AR299" i="37"/>
  <c r="AS299" i="37"/>
  <c r="AT299" i="37"/>
  <c r="AU299" i="37"/>
  <c r="AV299" i="37"/>
  <c r="AW299" i="37"/>
  <c r="AX299" i="37"/>
  <c r="AY299" i="37"/>
  <c r="AP300" i="37"/>
  <c r="AQ300" i="37"/>
  <c r="AR300" i="37"/>
  <c r="AS300" i="37"/>
  <c r="AT300" i="37"/>
  <c r="AU300" i="37"/>
  <c r="AV300" i="37"/>
  <c r="AW300" i="37"/>
  <c r="AX300" i="37"/>
  <c r="AY300" i="37"/>
  <c r="AP301" i="37"/>
  <c r="AQ301" i="37"/>
  <c r="AR301" i="37"/>
  <c r="AS301" i="37"/>
  <c r="AT301" i="37"/>
  <c r="AU301" i="37"/>
  <c r="AV301" i="37"/>
  <c r="AW301" i="37"/>
  <c r="AX301" i="37"/>
  <c r="AY301" i="37"/>
  <c r="AP302" i="37"/>
  <c r="AQ302" i="37"/>
  <c r="AR302" i="37"/>
  <c r="AS302" i="37"/>
  <c r="AT302" i="37"/>
  <c r="AU302" i="37"/>
  <c r="AV302" i="37"/>
  <c r="AW302" i="37"/>
  <c r="AX302" i="37"/>
  <c r="AY302" i="37"/>
  <c r="AP303" i="37"/>
  <c r="AQ303" i="37"/>
  <c r="AR303" i="37"/>
  <c r="AS303" i="37"/>
  <c r="AT303" i="37"/>
  <c r="AU303" i="37"/>
  <c r="AV303" i="37"/>
  <c r="AW303" i="37"/>
  <c r="AX303" i="37"/>
  <c r="AY303" i="37"/>
  <c r="AP304" i="37"/>
  <c r="AQ304" i="37"/>
  <c r="AR304" i="37"/>
  <c r="AS304" i="37"/>
  <c r="AT304" i="37"/>
  <c r="AU304" i="37"/>
  <c r="AV304" i="37"/>
  <c r="AW304" i="37"/>
  <c r="AX304" i="37"/>
  <c r="AY304" i="37"/>
  <c r="AP305" i="37"/>
  <c r="AQ305" i="37"/>
  <c r="AR305" i="37"/>
  <c r="AS305" i="37"/>
  <c r="AT305" i="37"/>
  <c r="AU305" i="37"/>
  <c r="AV305" i="37"/>
  <c r="AW305" i="37"/>
  <c r="AX305" i="37"/>
  <c r="AY305" i="37"/>
  <c r="AP306" i="37"/>
  <c r="AQ306" i="37"/>
  <c r="AR306" i="37"/>
  <c r="AS306" i="37"/>
  <c r="AT306" i="37"/>
  <c r="AU306" i="37"/>
  <c r="AV306" i="37"/>
  <c r="AW306" i="37"/>
  <c r="AX306" i="37"/>
  <c r="AY306" i="37"/>
  <c r="AP307" i="37"/>
  <c r="AQ307" i="37"/>
  <c r="AR307" i="37"/>
  <c r="AS307" i="37"/>
  <c r="AT307" i="37"/>
  <c r="AU307" i="37"/>
  <c r="AV307" i="37"/>
  <c r="AW307" i="37"/>
  <c r="AX307" i="37"/>
  <c r="AY307" i="37"/>
  <c r="AP308" i="37"/>
  <c r="AQ308" i="37"/>
  <c r="AR308" i="37"/>
  <c r="AS308" i="37"/>
  <c r="AT308" i="37"/>
  <c r="AU308" i="37"/>
  <c r="AV308" i="37"/>
  <c r="AW308" i="37"/>
  <c r="AX308" i="37"/>
  <c r="AY308" i="37"/>
  <c r="AP309" i="37"/>
  <c r="AQ309" i="37"/>
  <c r="AR309" i="37"/>
  <c r="AS309" i="37"/>
  <c r="AT309" i="37"/>
  <c r="AU309" i="37"/>
  <c r="AV309" i="37"/>
  <c r="AW309" i="37"/>
  <c r="AX309" i="37"/>
  <c r="AY309" i="37"/>
  <c r="AP310" i="37"/>
  <c r="AQ310" i="37"/>
  <c r="AR310" i="37"/>
  <c r="AS310" i="37"/>
  <c r="AT310" i="37"/>
  <c r="AU310" i="37"/>
  <c r="AV310" i="37"/>
  <c r="AW310" i="37"/>
  <c r="AX310" i="37"/>
  <c r="AY310" i="37"/>
  <c r="AP311" i="37"/>
  <c r="AQ311" i="37"/>
  <c r="AR311" i="37"/>
  <c r="AS311" i="37"/>
  <c r="AT311" i="37"/>
  <c r="AU311" i="37"/>
  <c r="AV311" i="37"/>
  <c r="AW311" i="37"/>
  <c r="AX311" i="37"/>
  <c r="AY311" i="37"/>
  <c r="AP312" i="37"/>
  <c r="AQ312" i="37"/>
  <c r="AR312" i="37"/>
  <c r="AS312" i="37"/>
  <c r="AT312" i="37"/>
  <c r="AU312" i="37"/>
  <c r="AV312" i="37"/>
  <c r="AW312" i="37"/>
  <c r="AX312" i="37"/>
  <c r="AY312" i="37"/>
  <c r="AP313" i="37"/>
  <c r="AQ313" i="37"/>
  <c r="AR313" i="37"/>
  <c r="AS313" i="37"/>
  <c r="AT313" i="37"/>
  <c r="AU313" i="37"/>
  <c r="AV313" i="37"/>
  <c r="AW313" i="37"/>
  <c r="AX313" i="37"/>
  <c r="AY313" i="37"/>
  <c r="AP314" i="37"/>
  <c r="AQ314" i="37"/>
  <c r="AR314" i="37"/>
  <c r="AS314" i="37"/>
  <c r="AT314" i="37"/>
  <c r="AU314" i="37"/>
  <c r="AV314" i="37"/>
  <c r="AW314" i="37"/>
  <c r="AX314" i="37"/>
  <c r="AY314" i="37"/>
  <c r="AP315" i="37"/>
  <c r="AQ315" i="37"/>
  <c r="AR315" i="37"/>
  <c r="AS315" i="37"/>
  <c r="AT315" i="37"/>
  <c r="AU315" i="37"/>
  <c r="AV315" i="37"/>
  <c r="AW315" i="37"/>
  <c r="AX315" i="37"/>
  <c r="AY315" i="37"/>
  <c r="AP316" i="37"/>
  <c r="AQ316" i="37"/>
  <c r="AR316" i="37"/>
  <c r="AS316" i="37"/>
  <c r="AT316" i="37"/>
  <c r="AU316" i="37"/>
  <c r="AV316" i="37"/>
  <c r="AW316" i="37"/>
  <c r="AX316" i="37"/>
  <c r="AY316" i="37"/>
  <c r="AP317" i="37"/>
  <c r="AQ317" i="37"/>
  <c r="AR317" i="37"/>
  <c r="AS317" i="37"/>
  <c r="AT317" i="37"/>
  <c r="AU317" i="37"/>
  <c r="AV317" i="37"/>
  <c r="AW317" i="37"/>
  <c r="AX317" i="37"/>
  <c r="AY317" i="37"/>
  <c r="AP318" i="37"/>
  <c r="AQ318" i="37"/>
  <c r="AR318" i="37"/>
  <c r="AS318" i="37"/>
  <c r="AT318" i="37"/>
  <c r="AU318" i="37"/>
  <c r="AV318" i="37"/>
  <c r="AW318" i="37"/>
  <c r="AX318" i="37"/>
  <c r="AY318" i="37"/>
  <c r="AP319" i="37"/>
  <c r="AQ319" i="37"/>
  <c r="AR319" i="37"/>
  <c r="AS319" i="37"/>
  <c r="AT319" i="37"/>
  <c r="AU319" i="37"/>
  <c r="AV319" i="37"/>
  <c r="AW319" i="37"/>
  <c r="AX319" i="37"/>
  <c r="AY319" i="37"/>
  <c r="AP320" i="37"/>
  <c r="AQ320" i="37"/>
  <c r="AR320" i="37"/>
  <c r="AS320" i="37"/>
  <c r="AT320" i="37"/>
  <c r="AU320" i="37"/>
  <c r="AV320" i="37"/>
  <c r="AW320" i="37"/>
  <c r="AX320" i="37"/>
  <c r="AY320" i="37"/>
  <c r="AP321" i="37"/>
  <c r="AQ321" i="37"/>
  <c r="AR321" i="37"/>
  <c r="AS321" i="37"/>
  <c r="AT321" i="37"/>
  <c r="AU321" i="37"/>
  <c r="AV321" i="37"/>
  <c r="AW321" i="37"/>
  <c r="AX321" i="37"/>
  <c r="AY321" i="37"/>
  <c r="AP322" i="37"/>
  <c r="AQ322" i="37"/>
  <c r="AR322" i="37"/>
  <c r="AS322" i="37"/>
  <c r="AT322" i="37"/>
  <c r="AU322" i="37"/>
  <c r="AV322" i="37"/>
  <c r="AW322" i="37"/>
  <c r="AX322" i="37"/>
  <c r="AY322" i="37"/>
  <c r="AP323" i="37"/>
  <c r="AQ323" i="37"/>
  <c r="AR323" i="37"/>
  <c r="AS323" i="37"/>
  <c r="AT323" i="37"/>
  <c r="AU323" i="37"/>
  <c r="AV323" i="37"/>
  <c r="AW323" i="37"/>
  <c r="AX323" i="37"/>
  <c r="AY323" i="37"/>
  <c r="AP324" i="37"/>
  <c r="AQ324" i="37"/>
  <c r="AR324" i="37"/>
  <c r="AS324" i="37"/>
  <c r="AT324" i="37"/>
  <c r="AU324" i="37"/>
  <c r="AV324" i="37"/>
  <c r="AW324" i="37"/>
  <c r="AX324" i="37"/>
  <c r="AY324" i="37"/>
  <c r="AP325" i="37"/>
  <c r="AQ325" i="37"/>
  <c r="AR325" i="37"/>
  <c r="AS325" i="37"/>
  <c r="AT325" i="37"/>
  <c r="AU325" i="37"/>
  <c r="AV325" i="37"/>
  <c r="AW325" i="37"/>
  <c r="AX325" i="37"/>
  <c r="AY325" i="37"/>
  <c r="AP326" i="37"/>
  <c r="AQ326" i="37"/>
  <c r="AR326" i="37"/>
  <c r="AS326" i="37"/>
  <c r="AT326" i="37"/>
  <c r="AU326" i="37"/>
  <c r="AV326" i="37"/>
  <c r="AW326" i="37"/>
  <c r="AX326" i="37"/>
  <c r="AY326" i="37"/>
  <c r="AP327" i="37"/>
  <c r="AQ327" i="37"/>
  <c r="AR327" i="37"/>
  <c r="AS327" i="37"/>
  <c r="AT327" i="37"/>
  <c r="AU327" i="37"/>
  <c r="AV327" i="37"/>
  <c r="AW327" i="37"/>
  <c r="AX327" i="37"/>
  <c r="AY327" i="37"/>
  <c r="AP328" i="37"/>
  <c r="AQ328" i="37"/>
  <c r="AR328" i="37"/>
  <c r="AS328" i="37"/>
  <c r="AT328" i="37"/>
  <c r="AU328" i="37"/>
  <c r="AV328" i="37"/>
  <c r="AW328" i="37"/>
  <c r="AX328" i="37"/>
  <c r="AY328" i="37"/>
  <c r="AP329" i="37"/>
  <c r="AQ329" i="37"/>
  <c r="AR329" i="37"/>
  <c r="AS329" i="37"/>
  <c r="AT329" i="37"/>
  <c r="AU329" i="37"/>
  <c r="AV329" i="37"/>
  <c r="AW329" i="37"/>
  <c r="AX329" i="37"/>
  <c r="AY329" i="37"/>
  <c r="AP330" i="37"/>
  <c r="AQ330" i="37"/>
  <c r="AR330" i="37"/>
  <c r="AS330" i="37"/>
  <c r="AT330" i="37"/>
  <c r="AU330" i="37"/>
  <c r="AV330" i="37"/>
  <c r="AW330" i="37"/>
  <c r="AX330" i="37"/>
  <c r="AY330" i="37"/>
  <c r="AP331" i="37"/>
  <c r="AQ331" i="37"/>
  <c r="AR331" i="37"/>
  <c r="AS331" i="37"/>
  <c r="AT331" i="37"/>
  <c r="AU331" i="37"/>
  <c r="AV331" i="37"/>
  <c r="AW331" i="37"/>
  <c r="AX331" i="37"/>
  <c r="AY331" i="37"/>
  <c r="AP332" i="37"/>
  <c r="AQ332" i="37"/>
  <c r="AR332" i="37"/>
  <c r="AS332" i="37"/>
  <c r="AT332" i="37"/>
  <c r="AU332" i="37"/>
  <c r="AV332" i="37"/>
  <c r="AW332" i="37"/>
  <c r="AX332" i="37"/>
  <c r="AY332" i="37"/>
  <c r="AP333" i="37"/>
  <c r="AQ333" i="37"/>
  <c r="AR333" i="37"/>
  <c r="AS333" i="37"/>
  <c r="AT333" i="37"/>
  <c r="AU333" i="37"/>
  <c r="AV333" i="37"/>
  <c r="AW333" i="37"/>
  <c r="AX333" i="37"/>
  <c r="AY333" i="37"/>
  <c r="AP334" i="37"/>
  <c r="AQ334" i="37"/>
  <c r="AR334" i="37"/>
  <c r="AS334" i="37"/>
  <c r="AT334" i="37"/>
  <c r="AU334" i="37"/>
  <c r="AV334" i="37"/>
  <c r="AW334" i="37"/>
  <c r="AX334" i="37"/>
  <c r="AY334" i="37"/>
  <c r="AP335" i="37"/>
  <c r="AQ335" i="37"/>
  <c r="AR335" i="37"/>
  <c r="AS335" i="37"/>
  <c r="AT335" i="37"/>
  <c r="AU335" i="37"/>
  <c r="AV335" i="37"/>
  <c r="AW335" i="37"/>
  <c r="AX335" i="37"/>
  <c r="AY335" i="37"/>
  <c r="AP336" i="37"/>
  <c r="AQ336" i="37"/>
  <c r="AR336" i="37"/>
  <c r="AS336" i="37"/>
  <c r="AT336" i="37"/>
  <c r="AU336" i="37"/>
  <c r="AV336" i="37"/>
  <c r="AW336" i="37"/>
  <c r="AX336" i="37"/>
  <c r="AY336" i="37"/>
  <c r="AP337" i="37"/>
  <c r="AQ337" i="37"/>
  <c r="AR337" i="37"/>
  <c r="AS337" i="37"/>
  <c r="AT337" i="37"/>
  <c r="AU337" i="37"/>
  <c r="AV337" i="37"/>
  <c r="AW337" i="37"/>
  <c r="AX337" i="37"/>
  <c r="AY337" i="37"/>
  <c r="AP338" i="37"/>
  <c r="AQ338" i="37"/>
  <c r="AR338" i="37"/>
  <c r="AS338" i="37"/>
  <c r="AT338" i="37"/>
  <c r="AU338" i="37"/>
  <c r="AV338" i="37"/>
  <c r="AW338" i="37"/>
  <c r="AX338" i="37"/>
  <c r="AY338" i="37"/>
  <c r="AP339" i="37"/>
  <c r="AQ339" i="37"/>
  <c r="AR339" i="37"/>
  <c r="AS339" i="37"/>
  <c r="AT339" i="37"/>
  <c r="AU339" i="37"/>
  <c r="AV339" i="37"/>
  <c r="AW339" i="37"/>
  <c r="AX339" i="37"/>
  <c r="AY339" i="37"/>
  <c r="AP340" i="37"/>
  <c r="AQ340" i="37"/>
  <c r="AR340" i="37"/>
  <c r="AS340" i="37"/>
  <c r="AT340" i="37"/>
  <c r="AU340" i="37"/>
  <c r="AV340" i="37"/>
  <c r="AW340" i="37"/>
  <c r="AX340" i="37"/>
  <c r="AY340" i="37"/>
  <c r="AP341" i="37"/>
  <c r="AQ341" i="37"/>
  <c r="AR341" i="37"/>
  <c r="AS341" i="37"/>
  <c r="AT341" i="37"/>
  <c r="AU341" i="37"/>
  <c r="AV341" i="37"/>
  <c r="AW341" i="37"/>
  <c r="AX341" i="37"/>
  <c r="AY341" i="37"/>
  <c r="AP342" i="37"/>
  <c r="AQ342" i="37"/>
  <c r="AR342" i="37"/>
  <c r="AS342" i="37"/>
  <c r="AT342" i="37"/>
  <c r="AU342" i="37"/>
  <c r="AV342" i="37"/>
  <c r="AW342" i="37"/>
  <c r="AX342" i="37"/>
  <c r="AY342" i="37"/>
  <c r="AP343" i="37"/>
  <c r="AQ343" i="37"/>
  <c r="AR343" i="37"/>
  <c r="AS343" i="37"/>
  <c r="AT343" i="37"/>
  <c r="AU343" i="37"/>
  <c r="AV343" i="37"/>
  <c r="AW343" i="37"/>
  <c r="AX343" i="37"/>
  <c r="AY343" i="37"/>
  <c r="AP344" i="37"/>
  <c r="AQ344" i="37"/>
  <c r="AR344" i="37"/>
  <c r="AS344" i="37"/>
  <c r="AT344" i="37"/>
  <c r="AU344" i="37"/>
  <c r="AV344" i="37"/>
  <c r="AW344" i="37"/>
  <c r="AX344" i="37"/>
  <c r="AY344" i="37"/>
  <c r="AP345" i="37"/>
  <c r="AQ345" i="37"/>
  <c r="AR345" i="37"/>
  <c r="AS345" i="37"/>
  <c r="AT345" i="37"/>
  <c r="AU345" i="37"/>
  <c r="AV345" i="37"/>
  <c r="AW345" i="37"/>
  <c r="AX345" i="37"/>
  <c r="AY345" i="37"/>
  <c r="AP346" i="37"/>
  <c r="AQ346" i="37"/>
  <c r="AR346" i="37"/>
  <c r="AS346" i="37"/>
  <c r="AT346" i="37"/>
  <c r="AU346" i="37"/>
  <c r="AV346" i="37"/>
  <c r="AW346" i="37"/>
  <c r="AX346" i="37"/>
  <c r="AY346" i="37"/>
  <c r="AP347" i="37"/>
  <c r="AQ347" i="37"/>
  <c r="AR347" i="37"/>
  <c r="AS347" i="37"/>
  <c r="AT347" i="37"/>
  <c r="AU347" i="37"/>
  <c r="AV347" i="37"/>
  <c r="AW347" i="37"/>
  <c r="AX347" i="37"/>
  <c r="AY347" i="37"/>
  <c r="AP348" i="37"/>
  <c r="AQ348" i="37"/>
  <c r="AR348" i="37"/>
  <c r="AS348" i="37"/>
  <c r="AT348" i="37"/>
  <c r="AU348" i="37"/>
  <c r="AV348" i="37"/>
  <c r="AW348" i="37"/>
  <c r="AX348" i="37"/>
  <c r="AY348" i="37"/>
  <c r="AP349" i="37"/>
  <c r="AQ349" i="37"/>
  <c r="AR349" i="37"/>
  <c r="AS349" i="37"/>
  <c r="AT349" i="37"/>
  <c r="AU349" i="37"/>
  <c r="AV349" i="37"/>
  <c r="AW349" i="37"/>
  <c r="AX349" i="37"/>
  <c r="AY349" i="37"/>
  <c r="AP350" i="37"/>
  <c r="AQ350" i="37"/>
  <c r="AR350" i="37"/>
  <c r="AS350" i="37"/>
  <c r="AT350" i="37"/>
  <c r="AU350" i="37"/>
  <c r="AV350" i="37"/>
  <c r="AW350" i="37"/>
  <c r="AX350" i="37"/>
  <c r="AY350" i="37"/>
  <c r="AP351" i="37"/>
  <c r="AQ351" i="37"/>
  <c r="AR351" i="37"/>
  <c r="AS351" i="37"/>
  <c r="AT351" i="37"/>
  <c r="AU351" i="37"/>
  <c r="AV351" i="37"/>
  <c r="AW351" i="37"/>
  <c r="AX351" i="37"/>
  <c r="AY351" i="37"/>
  <c r="AP352" i="37"/>
  <c r="AQ352" i="37"/>
  <c r="AR352" i="37"/>
  <c r="AS352" i="37"/>
  <c r="AT352" i="37"/>
  <c r="AU352" i="37"/>
  <c r="AV352" i="37"/>
  <c r="AW352" i="37"/>
  <c r="AX352" i="37"/>
  <c r="AY352" i="37"/>
  <c r="AP353" i="37"/>
  <c r="AQ353" i="37"/>
  <c r="AR353" i="37"/>
  <c r="AS353" i="37"/>
  <c r="AT353" i="37"/>
  <c r="AU353" i="37"/>
  <c r="AV353" i="37"/>
  <c r="AW353" i="37"/>
  <c r="AX353" i="37"/>
  <c r="AY353" i="37"/>
  <c r="AP354" i="37"/>
  <c r="AQ354" i="37"/>
  <c r="AR354" i="37"/>
  <c r="AS354" i="37"/>
  <c r="AT354" i="37"/>
  <c r="AU354" i="37"/>
  <c r="AV354" i="37"/>
  <c r="AW354" i="37"/>
  <c r="AX354" i="37"/>
  <c r="AY354" i="37"/>
  <c r="AP355" i="37"/>
  <c r="AQ355" i="37"/>
  <c r="AR355" i="37"/>
  <c r="AS355" i="37"/>
  <c r="AT355" i="37"/>
  <c r="AU355" i="37"/>
  <c r="AV355" i="37"/>
  <c r="AW355" i="37"/>
  <c r="AX355" i="37"/>
  <c r="AY355" i="37"/>
  <c r="AP356" i="37"/>
  <c r="AQ356" i="37"/>
  <c r="AR356" i="37"/>
  <c r="AS356" i="37"/>
  <c r="AT356" i="37"/>
  <c r="AU356" i="37"/>
  <c r="AV356" i="37"/>
  <c r="AW356" i="37"/>
  <c r="AX356" i="37"/>
  <c r="AY356" i="37"/>
  <c r="AP357" i="37"/>
  <c r="AQ357" i="37"/>
  <c r="AR357" i="37"/>
  <c r="AS357" i="37"/>
  <c r="AT357" i="37"/>
  <c r="AU357" i="37"/>
  <c r="AV357" i="37"/>
  <c r="AW357" i="37"/>
  <c r="AX357" i="37"/>
  <c r="AY357" i="37"/>
  <c r="AP358" i="37"/>
  <c r="AQ358" i="37"/>
  <c r="AR358" i="37"/>
  <c r="AS358" i="37"/>
  <c r="AT358" i="37"/>
  <c r="AU358" i="37"/>
  <c r="AV358" i="37"/>
  <c r="AW358" i="37"/>
  <c r="AX358" i="37"/>
  <c r="AY358" i="37"/>
  <c r="AP359" i="37"/>
  <c r="AQ359" i="37"/>
  <c r="AR359" i="37"/>
  <c r="AS359" i="37"/>
  <c r="AT359" i="37"/>
  <c r="AU359" i="37"/>
  <c r="AV359" i="37"/>
  <c r="AW359" i="37"/>
  <c r="AX359" i="37"/>
  <c r="AY359" i="37"/>
  <c r="AP360" i="37"/>
  <c r="AQ360" i="37"/>
  <c r="AR360" i="37"/>
  <c r="AS360" i="37"/>
  <c r="AT360" i="37"/>
  <c r="AU360" i="37"/>
  <c r="AV360" i="37"/>
  <c r="AW360" i="37"/>
  <c r="AX360" i="37"/>
  <c r="AY360" i="37"/>
  <c r="AP361" i="37"/>
  <c r="AQ361" i="37"/>
  <c r="AR361" i="37"/>
  <c r="AS361" i="37"/>
  <c r="AT361" i="37"/>
  <c r="AU361" i="37"/>
  <c r="AV361" i="37"/>
  <c r="AW361" i="37"/>
  <c r="AX361" i="37"/>
  <c r="AY361" i="37"/>
  <c r="AP362" i="37"/>
  <c r="AQ362" i="37"/>
  <c r="AR362" i="37"/>
  <c r="AS362" i="37"/>
  <c r="AT362" i="37"/>
  <c r="AU362" i="37"/>
  <c r="AV362" i="37"/>
  <c r="AW362" i="37"/>
  <c r="AX362" i="37"/>
  <c r="AY362" i="37"/>
  <c r="AP363" i="37"/>
  <c r="AQ363" i="37"/>
  <c r="AR363" i="37"/>
  <c r="AS363" i="37"/>
  <c r="AT363" i="37"/>
  <c r="AU363" i="37"/>
  <c r="AV363" i="37"/>
  <c r="AW363" i="37"/>
  <c r="AX363" i="37"/>
  <c r="AY363" i="37"/>
  <c r="AP364" i="37"/>
  <c r="AQ364" i="37"/>
  <c r="AR364" i="37"/>
  <c r="AS364" i="37"/>
  <c r="AT364" i="37"/>
  <c r="AU364" i="37"/>
  <c r="AV364" i="37"/>
  <c r="AW364" i="37"/>
  <c r="AX364" i="37"/>
  <c r="AY364" i="37"/>
  <c r="AP365" i="37"/>
  <c r="AQ365" i="37"/>
  <c r="AR365" i="37"/>
  <c r="AS365" i="37"/>
  <c r="AT365" i="37"/>
  <c r="AU365" i="37"/>
  <c r="AV365" i="37"/>
  <c r="AW365" i="37"/>
  <c r="AX365" i="37"/>
  <c r="AY365" i="37"/>
  <c r="AP366" i="37"/>
  <c r="AQ366" i="37"/>
  <c r="AR366" i="37"/>
  <c r="AS366" i="37"/>
  <c r="AT366" i="37"/>
  <c r="AU366" i="37"/>
  <c r="AV366" i="37"/>
  <c r="AW366" i="37"/>
  <c r="AX366" i="37"/>
  <c r="AY366" i="37"/>
  <c r="AP367" i="37"/>
  <c r="AQ367" i="37"/>
  <c r="AR367" i="37"/>
  <c r="AS367" i="37"/>
  <c r="AT367" i="37"/>
  <c r="AU367" i="37"/>
  <c r="AV367" i="37"/>
  <c r="AW367" i="37"/>
  <c r="AX367" i="37"/>
  <c r="AY367" i="37"/>
  <c r="AP368" i="37"/>
  <c r="AQ368" i="37"/>
  <c r="AR368" i="37"/>
  <c r="AS368" i="37"/>
  <c r="AT368" i="37"/>
  <c r="AU368" i="37"/>
  <c r="AV368" i="37"/>
  <c r="AW368" i="37"/>
  <c r="AX368" i="37"/>
  <c r="AY368" i="37"/>
  <c r="AP369" i="37"/>
  <c r="AQ369" i="37"/>
  <c r="AR369" i="37"/>
  <c r="AS369" i="37"/>
  <c r="AT369" i="37"/>
  <c r="AU369" i="37"/>
  <c r="AV369" i="37"/>
  <c r="AW369" i="37"/>
  <c r="AX369" i="37"/>
  <c r="AY369" i="37"/>
  <c r="AP370" i="37"/>
  <c r="AQ370" i="37"/>
  <c r="AR370" i="37"/>
  <c r="AS370" i="37"/>
  <c r="AT370" i="37"/>
  <c r="AU370" i="37"/>
  <c r="AV370" i="37"/>
  <c r="AW370" i="37"/>
  <c r="AX370" i="37"/>
  <c r="AY370" i="37"/>
  <c r="AP371" i="37"/>
  <c r="AQ371" i="37"/>
  <c r="AR371" i="37"/>
  <c r="AS371" i="37"/>
  <c r="AT371" i="37"/>
  <c r="AU371" i="37"/>
  <c r="AV371" i="37"/>
  <c r="AW371" i="37"/>
  <c r="AX371" i="37"/>
  <c r="AY371" i="37"/>
  <c r="AP372" i="37"/>
  <c r="AQ372" i="37"/>
  <c r="AR372" i="37"/>
  <c r="AS372" i="37"/>
  <c r="AT372" i="37"/>
  <c r="AU372" i="37"/>
  <c r="AV372" i="37"/>
  <c r="AW372" i="37"/>
  <c r="AX372" i="37"/>
  <c r="AY372" i="37"/>
  <c r="AP373" i="37"/>
  <c r="AQ373" i="37"/>
  <c r="AR373" i="37"/>
  <c r="AS373" i="37"/>
  <c r="AT373" i="37"/>
  <c r="AU373" i="37"/>
  <c r="AV373" i="37"/>
  <c r="AW373" i="37"/>
  <c r="AX373" i="37"/>
  <c r="AY373" i="37"/>
  <c r="AP374" i="37"/>
  <c r="AQ374" i="37"/>
  <c r="AR374" i="37"/>
  <c r="AS374" i="37"/>
  <c r="AT374" i="37"/>
  <c r="AU374" i="37"/>
  <c r="AV374" i="37"/>
  <c r="AW374" i="37"/>
  <c r="AX374" i="37"/>
  <c r="AY374" i="37"/>
  <c r="AP375" i="37"/>
  <c r="AQ375" i="37"/>
  <c r="AR375" i="37"/>
  <c r="AS375" i="37"/>
  <c r="AT375" i="37"/>
  <c r="AU375" i="37"/>
  <c r="AV375" i="37"/>
  <c r="AW375" i="37"/>
  <c r="AX375" i="37"/>
  <c r="AY375" i="37"/>
  <c r="AP376" i="37"/>
  <c r="AQ376" i="37"/>
  <c r="AR376" i="37"/>
  <c r="AS376" i="37"/>
  <c r="AT376" i="37"/>
  <c r="AU376" i="37"/>
  <c r="AV376" i="37"/>
  <c r="AW376" i="37"/>
  <c r="AX376" i="37"/>
  <c r="AY376" i="37"/>
  <c r="AP377" i="37"/>
  <c r="AQ377" i="37"/>
  <c r="AR377" i="37"/>
  <c r="AS377" i="37"/>
  <c r="AT377" i="37"/>
  <c r="AU377" i="37"/>
  <c r="AV377" i="37"/>
  <c r="AW377" i="37"/>
  <c r="AX377" i="37"/>
  <c r="AY377" i="37"/>
  <c r="AP378" i="37"/>
  <c r="AQ378" i="37"/>
  <c r="AR378" i="37"/>
  <c r="AS378" i="37"/>
  <c r="AT378" i="37"/>
  <c r="AU378" i="37"/>
  <c r="AV378" i="37"/>
  <c r="AW378" i="37"/>
  <c r="AX378" i="37"/>
  <c r="AY378" i="37"/>
  <c r="AP379" i="37"/>
  <c r="AQ379" i="37"/>
  <c r="AR379" i="37"/>
  <c r="AS379" i="37"/>
  <c r="AT379" i="37"/>
  <c r="AU379" i="37"/>
  <c r="AV379" i="37"/>
  <c r="AW379" i="37"/>
  <c r="AX379" i="37"/>
  <c r="AY379" i="37"/>
  <c r="AP380" i="37"/>
  <c r="AQ380" i="37"/>
  <c r="AR380" i="37"/>
  <c r="AS380" i="37"/>
  <c r="AT380" i="37"/>
  <c r="AU380" i="37"/>
  <c r="AV380" i="37"/>
  <c r="AW380" i="37"/>
  <c r="AX380" i="37"/>
  <c r="AY380" i="37"/>
  <c r="AP381" i="37"/>
  <c r="AQ381" i="37"/>
  <c r="AR381" i="37"/>
  <c r="AS381" i="37"/>
  <c r="AT381" i="37"/>
  <c r="AU381" i="37"/>
  <c r="AV381" i="37"/>
  <c r="AW381" i="37"/>
  <c r="AX381" i="37"/>
  <c r="AY381" i="37"/>
  <c r="AP382" i="37"/>
  <c r="AQ382" i="37"/>
  <c r="AR382" i="37"/>
  <c r="AS382" i="37"/>
  <c r="AT382" i="37"/>
  <c r="AU382" i="37"/>
  <c r="AV382" i="37"/>
  <c r="AW382" i="37"/>
  <c r="AX382" i="37"/>
  <c r="AY382" i="37"/>
  <c r="AP383" i="37"/>
  <c r="AQ383" i="37"/>
  <c r="AR383" i="37"/>
  <c r="AS383" i="37"/>
  <c r="AT383" i="37"/>
  <c r="AU383" i="37"/>
  <c r="AV383" i="37"/>
  <c r="AW383" i="37"/>
  <c r="AX383" i="37"/>
  <c r="AY383" i="37"/>
  <c r="AP384" i="37"/>
  <c r="AQ384" i="37"/>
  <c r="AR384" i="37"/>
  <c r="AS384" i="37"/>
  <c r="AT384" i="37"/>
  <c r="AU384" i="37"/>
  <c r="AV384" i="37"/>
  <c r="AW384" i="37"/>
  <c r="AX384" i="37"/>
  <c r="AY384" i="37"/>
  <c r="AP385" i="37"/>
  <c r="AQ385" i="37"/>
  <c r="AR385" i="37"/>
  <c r="AS385" i="37"/>
  <c r="AT385" i="37"/>
  <c r="AU385" i="37"/>
  <c r="AV385" i="37"/>
  <c r="AW385" i="37"/>
  <c r="AX385" i="37"/>
  <c r="AY385" i="37"/>
  <c r="AP386" i="37"/>
  <c r="AQ386" i="37"/>
  <c r="AR386" i="37"/>
  <c r="AS386" i="37"/>
  <c r="AT386" i="37"/>
  <c r="AU386" i="37"/>
  <c r="AV386" i="37"/>
  <c r="AW386" i="37"/>
  <c r="AX386" i="37"/>
  <c r="AY386" i="37"/>
  <c r="AP387" i="37"/>
  <c r="AQ387" i="37"/>
  <c r="AR387" i="37"/>
  <c r="AS387" i="37"/>
  <c r="AT387" i="37"/>
  <c r="AU387" i="37"/>
  <c r="AV387" i="37"/>
  <c r="AW387" i="37"/>
  <c r="AX387" i="37"/>
  <c r="AY387" i="37"/>
  <c r="AP388" i="37"/>
  <c r="AQ388" i="37"/>
  <c r="AR388" i="37"/>
  <c r="AS388" i="37"/>
  <c r="AT388" i="37"/>
  <c r="AU388" i="37"/>
  <c r="AV388" i="37"/>
  <c r="AW388" i="37"/>
  <c r="AX388" i="37"/>
  <c r="AY388" i="37"/>
  <c r="AP389" i="37"/>
  <c r="AQ389" i="37"/>
  <c r="AR389" i="37"/>
  <c r="AS389" i="37"/>
  <c r="AT389" i="37"/>
  <c r="AU389" i="37"/>
  <c r="AV389" i="37"/>
  <c r="AW389" i="37"/>
  <c r="AX389" i="37"/>
  <c r="AY389" i="37"/>
  <c r="AP390" i="37"/>
  <c r="AQ390" i="37"/>
  <c r="AR390" i="37"/>
  <c r="AS390" i="37"/>
  <c r="AT390" i="37"/>
  <c r="AU390" i="37"/>
  <c r="AV390" i="37"/>
  <c r="AW390" i="37"/>
  <c r="AX390" i="37"/>
  <c r="AY390" i="37"/>
  <c r="AP391" i="37"/>
  <c r="AQ391" i="37"/>
  <c r="AR391" i="37"/>
  <c r="AS391" i="37"/>
  <c r="AT391" i="37"/>
  <c r="AU391" i="37"/>
  <c r="AV391" i="37"/>
  <c r="AW391" i="37"/>
  <c r="AX391" i="37"/>
  <c r="AY391" i="37"/>
  <c r="AP392" i="37"/>
  <c r="AQ392" i="37"/>
  <c r="AR392" i="37"/>
  <c r="AS392" i="37"/>
  <c r="AT392" i="37"/>
  <c r="AU392" i="37"/>
  <c r="AV392" i="37"/>
  <c r="AW392" i="37"/>
  <c r="AX392" i="37"/>
  <c r="AY392" i="37"/>
  <c r="AP393" i="37"/>
  <c r="AQ393" i="37"/>
  <c r="AR393" i="37"/>
  <c r="AS393" i="37"/>
  <c r="AT393" i="37"/>
  <c r="AU393" i="37"/>
  <c r="AV393" i="37"/>
  <c r="AW393" i="37"/>
  <c r="AX393" i="37"/>
  <c r="AY393" i="37"/>
  <c r="AP394" i="37"/>
  <c r="AQ394" i="37"/>
  <c r="AR394" i="37"/>
  <c r="AS394" i="37"/>
  <c r="AT394" i="37"/>
  <c r="AU394" i="37"/>
  <c r="AV394" i="37"/>
  <c r="AW394" i="37"/>
  <c r="AX394" i="37"/>
  <c r="AY394" i="37"/>
  <c r="AP395" i="37"/>
  <c r="AQ395" i="37"/>
  <c r="AR395" i="37"/>
  <c r="AS395" i="37"/>
  <c r="AT395" i="37"/>
  <c r="AU395" i="37"/>
  <c r="AV395" i="37"/>
  <c r="AW395" i="37"/>
  <c r="AX395" i="37"/>
  <c r="AY395" i="37"/>
  <c r="AP396" i="37"/>
  <c r="AQ396" i="37"/>
  <c r="AR396" i="37"/>
  <c r="AS396" i="37"/>
  <c r="AT396" i="37"/>
  <c r="AU396" i="37"/>
  <c r="AV396" i="37"/>
  <c r="AW396" i="37"/>
  <c r="AX396" i="37"/>
  <c r="AY396" i="37"/>
  <c r="AP397" i="37"/>
  <c r="AQ397" i="37"/>
  <c r="AR397" i="37"/>
  <c r="AS397" i="37"/>
  <c r="AT397" i="37"/>
  <c r="AU397" i="37"/>
  <c r="AV397" i="37"/>
  <c r="AW397" i="37"/>
  <c r="AX397" i="37"/>
  <c r="AY397" i="37"/>
  <c r="AP398" i="37"/>
  <c r="AQ398" i="37"/>
  <c r="AR398" i="37"/>
  <c r="AS398" i="37"/>
  <c r="AT398" i="37"/>
  <c r="AU398" i="37"/>
  <c r="AV398" i="37"/>
  <c r="AW398" i="37"/>
  <c r="AX398" i="37"/>
  <c r="AY398" i="37"/>
  <c r="AP399" i="37"/>
  <c r="AQ399" i="37"/>
  <c r="AR399" i="37"/>
  <c r="AS399" i="37"/>
  <c r="AT399" i="37"/>
  <c r="AU399" i="37"/>
  <c r="AV399" i="37"/>
  <c r="AW399" i="37"/>
  <c r="AX399" i="37"/>
  <c r="AY399" i="37"/>
  <c r="AP400" i="37"/>
  <c r="AQ400" i="37"/>
  <c r="AR400" i="37"/>
  <c r="AS400" i="37"/>
  <c r="AT400" i="37"/>
  <c r="AU400" i="37"/>
  <c r="AV400" i="37"/>
  <c r="AW400" i="37"/>
  <c r="AX400" i="37"/>
  <c r="AY400" i="37"/>
  <c r="AP401" i="37"/>
  <c r="AQ401" i="37"/>
  <c r="AR401" i="37"/>
  <c r="AS401" i="37"/>
  <c r="AT401" i="37"/>
  <c r="AU401" i="37"/>
  <c r="AV401" i="37"/>
  <c r="AW401" i="37"/>
  <c r="AX401" i="37"/>
  <c r="AY401" i="37"/>
  <c r="AP402" i="37"/>
  <c r="AQ402" i="37"/>
  <c r="AR402" i="37"/>
  <c r="AS402" i="37"/>
  <c r="AT402" i="37"/>
  <c r="AU402" i="37"/>
  <c r="AV402" i="37"/>
  <c r="AW402" i="37"/>
  <c r="AX402" i="37"/>
  <c r="AY402" i="37"/>
  <c r="AP403" i="37"/>
  <c r="AQ403" i="37"/>
  <c r="AR403" i="37"/>
  <c r="AS403" i="37"/>
  <c r="AT403" i="37"/>
  <c r="AU403" i="37"/>
  <c r="AV403" i="37"/>
  <c r="AW403" i="37"/>
  <c r="AX403" i="37"/>
  <c r="AY403" i="37"/>
  <c r="AP404" i="37"/>
  <c r="AQ404" i="37"/>
  <c r="AR404" i="37"/>
  <c r="AS404" i="37"/>
  <c r="AT404" i="37"/>
  <c r="AU404" i="37"/>
  <c r="AV404" i="37"/>
  <c r="AW404" i="37"/>
  <c r="AX404" i="37"/>
  <c r="AY404" i="37"/>
  <c r="AP405" i="37"/>
  <c r="AQ405" i="37"/>
  <c r="AR405" i="37"/>
  <c r="AS405" i="37"/>
  <c r="AT405" i="37"/>
  <c r="AU405" i="37"/>
  <c r="AV405" i="37"/>
  <c r="AW405" i="37"/>
  <c r="AX405" i="37"/>
  <c r="AY405" i="37"/>
  <c r="AP406" i="37"/>
  <c r="AQ406" i="37"/>
  <c r="AR406" i="37"/>
  <c r="AS406" i="37"/>
  <c r="AT406" i="37"/>
  <c r="AU406" i="37"/>
  <c r="AV406" i="37"/>
  <c r="AW406" i="37"/>
  <c r="AX406" i="37"/>
  <c r="AY406" i="37"/>
  <c r="AP407" i="37"/>
  <c r="AQ407" i="37"/>
  <c r="AR407" i="37"/>
  <c r="AS407" i="37"/>
  <c r="AT407" i="37"/>
  <c r="AU407" i="37"/>
  <c r="AV407" i="37"/>
  <c r="AW407" i="37"/>
  <c r="AX407" i="37"/>
  <c r="AY407" i="37"/>
  <c r="AP408" i="37"/>
  <c r="AQ408" i="37"/>
  <c r="AR408" i="37"/>
  <c r="AS408" i="37"/>
  <c r="AT408" i="37"/>
  <c r="AU408" i="37"/>
  <c r="AV408" i="37"/>
  <c r="AW408" i="37"/>
  <c r="AX408" i="37"/>
  <c r="AY408" i="37"/>
  <c r="AP409" i="37"/>
  <c r="AQ409" i="37"/>
  <c r="AR409" i="37"/>
  <c r="AS409" i="37"/>
  <c r="AT409" i="37"/>
  <c r="AU409" i="37"/>
  <c r="AV409" i="37"/>
  <c r="AW409" i="37"/>
  <c r="AX409" i="37"/>
  <c r="AY409" i="37"/>
  <c r="AP410" i="37"/>
  <c r="AQ410" i="37"/>
  <c r="AR410" i="37"/>
  <c r="AS410" i="37"/>
  <c r="AT410" i="37"/>
  <c r="AU410" i="37"/>
  <c r="AV410" i="37"/>
  <c r="AW410" i="37"/>
  <c r="AX410" i="37"/>
  <c r="AY410" i="37"/>
  <c r="AP411" i="37"/>
  <c r="AQ411" i="37"/>
  <c r="AR411" i="37"/>
  <c r="AS411" i="37"/>
  <c r="AT411" i="37"/>
  <c r="AU411" i="37"/>
  <c r="AV411" i="37"/>
  <c r="AW411" i="37"/>
  <c r="AX411" i="37"/>
  <c r="AY411" i="37"/>
  <c r="AP412" i="37"/>
  <c r="AQ412" i="37"/>
  <c r="AR412" i="37"/>
  <c r="AS412" i="37"/>
  <c r="AT412" i="37"/>
  <c r="AU412" i="37"/>
  <c r="AV412" i="37"/>
  <c r="AW412" i="37"/>
  <c r="AX412" i="37"/>
  <c r="AY412" i="37"/>
  <c r="AP413" i="37"/>
  <c r="AQ413" i="37"/>
  <c r="AR413" i="37"/>
  <c r="AS413" i="37"/>
  <c r="AT413" i="37"/>
  <c r="AU413" i="37"/>
  <c r="AV413" i="37"/>
  <c r="AW413" i="37"/>
  <c r="AX413" i="37"/>
  <c r="AY413" i="37"/>
  <c r="AP414" i="37"/>
  <c r="AQ414" i="37"/>
  <c r="AR414" i="37"/>
  <c r="AS414" i="37"/>
  <c r="AT414" i="37"/>
  <c r="AU414" i="37"/>
  <c r="AV414" i="37"/>
  <c r="AW414" i="37"/>
  <c r="AX414" i="37"/>
  <c r="AY414" i="37"/>
  <c r="AP415" i="37"/>
  <c r="AQ415" i="37"/>
  <c r="AR415" i="37"/>
  <c r="AS415" i="37"/>
  <c r="AT415" i="37"/>
  <c r="AU415" i="37"/>
  <c r="AV415" i="37"/>
  <c r="AW415" i="37"/>
  <c r="AX415" i="37"/>
  <c r="AY415" i="37"/>
  <c r="AP416" i="37"/>
  <c r="AQ416" i="37"/>
  <c r="AR416" i="37"/>
  <c r="AS416" i="37"/>
  <c r="AT416" i="37"/>
  <c r="AU416" i="37"/>
  <c r="AV416" i="37"/>
  <c r="AW416" i="37"/>
  <c r="AX416" i="37"/>
  <c r="AY416" i="37"/>
  <c r="AP417" i="37"/>
  <c r="AQ417" i="37"/>
  <c r="AR417" i="37"/>
  <c r="AS417" i="37"/>
  <c r="AT417" i="37"/>
  <c r="AU417" i="37"/>
  <c r="AV417" i="37"/>
  <c r="AW417" i="37"/>
  <c r="AX417" i="37"/>
  <c r="AY417" i="37"/>
  <c r="AP418" i="37"/>
  <c r="AQ418" i="37"/>
  <c r="AR418" i="37"/>
  <c r="AS418" i="37"/>
  <c r="AT418" i="37"/>
  <c r="AU418" i="37"/>
  <c r="AV418" i="37"/>
  <c r="AW418" i="37"/>
  <c r="AX418" i="37"/>
  <c r="AY418" i="37"/>
  <c r="AP419" i="37"/>
  <c r="AQ419" i="37"/>
  <c r="AR419" i="37"/>
  <c r="AS419" i="37"/>
  <c r="AT419" i="37"/>
  <c r="AU419" i="37"/>
  <c r="AV419" i="37"/>
  <c r="AW419" i="37"/>
  <c r="AX419" i="37"/>
  <c r="AY419" i="37"/>
  <c r="AP420" i="37"/>
  <c r="AQ420" i="37"/>
  <c r="AR420" i="37"/>
  <c r="AS420" i="37"/>
  <c r="AT420" i="37"/>
  <c r="AU420" i="37"/>
  <c r="AV420" i="37"/>
  <c r="AW420" i="37"/>
  <c r="AX420" i="37"/>
  <c r="AY420" i="37"/>
  <c r="AP421" i="37"/>
  <c r="AQ421" i="37"/>
  <c r="AR421" i="37"/>
  <c r="AS421" i="37"/>
  <c r="AT421" i="37"/>
  <c r="AU421" i="37"/>
  <c r="AV421" i="37"/>
  <c r="AW421" i="37"/>
  <c r="AX421" i="37"/>
  <c r="AY421" i="37"/>
  <c r="AP422" i="37"/>
  <c r="AQ422" i="37"/>
  <c r="AR422" i="37"/>
  <c r="AS422" i="37"/>
  <c r="AT422" i="37"/>
  <c r="AU422" i="37"/>
  <c r="AV422" i="37"/>
  <c r="AW422" i="37"/>
  <c r="AX422" i="37"/>
  <c r="AY422" i="37"/>
  <c r="AP423" i="37"/>
  <c r="AQ423" i="37"/>
  <c r="AR423" i="37"/>
  <c r="AS423" i="37"/>
  <c r="AT423" i="37"/>
  <c r="AU423" i="37"/>
  <c r="AV423" i="37"/>
  <c r="AW423" i="37"/>
  <c r="AX423" i="37"/>
  <c r="AY423" i="37"/>
  <c r="AP424" i="37"/>
  <c r="AQ424" i="37"/>
  <c r="AR424" i="37"/>
  <c r="AS424" i="37"/>
  <c r="AT424" i="37"/>
  <c r="AU424" i="37"/>
  <c r="AV424" i="37"/>
  <c r="AW424" i="37"/>
  <c r="AX424" i="37"/>
  <c r="AY424" i="37"/>
  <c r="AP425" i="37"/>
  <c r="AQ425" i="37"/>
  <c r="AR425" i="37"/>
  <c r="AS425" i="37"/>
  <c r="AT425" i="37"/>
  <c r="AU425" i="37"/>
  <c r="AV425" i="37"/>
  <c r="AW425" i="37"/>
  <c r="AX425" i="37"/>
  <c r="AY425" i="37"/>
  <c r="AP426" i="37"/>
  <c r="AQ426" i="37"/>
  <c r="AR426" i="37"/>
  <c r="AS426" i="37"/>
  <c r="AT426" i="37"/>
  <c r="AU426" i="37"/>
  <c r="AV426" i="37"/>
  <c r="AW426" i="37"/>
  <c r="AX426" i="37"/>
  <c r="AY426" i="37"/>
  <c r="AP427" i="37"/>
  <c r="AQ427" i="37"/>
  <c r="AR427" i="37"/>
  <c r="AS427" i="37"/>
  <c r="AT427" i="37"/>
  <c r="AU427" i="37"/>
  <c r="AV427" i="37"/>
  <c r="AW427" i="37"/>
  <c r="AX427" i="37"/>
  <c r="AY427" i="37"/>
  <c r="AP428" i="37"/>
  <c r="AQ428" i="37"/>
  <c r="AR428" i="37"/>
  <c r="AS428" i="37"/>
  <c r="AT428" i="37"/>
  <c r="AU428" i="37"/>
  <c r="AV428" i="37"/>
  <c r="AW428" i="37"/>
  <c r="AX428" i="37"/>
  <c r="AY428" i="37"/>
  <c r="AP429" i="37"/>
  <c r="AQ429" i="37"/>
  <c r="AR429" i="37"/>
  <c r="AS429" i="37"/>
  <c r="AT429" i="37"/>
  <c r="AU429" i="37"/>
  <c r="AV429" i="37"/>
  <c r="AW429" i="37"/>
  <c r="AX429" i="37"/>
  <c r="AY429" i="37"/>
  <c r="AP430" i="37"/>
  <c r="AQ430" i="37"/>
  <c r="AR430" i="37"/>
  <c r="AS430" i="37"/>
  <c r="AT430" i="37"/>
  <c r="AU430" i="37"/>
  <c r="AV430" i="37"/>
  <c r="AW430" i="37"/>
  <c r="AX430" i="37"/>
  <c r="AY430" i="37"/>
  <c r="AP431" i="37"/>
  <c r="AQ431" i="37"/>
  <c r="AR431" i="37"/>
  <c r="AS431" i="37"/>
  <c r="AT431" i="37"/>
  <c r="AU431" i="37"/>
  <c r="AV431" i="37"/>
  <c r="AW431" i="37"/>
  <c r="AX431" i="37"/>
  <c r="AY431" i="37"/>
  <c r="AP432" i="37"/>
  <c r="AQ432" i="37"/>
  <c r="AR432" i="37"/>
  <c r="AS432" i="37"/>
  <c r="AT432" i="37"/>
  <c r="AU432" i="37"/>
  <c r="AV432" i="37"/>
  <c r="AW432" i="37"/>
  <c r="AX432" i="37"/>
  <c r="AY432" i="37"/>
  <c r="AP433" i="37"/>
  <c r="AQ433" i="37"/>
  <c r="AR433" i="37"/>
  <c r="AS433" i="37"/>
  <c r="AT433" i="37"/>
  <c r="AU433" i="37"/>
  <c r="AV433" i="37"/>
  <c r="AW433" i="37"/>
  <c r="AX433" i="37"/>
  <c r="AY433" i="37"/>
  <c r="AP434" i="37"/>
  <c r="AQ434" i="37"/>
  <c r="AR434" i="37"/>
  <c r="AS434" i="37"/>
  <c r="AT434" i="37"/>
  <c r="AU434" i="37"/>
  <c r="AV434" i="37"/>
  <c r="AW434" i="37"/>
  <c r="AX434" i="37"/>
  <c r="AY434" i="37"/>
  <c r="AP435" i="37"/>
  <c r="AQ435" i="37"/>
  <c r="AR435" i="37"/>
  <c r="AS435" i="37"/>
  <c r="AT435" i="37"/>
  <c r="AU435" i="37"/>
  <c r="AV435" i="37"/>
  <c r="AW435" i="37"/>
  <c r="AX435" i="37"/>
  <c r="AY435" i="37"/>
  <c r="AP436" i="37"/>
  <c r="AQ436" i="37"/>
  <c r="AR436" i="37"/>
  <c r="AS436" i="37"/>
  <c r="AT436" i="37"/>
  <c r="AU436" i="37"/>
  <c r="AV436" i="37"/>
  <c r="AW436" i="37"/>
  <c r="AX436" i="37"/>
  <c r="AY436" i="37"/>
  <c r="AP437" i="37"/>
  <c r="AQ437" i="37"/>
  <c r="AR437" i="37"/>
  <c r="AS437" i="37"/>
  <c r="AT437" i="37"/>
  <c r="AU437" i="37"/>
  <c r="AV437" i="37"/>
  <c r="AW437" i="37"/>
  <c r="AX437" i="37"/>
  <c r="AY437" i="37"/>
  <c r="AP438" i="37"/>
  <c r="AQ438" i="37"/>
  <c r="AR438" i="37"/>
  <c r="AS438" i="37"/>
  <c r="AT438" i="37"/>
  <c r="AU438" i="37"/>
  <c r="AV438" i="37"/>
  <c r="AW438" i="37"/>
  <c r="AX438" i="37"/>
  <c r="AY438" i="37"/>
  <c r="AP439" i="37"/>
  <c r="AQ439" i="37"/>
  <c r="AR439" i="37"/>
  <c r="AS439" i="37"/>
  <c r="AT439" i="37"/>
  <c r="AU439" i="37"/>
  <c r="AV439" i="37"/>
  <c r="AW439" i="37"/>
  <c r="AX439" i="37"/>
  <c r="AY439" i="37"/>
  <c r="AP440" i="37"/>
  <c r="AQ440" i="37"/>
  <c r="AR440" i="37"/>
  <c r="AS440" i="37"/>
  <c r="AT440" i="37"/>
  <c r="AU440" i="37"/>
  <c r="AV440" i="37"/>
  <c r="AW440" i="37"/>
  <c r="AX440" i="37"/>
  <c r="AY440" i="37"/>
  <c r="AP441" i="37"/>
  <c r="AQ441" i="37"/>
  <c r="AR441" i="37"/>
  <c r="AS441" i="37"/>
  <c r="AT441" i="37"/>
  <c r="AU441" i="37"/>
  <c r="AV441" i="37"/>
  <c r="AW441" i="37"/>
  <c r="AX441" i="37"/>
  <c r="AY441" i="37"/>
  <c r="AP442" i="37"/>
  <c r="AQ442" i="37"/>
  <c r="AR442" i="37"/>
  <c r="AS442" i="37"/>
  <c r="AT442" i="37"/>
  <c r="AU442" i="37"/>
  <c r="AV442" i="37"/>
  <c r="AW442" i="37"/>
  <c r="AX442" i="37"/>
  <c r="AY442" i="37"/>
  <c r="AP443" i="37"/>
  <c r="AQ443" i="37"/>
  <c r="AR443" i="37"/>
  <c r="AS443" i="37"/>
  <c r="AT443" i="37"/>
  <c r="AU443" i="37"/>
  <c r="AV443" i="37"/>
  <c r="AW443" i="37"/>
  <c r="AX443" i="37"/>
  <c r="AY443" i="37"/>
  <c r="AP444" i="37"/>
  <c r="AQ444" i="37"/>
  <c r="AR444" i="37"/>
  <c r="AS444" i="37"/>
  <c r="AT444" i="37"/>
  <c r="AU444" i="37"/>
  <c r="AV444" i="37"/>
  <c r="AW444" i="37"/>
  <c r="AX444" i="37"/>
  <c r="AY444" i="37"/>
  <c r="AP445" i="37"/>
  <c r="AQ445" i="37"/>
  <c r="AR445" i="37"/>
  <c r="AS445" i="37"/>
  <c r="AT445" i="37"/>
  <c r="AU445" i="37"/>
  <c r="AV445" i="37"/>
  <c r="AW445" i="37"/>
  <c r="AX445" i="37"/>
  <c r="AY445" i="37"/>
  <c r="AP446" i="37"/>
  <c r="AQ446" i="37"/>
  <c r="AR446" i="37"/>
  <c r="AS446" i="37"/>
  <c r="AT446" i="37"/>
  <c r="AU446" i="37"/>
  <c r="AV446" i="37"/>
  <c r="AW446" i="37"/>
  <c r="AX446" i="37"/>
  <c r="AY446" i="37"/>
  <c r="AP447" i="37"/>
  <c r="AQ447" i="37"/>
  <c r="AR447" i="37"/>
  <c r="AS447" i="37"/>
  <c r="AT447" i="37"/>
  <c r="AU447" i="37"/>
  <c r="AV447" i="37"/>
  <c r="AW447" i="37"/>
  <c r="AX447" i="37"/>
  <c r="AY447" i="37"/>
  <c r="AP448" i="37"/>
  <c r="AQ448" i="37"/>
  <c r="AR448" i="37"/>
  <c r="AS448" i="37"/>
  <c r="AT448" i="37"/>
  <c r="AU448" i="37"/>
  <c r="AV448" i="37"/>
  <c r="AW448" i="37"/>
  <c r="AX448" i="37"/>
  <c r="AY448" i="37"/>
  <c r="AP449" i="37"/>
  <c r="AQ449" i="37"/>
  <c r="AR449" i="37"/>
  <c r="AS449" i="37"/>
  <c r="AT449" i="37"/>
  <c r="AU449" i="37"/>
  <c r="AV449" i="37"/>
  <c r="AW449" i="37"/>
  <c r="AX449" i="37"/>
  <c r="AY449" i="37"/>
  <c r="AP450" i="37"/>
  <c r="AQ450" i="37"/>
  <c r="AR450" i="37"/>
  <c r="AS450" i="37"/>
  <c r="AT450" i="37"/>
  <c r="AU450" i="37"/>
  <c r="AV450" i="37"/>
  <c r="AW450" i="37"/>
  <c r="AX450" i="37"/>
  <c r="AY450" i="37"/>
  <c r="AP451" i="37"/>
  <c r="AQ451" i="37"/>
  <c r="AR451" i="37"/>
  <c r="AS451" i="37"/>
  <c r="AT451" i="37"/>
  <c r="AU451" i="37"/>
  <c r="AV451" i="37"/>
  <c r="AW451" i="37"/>
  <c r="AX451" i="37"/>
  <c r="AY451" i="37"/>
  <c r="AP452" i="37"/>
  <c r="AQ452" i="37"/>
  <c r="AR452" i="37"/>
  <c r="AS452" i="37"/>
  <c r="AT452" i="37"/>
  <c r="AU452" i="37"/>
  <c r="AV452" i="37"/>
  <c r="AW452" i="37"/>
  <c r="AX452" i="37"/>
  <c r="AY452" i="37"/>
  <c r="AP453" i="37"/>
  <c r="AQ453" i="37"/>
  <c r="AR453" i="37"/>
  <c r="AS453" i="37"/>
  <c r="AT453" i="37"/>
  <c r="AU453" i="37"/>
  <c r="AV453" i="37"/>
  <c r="AW453" i="37"/>
  <c r="AX453" i="37"/>
  <c r="AY453" i="37"/>
  <c r="AP454" i="37"/>
  <c r="AQ454" i="37"/>
  <c r="AR454" i="37"/>
  <c r="AS454" i="37"/>
  <c r="AT454" i="37"/>
  <c r="AU454" i="37"/>
  <c r="AV454" i="37"/>
  <c r="AW454" i="37"/>
  <c r="AX454" i="37"/>
  <c r="AY454" i="37"/>
  <c r="AP455" i="37"/>
  <c r="AQ455" i="37"/>
  <c r="AR455" i="37"/>
  <c r="AS455" i="37"/>
  <c r="AT455" i="37"/>
  <c r="AU455" i="37"/>
  <c r="AV455" i="37"/>
  <c r="AW455" i="37"/>
  <c r="AX455" i="37"/>
  <c r="AY455" i="37"/>
  <c r="AP456" i="37"/>
  <c r="AQ456" i="37"/>
  <c r="AR456" i="37"/>
  <c r="AS456" i="37"/>
  <c r="AT456" i="37"/>
  <c r="AU456" i="37"/>
  <c r="AV456" i="37"/>
  <c r="AW456" i="37"/>
  <c r="AX456" i="37"/>
  <c r="AY456" i="37"/>
  <c r="AP457" i="37"/>
  <c r="AQ457" i="37"/>
  <c r="AR457" i="37"/>
  <c r="AS457" i="37"/>
  <c r="AT457" i="37"/>
  <c r="AU457" i="37"/>
  <c r="AV457" i="37"/>
  <c r="AW457" i="37"/>
  <c r="AX457" i="37"/>
  <c r="AY457" i="37"/>
  <c r="AP458" i="37"/>
  <c r="AQ458" i="37"/>
  <c r="AR458" i="37"/>
  <c r="AS458" i="37"/>
  <c r="AT458" i="37"/>
  <c r="AU458" i="37"/>
  <c r="AV458" i="37"/>
  <c r="AW458" i="37"/>
  <c r="AX458" i="37"/>
  <c r="AY458" i="37"/>
  <c r="AP459" i="37"/>
  <c r="AQ459" i="37"/>
  <c r="AR459" i="37"/>
  <c r="AS459" i="37"/>
  <c r="AT459" i="37"/>
  <c r="AU459" i="37"/>
  <c r="AV459" i="37"/>
  <c r="AW459" i="37"/>
  <c r="AX459" i="37"/>
  <c r="AY459" i="37"/>
  <c r="AP460" i="37"/>
  <c r="AQ460" i="37"/>
  <c r="AR460" i="37"/>
  <c r="AS460" i="37"/>
  <c r="AT460" i="37"/>
  <c r="AU460" i="37"/>
  <c r="AV460" i="37"/>
  <c r="AW460" i="37"/>
  <c r="AX460" i="37"/>
  <c r="AY460" i="37"/>
  <c r="AP461" i="37"/>
  <c r="AQ461" i="37"/>
  <c r="AR461" i="37"/>
  <c r="AS461" i="37"/>
  <c r="AT461" i="37"/>
  <c r="AU461" i="37"/>
  <c r="AV461" i="37"/>
  <c r="AW461" i="37"/>
  <c r="AX461" i="37"/>
  <c r="AY461" i="37"/>
  <c r="AP462" i="37"/>
  <c r="AQ462" i="37"/>
  <c r="AR462" i="37"/>
  <c r="AS462" i="37"/>
  <c r="AT462" i="37"/>
  <c r="AU462" i="37"/>
  <c r="AV462" i="37"/>
  <c r="AW462" i="37"/>
  <c r="AX462" i="37"/>
  <c r="AY462" i="37"/>
  <c r="AP463" i="37"/>
  <c r="AQ463" i="37"/>
  <c r="AR463" i="37"/>
  <c r="AS463" i="37"/>
  <c r="AT463" i="37"/>
  <c r="AU463" i="37"/>
  <c r="AV463" i="37"/>
  <c r="AW463" i="37"/>
  <c r="AX463" i="37"/>
  <c r="AY463" i="37"/>
  <c r="AP464" i="37"/>
  <c r="AQ464" i="37"/>
  <c r="AR464" i="37"/>
  <c r="AS464" i="37"/>
  <c r="AT464" i="37"/>
  <c r="AU464" i="37"/>
  <c r="AV464" i="37"/>
  <c r="AW464" i="37"/>
  <c r="AX464" i="37"/>
  <c r="AY464" i="37"/>
  <c r="AP465" i="37"/>
  <c r="AQ465" i="37"/>
  <c r="AR465" i="37"/>
  <c r="AS465" i="37"/>
  <c r="AT465" i="37"/>
  <c r="AU465" i="37"/>
  <c r="AV465" i="37"/>
  <c r="AW465" i="37"/>
  <c r="AX465" i="37"/>
  <c r="AY465" i="37"/>
  <c r="AP466" i="37"/>
  <c r="AQ466" i="37"/>
  <c r="AR466" i="37"/>
  <c r="AS466" i="37"/>
  <c r="AT466" i="37"/>
  <c r="AU466" i="37"/>
  <c r="AV466" i="37"/>
  <c r="AW466" i="37"/>
  <c r="AX466" i="37"/>
  <c r="AY466" i="37"/>
  <c r="AP467" i="37"/>
  <c r="AQ467" i="37"/>
  <c r="AR467" i="37"/>
  <c r="AS467" i="37"/>
  <c r="AT467" i="37"/>
  <c r="AU467" i="37"/>
  <c r="AV467" i="37"/>
  <c r="AW467" i="37"/>
  <c r="AX467" i="37"/>
  <c r="AY467" i="37"/>
  <c r="AP468" i="37"/>
  <c r="AQ468" i="37"/>
  <c r="AR468" i="37"/>
  <c r="AS468" i="37"/>
  <c r="AT468" i="37"/>
  <c r="AU468" i="37"/>
  <c r="AV468" i="37"/>
  <c r="AW468" i="37"/>
  <c r="AX468" i="37"/>
  <c r="AY468" i="37"/>
  <c r="AP469" i="37"/>
  <c r="AQ469" i="37"/>
  <c r="AR469" i="37"/>
  <c r="AS469" i="37"/>
  <c r="AT469" i="37"/>
  <c r="AU469" i="37"/>
  <c r="AV469" i="37"/>
  <c r="AW469" i="37"/>
  <c r="AX469" i="37"/>
  <c r="AY469" i="37"/>
  <c r="AP470" i="37"/>
  <c r="AQ470" i="37"/>
  <c r="AR470" i="37"/>
  <c r="AS470" i="37"/>
  <c r="AT470" i="37"/>
  <c r="AU470" i="37"/>
  <c r="AV470" i="37"/>
  <c r="AW470" i="37"/>
  <c r="AX470" i="37"/>
  <c r="AY470" i="37"/>
  <c r="AP471" i="37"/>
  <c r="AQ471" i="37"/>
  <c r="AR471" i="37"/>
  <c r="AS471" i="37"/>
  <c r="AT471" i="37"/>
  <c r="AU471" i="37"/>
  <c r="AV471" i="37"/>
  <c r="AW471" i="37"/>
  <c r="AX471" i="37"/>
  <c r="AY471" i="37"/>
  <c r="AP472" i="37"/>
  <c r="AQ472" i="37"/>
  <c r="AR472" i="37"/>
  <c r="AS472" i="37"/>
  <c r="AT472" i="37"/>
  <c r="AU472" i="37"/>
  <c r="AV472" i="37"/>
  <c r="AW472" i="37"/>
  <c r="AX472" i="37"/>
  <c r="AY472" i="37"/>
  <c r="AP473" i="37"/>
  <c r="AQ473" i="37"/>
  <c r="AR473" i="37"/>
  <c r="AS473" i="37"/>
  <c r="AT473" i="37"/>
  <c r="AU473" i="37"/>
  <c r="AV473" i="37"/>
  <c r="AW473" i="37"/>
  <c r="AX473" i="37"/>
  <c r="AY473" i="37"/>
  <c r="AP474" i="37"/>
  <c r="AQ474" i="37"/>
  <c r="AR474" i="37"/>
  <c r="AS474" i="37"/>
  <c r="AT474" i="37"/>
  <c r="AU474" i="37"/>
  <c r="AV474" i="37"/>
  <c r="AW474" i="37"/>
  <c r="AX474" i="37"/>
  <c r="AY474" i="37"/>
  <c r="AP475" i="37"/>
  <c r="AQ475" i="37"/>
  <c r="AR475" i="37"/>
  <c r="AS475" i="37"/>
  <c r="AT475" i="37"/>
  <c r="AU475" i="37"/>
  <c r="AV475" i="37"/>
  <c r="AW475" i="37"/>
  <c r="AX475" i="37"/>
  <c r="AY475" i="37"/>
  <c r="AP476" i="37"/>
  <c r="AQ476" i="37"/>
  <c r="AR476" i="37"/>
  <c r="AS476" i="37"/>
  <c r="AT476" i="37"/>
  <c r="AU476" i="37"/>
  <c r="AV476" i="37"/>
  <c r="AW476" i="37"/>
  <c r="AX476" i="37"/>
  <c r="AY476" i="37"/>
  <c r="AP477" i="37"/>
  <c r="AQ477" i="37"/>
  <c r="AR477" i="37"/>
  <c r="AS477" i="37"/>
  <c r="AT477" i="37"/>
  <c r="AU477" i="37"/>
  <c r="AV477" i="37"/>
  <c r="AW477" i="37"/>
  <c r="AX477" i="37"/>
  <c r="AY477" i="37"/>
  <c r="AP478" i="37"/>
  <c r="AQ478" i="37"/>
  <c r="AR478" i="37"/>
  <c r="AS478" i="37"/>
  <c r="AT478" i="37"/>
  <c r="AU478" i="37"/>
  <c r="AV478" i="37"/>
  <c r="AW478" i="37"/>
  <c r="AX478" i="37"/>
  <c r="AY478" i="37"/>
  <c r="AP479" i="37"/>
  <c r="AQ479" i="37"/>
  <c r="AR479" i="37"/>
  <c r="AS479" i="37"/>
  <c r="AT479" i="37"/>
  <c r="AU479" i="37"/>
  <c r="AV479" i="37"/>
  <c r="AW479" i="37"/>
  <c r="AX479" i="37"/>
  <c r="AY479" i="37"/>
  <c r="AP480" i="37"/>
  <c r="AQ480" i="37"/>
  <c r="AR480" i="37"/>
  <c r="AS480" i="37"/>
  <c r="AT480" i="37"/>
  <c r="AU480" i="37"/>
  <c r="AV480" i="37"/>
  <c r="AW480" i="37"/>
  <c r="AX480" i="37"/>
  <c r="AY480" i="37"/>
  <c r="AP481" i="37"/>
  <c r="AQ481" i="37"/>
  <c r="AR481" i="37"/>
  <c r="AS481" i="37"/>
  <c r="AT481" i="37"/>
  <c r="AU481" i="37"/>
  <c r="AV481" i="37"/>
  <c r="AW481" i="37"/>
  <c r="AX481" i="37"/>
  <c r="AY481" i="37"/>
  <c r="AP482" i="37"/>
  <c r="AQ482" i="37"/>
  <c r="AR482" i="37"/>
  <c r="AS482" i="37"/>
  <c r="AT482" i="37"/>
  <c r="AU482" i="37"/>
  <c r="AV482" i="37"/>
  <c r="AW482" i="37"/>
  <c r="AX482" i="37"/>
  <c r="AY482" i="37"/>
  <c r="AP483" i="37"/>
  <c r="AQ483" i="37"/>
  <c r="AR483" i="37"/>
  <c r="AS483" i="37"/>
  <c r="AT483" i="37"/>
  <c r="AU483" i="37"/>
  <c r="AV483" i="37"/>
  <c r="AW483" i="37"/>
  <c r="AX483" i="37"/>
  <c r="AY483" i="37"/>
  <c r="AP484" i="37"/>
  <c r="AQ484" i="37"/>
  <c r="AR484" i="37"/>
  <c r="AS484" i="37"/>
  <c r="AT484" i="37"/>
  <c r="AU484" i="37"/>
  <c r="AV484" i="37"/>
  <c r="AW484" i="37"/>
  <c r="AX484" i="37"/>
  <c r="AY484" i="37"/>
  <c r="AP485" i="37"/>
  <c r="AQ485" i="37"/>
  <c r="AR485" i="37"/>
  <c r="AS485" i="37"/>
  <c r="AT485" i="37"/>
  <c r="AU485" i="37"/>
  <c r="AV485" i="37"/>
  <c r="AW485" i="37"/>
  <c r="AX485" i="37"/>
  <c r="AY485" i="37"/>
  <c r="AP486" i="37"/>
  <c r="AQ486" i="37"/>
  <c r="AR486" i="37"/>
  <c r="AS486" i="37"/>
  <c r="AT486" i="37"/>
  <c r="AU486" i="37"/>
  <c r="AV486" i="37"/>
  <c r="AW486" i="37"/>
  <c r="AX486" i="37"/>
  <c r="AY486" i="37"/>
  <c r="AP487" i="37"/>
  <c r="AQ487" i="37"/>
  <c r="AR487" i="37"/>
  <c r="AS487" i="37"/>
  <c r="AT487" i="37"/>
  <c r="AU487" i="37"/>
  <c r="AV487" i="37"/>
  <c r="AW487" i="37"/>
  <c r="AX487" i="37"/>
  <c r="AY487" i="37"/>
  <c r="AP488" i="37"/>
  <c r="AQ488" i="37"/>
  <c r="AR488" i="37"/>
  <c r="AS488" i="37"/>
  <c r="AT488" i="37"/>
  <c r="AU488" i="37"/>
  <c r="AV488" i="37"/>
  <c r="AW488" i="37"/>
  <c r="AX488" i="37"/>
  <c r="AY488" i="37"/>
  <c r="AP489" i="37"/>
  <c r="AQ489" i="37"/>
  <c r="AR489" i="37"/>
  <c r="AS489" i="37"/>
  <c r="AT489" i="37"/>
  <c r="AU489" i="37"/>
  <c r="AV489" i="37"/>
  <c r="AW489" i="37"/>
  <c r="AX489" i="37"/>
  <c r="AY489" i="37"/>
  <c r="AP490" i="37"/>
  <c r="AQ490" i="37"/>
  <c r="AR490" i="37"/>
  <c r="AS490" i="37"/>
  <c r="AT490" i="37"/>
  <c r="AU490" i="37"/>
  <c r="AV490" i="37"/>
  <c r="AW490" i="37"/>
  <c r="AX490" i="37"/>
  <c r="AY490" i="37"/>
  <c r="AP491" i="37"/>
  <c r="AQ491" i="37"/>
  <c r="AR491" i="37"/>
  <c r="AS491" i="37"/>
  <c r="AT491" i="37"/>
  <c r="AU491" i="37"/>
  <c r="AV491" i="37"/>
  <c r="AW491" i="37"/>
  <c r="AX491" i="37"/>
  <c r="AY491" i="37"/>
  <c r="AP492" i="37"/>
  <c r="AQ492" i="37"/>
  <c r="AR492" i="37"/>
  <c r="AS492" i="37"/>
  <c r="AT492" i="37"/>
  <c r="AU492" i="37"/>
  <c r="AV492" i="37"/>
  <c r="AW492" i="37"/>
  <c r="AX492" i="37"/>
  <c r="AY492" i="37"/>
  <c r="AP493" i="37"/>
  <c r="AQ493" i="37"/>
  <c r="AR493" i="37"/>
  <c r="AS493" i="37"/>
  <c r="AT493" i="37"/>
  <c r="AU493" i="37"/>
  <c r="AV493" i="37"/>
  <c r="AW493" i="37"/>
  <c r="AX493" i="37"/>
  <c r="AY493" i="37"/>
  <c r="AP494" i="37"/>
  <c r="AQ494" i="37"/>
  <c r="AR494" i="37"/>
  <c r="AS494" i="37"/>
  <c r="AT494" i="37"/>
  <c r="AU494" i="37"/>
  <c r="AV494" i="37"/>
  <c r="AW494" i="37"/>
  <c r="AX494" i="37"/>
  <c r="AY494" i="37"/>
  <c r="AP495" i="37"/>
  <c r="AQ495" i="37"/>
  <c r="AR495" i="37"/>
  <c r="AS495" i="37"/>
  <c r="AT495" i="37"/>
  <c r="AU495" i="37"/>
  <c r="AV495" i="37"/>
  <c r="AW495" i="37"/>
  <c r="AX495" i="37"/>
  <c r="AY495" i="37"/>
  <c r="AP496" i="37"/>
  <c r="AQ496" i="37"/>
  <c r="AR496" i="37"/>
  <c r="AS496" i="37"/>
  <c r="AT496" i="37"/>
  <c r="AU496" i="37"/>
  <c r="AV496" i="37"/>
  <c r="AW496" i="37"/>
  <c r="AX496" i="37"/>
  <c r="AY496" i="37"/>
  <c r="AP497" i="37"/>
  <c r="AQ497" i="37"/>
  <c r="AR497" i="37"/>
  <c r="AS497" i="37"/>
  <c r="AT497" i="37"/>
  <c r="AU497" i="37"/>
  <c r="AV497" i="37"/>
  <c r="AW497" i="37"/>
  <c r="AX497" i="37"/>
  <c r="AY497" i="37"/>
  <c r="AP498" i="37"/>
  <c r="AQ498" i="37"/>
  <c r="AR498" i="37"/>
  <c r="AS498" i="37"/>
  <c r="AT498" i="37"/>
  <c r="AU498" i="37"/>
  <c r="AV498" i="37"/>
  <c r="AW498" i="37"/>
  <c r="AX498" i="37"/>
  <c r="AY498" i="37"/>
  <c r="AP499" i="37"/>
  <c r="AQ499" i="37"/>
  <c r="AR499" i="37"/>
  <c r="AS499" i="37"/>
  <c r="AT499" i="37"/>
  <c r="AU499" i="37"/>
  <c r="AV499" i="37"/>
  <c r="AW499" i="37"/>
  <c r="AX499" i="37"/>
  <c r="AY499" i="37"/>
  <c r="AP500" i="37"/>
  <c r="AQ500" i="37"/>
  <c r="AR500" i="37"/>
  <c r="AS500" i="37"/>
  <c r="AT500" i="37"/>
  <c r="AU500" i="37"/>
  <c r="AV500" i="37"/>
  <c r="AW500" i="37"/>
  <c r="AX500" i="37"/>
  <c r="AY500" i="37"/>
  <c r="AP501" i="37"/>
  <c r="AQ501" i="37"/>
  <c r="AR501" i="37"/>
  <c r="AS501" i="37"/>
  <c r="AT501" i="37"/>
  <c r="AU501" i="37"/>
  <c r="AV501" i="37"/>
  <c r="AW501" i="37"/>
  <c r="AX501" i="37"/>
  <c r="AY501" i="37"/>
  <c r="AP502" i="37"/>
  <c r="AQ502" i="37"/>
  <c r="AR502" i="37"/>
  <c r="AS502" i="37"/>
  <c r="AT502" i="37"/>
  <c r="AU502" i="37"/>
  <c r="AV502" i="37"/>
  <c r="AW502" i="37"/>
  <c r="AX502" i="37"/>
  <c r="AY502" i="37"/>
  <c r="AP503" i="37"/>
  <c r="AQ503" i="37"/>
  <c r="AR503" i="37"/>
  <c r="AS503" i="37"/>
  <c r="AT503" i="37"/>
  <c r="AU503" i="37"/>
  <c r="AV503" i="37"/>
  <c r="AW503" i="37"/>
  <c r="AX503" i="37"/>
  <c r="AY503" i="37"/>
  <c r="AP504" i="37"/>
  <c r="AQ504" i="37"/>
  <c r="AR504" i="37"/>
  <c r="AS504" i="37"/>
  <c r="AT504" i="37"/>
  <c r="AU504" i="37"/>
  <c r="AV504" i="37"/>
  <c r="AW504" i="37"/>
  <c r="AX504" i="37"/>
  <c r="AY504" i="37"/>
  <c r="AP505" i="37"/>
  <c r="AQ505" i="37"/>
  <c r="AR505" i="37"/>
  <c r="AS505" i="37"/>
  <c r="AT505" i="37"/>
  <c r="AU505" i="37"/>
  <c r="AV505" i="37"/>
  <c r="AW505" i="37"/>
  <c r="AX505" i="37"/>
  <c r="AY505" i="37"/>
  <c r="AP506" i="37"/>
  <c r="AQ506" i="37"/>
  <c r="AR506" i="37"/>
  <c r="AS506" i="37"/>
  <c r="AT506" i="37"/>
  <c r="AU506" i="37"/>
  <c r="AV506" i="37"/>
  <c r="AW506" i="37"/>
  <c r="AX506" i="37"/>
  <c r="AY506" i="37"/>
  <c r="AP507" i="37"/>
  <c r="AQ507" i="37"/>
  <c r="AR507" i="37"/>
  <c r="AS507" i="37"/>
  <c r="AT507" i="37"/>
  <c r="AU507" i="37"/>
  <c r="AV507" i="37"/>
  <c r="AW507" i="37"/>
  <c r="AX507" i="37"/>
  <c r="AY507" i="37"/>
  <c r="AP508" i="37"/>
  <c r="AQ508" i="37"/>
  <c r="AR508" i="37"/>
  <c r="AS508" i="37"/>
  <c r="AT508" i="37"/>
  <c r="AU508" i="37"/>
  <c r="AV508" i="37"/>
  <c r="AW508" i="37"/>
  <c r="AX508" i="37"/>
  <c r="AY508" i="37"/>
  <c r="AP509" i="37"/>
  <c r="AQ509" i="37"/>
  <c r="AR509" i="37"/>
  <c r="AS509" i="37"/>
  <c r="AT509" i="37"/>
  <c r="AU509" i="37"/>
  <c r="AV509" i="37"/>
  <c r="AW509" i="37"/>
  <c r="AX509" i="37"/>
  <c r="AY509" i="37"/>
  <c r="AP510" i="37"/>
  <c r="AQ510" i="37"/>
  <c r="AR510" i="37"/>
  <c r="AS510" i="37"/>
  <c r="AT510" i="37"/>
  <c r="AU510" i="37"/>
  <c r="AV510" i="37"/>
  <c r="AW510" i="37"/>
  <c r="AX510" i="37"/>
  <c r="AY510" i="37"/>
  <c r="AP511" i="37"/>
  <c r="AQ511" i="37"/>
  <c r="AR511" i="37"/>
  <c r="AS511" i="37"/>
  <c r="AT511" i="37"/>
  <c r="AU511" i="37"/>
  <c r="AV511" i="37"/>
  <c r="AW511" i="37"/>
  <c r="AX511" i="37"/>
  <c r="AY511" i="37"/>
  <c r="AP512" i="37"/>
  <c r="AQ512" i="37"/>
  <c r="AR512" i="37"/>
  <c r="AS512" i="37"/>
  <c r="AT512" i="37"/>
  <c r="AU512" i="37"/>
  <c r="AV512" i="37"/>
  <c r="AW512" i="37"/>
  <c r="AX512" i="37"/>
  <c r="AY512" i="37"/>
  <c r="AP513" i="37"/>
  <c r="AQ513" i="37"/>
  <c r="AR513" i="37"/>
  <c r="AS513" i="37"/>
  <c r="AT513" i="37"/>
  <c r="AU513" i="37"/>
  <c r="AV513" i="37"/>
  <c r="AW513" i="37"/>
  <c r="AX513" i="37"/>
  <c r="AY513" i="37"/>
  <c r="AP514" i="37"/>
  <c r="AQ514" i="37"/>
  <c r="AR514" i="37"/>
  <c r="AS514" i="37"/>
  <c r="AT514" i="37"/>
  <c r="AU514" i="37"/>
  <c r="AV514" i="37"/>
  <c r="AW514" i="37"/>
  <c r="AX514" i="37"/>
  <c r="AY514" i="37"/>
  <c r="AP515" i="37"/>
  <c r="AQ515" i="37"/>
  <c r="AR515" i="37"/>
  <c r="AS515" i="37"/>
  <c r="AT515" i="37"/>
  <c r="AU515" i="37"/>
  <c r="AV515" i="37"/>
  <c r="AW515" i="37"/>
  <c r="AX515" i="37"/>
  <c r="AY515" i="37"/>
  <c r="AP516" i="37"/>
  <c r="AQ516" i="37"/>
  <c r="AR516" i="37"/>
  <c r="AS516" i="37"/>
  <c r="AT516" i="37"/>
  <c r="AU516" i="37"/>
  <c r="AV516" i="37"/>
  <c r="AW516" i="37"/>
  <c r="AX516" i="37"/>
  <c r="AY516" i="37"/>
  <c r="AP517" i="37"/>
  <c r="AQ517" i="37"/>
  <c r="AR517" i="37"/>
  <c r="AS517" i="37"/>
  <c r="AT517" i="37"/>
  <c r="AU517" i="37"/>
  <c r="AV517" i="37"/>
  <c r="AW517" i="37"/>
  <c r="AX517" i="37"/>
  <c r="AY517" i="37"/>
  <c r="AP518" i="37"/>
  <c r="AQ518" i="37"/>
  <c r="AR518" i="37"/>
  <c r="AS518" i="37"/>
  <c r="AT518" i="37"/>
  <c r="AU518" i="37"/>
  <c r="AV518" i="37"/>
  <c r="AW518" i="37"/>
  <c r="AX518" i="37"/>
  <c r="AY518" i="37"/>
  <c r="AP519" i="37"/>
  <c r="AQ519" i="37"/>
  <c r="AR519" i="37"/>
  <c r="AS519" i="37"/>
  <c r="AT519" i="37"/>
  <c r="AU519" i="37"/>
  <c r="AV519" i="37"/>
  <c r="AW519" i="37"/>
  <c r="AX519" i="37"/>
  <c r="AY519" i="37"/>
  <c r="AP520" i="37"/>
  <c r="AQ520" i="37"/>
  <c r="AR520" i="37"/>
  <c r="AS520" i="37"/>
  <c r="AT520" i="37"/>
  <c r="AU520" i="37"/>
  <c r="AV520" i="37"/>
  <c r="AW520" i="37"/>
  <c r="AX520" i="37"/>
  <c r="AY520" i="37"/>
  <c r="AP521" i="37"/>
  <c r="AQ521" i="37"/>
  <c r="AR521" i="37"/>
  <c r="AS521" i="37"/>
  <c r="AT521" i="37"/>
  <c r="AU521" i="37"/>
  <c r="AV521" i="37"/>
  <c r="AW521" i="37"/>
  <c r="AX521" i="37"/>
  <c r="AY521" i="37"/>
  <c r="AP522" i="37"/>
  <c r="AQ522" i="37"/>
  <c r="AR522" i="37"/>
  <c r="AS522" i="37"/>
  <c r="AT522" i="37"/>
  <c r="AU522" i="37"/>
  <c r="AV522" i="37"/>
  <c r="AW522" i="37"/>
  <c r="AX522" i="37"/>
  <c r="AY522" i="37"/>
  <c r="AP523" i="37"/>
  <c r="AQ523" i="37"/>
  <c r="AR523" i="37"/>
  <c r="AS523" i="37"/>
  <c r="AT523" i="37"/>
  <c r="AU523" i="37"/>
  <c r="AV523" i="37"/>
  <c r="AW523" i="37"/>
  <c r="AX523" i="37"/>
  <c r="AY523" i="37"/>
  <c r="AP524" i="37"/>
  <c r="AQ524" i="37"/>
  <c r="AR524" i="37"/>
  <c r="AS524" i="37"/>
  <c r="AT524" i="37"/>
  <c r="AU524" i="37"/>
  <c r="AV524" i="37"/>
  <c r="AW524" i="37"/>
  <c r="AX524" i="37"/>
  <c r="AY524" i="37"/>
  <c r="AP525" i="37"/>
  <c r="AQ525" i="37"/>
  <c r="AR525" i="37"/>
  <c r="AS525" i="37"/>
  <c r="AT525" i="37"/>
  <c r="AU525" i="37"/>
  <c r="AV525" i="37"/>
  <c r="AW525" i="37"/>
  <c r="AX525" i="37"/>
  <c r="AY525" i="37"/>
  <c r="AP526" i="37"/>
  <c r="AQ526" i="37"/>
  <c r="AR526" i="37"/>
  <c r="AS526" i="37"/>
  <c r="AT526" i="37"/>
  <c r="AU526" i="37"/>
  <c r="AV526" i="37"/>
  <c r="AW526" i="37"/>
  <c r="AX526" i="37"/>
  <c r="AY526" i="37"/>
  <c r="AP527" i="37"/>
  <c r="AQ527" i="37"/>
  <c r="AR527" i="37"/>
  <c r="AS527" i="37"/>
  <c r="AT527" i="37"/>
  <c r="AU527" i="37"/>
  <c r="AV527" i="37"/>
  <c r="AW527" i="37"/>
  <c r="AX527" i="37"/>
  <c r="AY527" i="37"/>
  <c r="AP528" i="37"/>
  <c r="AQ528" i="37"/>
  <c r="AR528" i="37"/>
  <c r="AS528" i="37"/>
  <c r="AT528" i="37"/>
  <c r="AU528" i="37"/>
  <c r="AV528" i="37"/>
  <c r="AW528" i="37"/>
  <c r="AX528" i="37"/>
  <c r="AY528" i="37"/>
  <c r="AP529" i="37"/>
  <c r="AQ529" i="37"/>
  <c r="AR529" i="37"/>
  <c r="AS529" i="37"/>
  <c r="AT529" i="37"/>
  <c r="AU529" i="37"/>
  <c r="AV529" i="37"/>
  <c r="AW529" i="37"/>
  <c r="AX529" i="37"/>
  <c r="AY529" i="37"/>
  <c r="AP530" i="37"/>
  <c r="AQ530" i="37"/>
  <c r="AR530" i="37"/>
  <c r="AS530" i="37"/>
  <c r="AT530" i="37"/>
  <c r="AU530" i="37"/>
  <c r="AV530" i="37"/>
  <c r="AW530" i="37"/>
  <c r="AX530" i="37"/>
  <c r="AY530" i="37"/>
  <c r="AP531" i="37"/>
  <c r="AQ531" i="37"/>
  <c r="AR531" i="37"/>
  <c r="AS531" i="37"/>
  <c r="AT531" i="37"/>
  <c r="AU531" i="37"/>
  <c r="AV531" i="37"/>
  <c r="AW531" i="37"/>
  <c r="AX531" i="37"/>
  <c r="AY531" i="37"/>
  <c r="AP532" i="37"/>
  <c r="AQ532" i="37"/>
  <c r="AR532" i="37"/>
  <c r="AS532" i="37"/>
  <c r="AT532" i="37"/>
  <c r="AU532" i="37"/>
  <c r="AV532" i="37"/>
  <c r="AW532" i="37"/>
  <c r="AX532" i="37"/>
  <c r="AY532" i="37"/>
  <c r="AP533" i="37"/>
  <c r="AQ533" i="37"/>
  <c r="AR533" i="37"/>
  <c r="AS533" i="37"/>
  <c r="AT533" i="37"/>
  <c r="AU533" i="37"/>
  <c r="AV533" i="37"/>
  <c r="AW533" i="37"/>
  <c r="AX533" i="37"/>
  <c r="AY533" i="37"/>
  <c r="AP534" i="37"/>
  <c r="AQ534" i="37"/>
  <c r="AR534" i="37"/>
  <c r="AS534" i="37"/>
  <c r="AT534" i="37"/>
  <c r="AU534" i="37"/>
  <c r="AV534" i="37"/>
  <c r="AW534" i="37"/>
  <c r="AX534" i="37"/>
  <c r="AY534" i="37"/>
  <c r="AP535" i="37"/>
  <c r="AQ535" i="37"/>
  <c r="AR535" i="37"/>
  <c r="AS535" i="37"/>
  <c r="AT535" i="37"/>
  <c r="AU535" i="37"/>
  <c r="AV535" i="37"/>
  <c r="AW535" i="37"/>
  <c r="AX535" i="37"/>
  <c r="AY535" i="37"/>
  <c r="AP536" i="37"/>
  <c r="AQ536" i="37"/>
  <c r="AR536" i="37"/>
  <c r="AS536" i="37"/>
  <c r="AT536" i="37"/>
  <c r="AU536" i="37"/>
  <c r="AV536" i="37"/>
  <c r="AW536" i="37"/>
  <c r="AX536" i="37"/>
  <c r="AY536" i="37"/>
  <c r="AP537" i="37"/>
  <c r="AQ537" i="37"/>
  <c r="AR537" i="37"/>
  <c r="AS537" i="37"/>
  <c r="AT537" i="37"/>
  <c r="AU537" i="37"/>
  <c r="AV537" i="37"/>
  <c r="AW537" i="37"/>
  <c r="AX537" i="37"/>
  <c r="AY537" i="37"/>
  <c r="AP538" i="37"/>
  <c r="AQ538" i="37"/>
  <c r="AR538" i="37"/>
  <c r="AS538" i="37"/>
  <c r="AT538" i="37"/>
  <c r="AU538" i="37"/>
  <c r="AV538" i="37"/>
  <c r="AW538" i="37"/>
  <c r="AX538" i="37"/>
  <c r="AY538" i="37"/>
  <c r="AP539" i="37"/>
  <c r="AQ539" i="37"/>
  <c r="AR539" i="37"/>
  <c r="AS539" i="37"/>
  <c r="AT539" i="37"/>
  <c r="AU539" i="37"/>
  <c r="AV539" i="37"/>
  <c r="AW539" i="37"/>
  <c r="AX539" i="37"/>
  <c r="AY539" i="37"/>
  <c r="AP540" i="37"/>
  <c r="AQ540" i="37"/>
  <c r="AR540" i="37"/>
  <c r="AS540" i="37"/>
  <c r="AT540" i="37"/>
  <c r="AU540" i="37"/>
  <c r="AV540" i="37"/>
  <c r="AW540" i="37"/>
  <c r="AX540" i="37"/>
  <c r="AY540" i="37"/>
  <c r="AP541" i="37"/>
  <c r="AQ541" i="37"/>
  <c r="AR541" i="37"/>
  <c r="AS541" i="37"/>
  <c r="AT541" i="37"/>
  <c r="AU541" i="37"/>
  <c r="AV541" i="37"/>
  <c r="AW541" i="37"/>
  <c r="AX541" i="37"/>
  <c r="AY541" i="37"/>
  <c r="AP542" i="37"/>
  <c r="AQ542" i="37"/>
  <c r="AR542" i="37"/>
  <c r="AS542" i="37"/>
  <c r="AT542" i="37"/>
  <c r="AU542" i="37"/>
  <c r="AV542" i="37"/>
  <c r="AW542" i="37"/>
  <c r="AX542" i="37"/>
  <c r="AY542" i="37"/>
  <c r="AP543" i="37"/>
  <c r="AQ543" i="37"/>
  <c r="AR543" i="37"/>
  <c r="AS543" i="37"/>
  <c r="AT543" i="37"/>
  <c r="AU543" i="37"/>
  <c r="AV543" i="37"/>
  <c r="AW543" i="37"/>
  <c r="AX543" i="37"/>
  <c r="AY543" i="37"/>
  <c r="AP544" i="37"/>
  <c r="AQ544" i="37"/>
  <c r="AR544" i="37"/>
  <c r="AS544" i="37"/>
  <c r="AT544" i="37"/>
  <c r="AU544" i="37"/>
  <c r="AV544" i="37"/>
  <c r="AW544" i="37"/>
  <c r="AX544" i="37"/>
  <c r="AY544" i="37"/>
  <c r="AP545" i="37"/>
  <c r="AQ545" i="37"/>
  <c r="AR545" i="37"/>
  <c r="AS545" i="37"/>
  <c r="AT545" i="37"/>
  <c r="AU545" i="37"/>
  <c r="AV545" i="37"/>
  <c r="AW545" i="37"/>
  <c r="AX545" i="37"/>
  <c r="AY545" i="37"/>
  <c r="AP546" i="37"/>
  <c r="AQ546" i="37"/>
  <c r="AR546" i="37"/>
  <c r="AS546" i="37"/>
  <c r="AT546" i="37"/>
  <c r="AU546" i="37"/>
  <c r="AV546" i="37"/>
  <c r="AW546" i="37"/>
  <c r="AX546" i="37"/>
  <c r="AY546" i="37"/>
  <c r="AP547" i="37"/>
  <c r="AQ547" i="37"/>
  <c r="AR547" i="37"/>
  <c r="AS547" i="37"/>
  <c r="AT547" i="37"/>
  <c r="AU547" i="37"/>
  <c r="AV547" i="37"/>
  <c r="AW547" i="37"/>
  <c r="AX547" i="37"/>
  <c r="AY547" i="37"/>
  <c r="AP548" i="37"/>
  <c r="AQ548" i="37"/>
  <c r="AR548" i="37"/>
  <c r="AS548" i="37"/>
  <c r="AT548" i="37"/>
  <c r="AU548" i="37"/>
  <c r="AV548" i="37"/>
  <c r="AW548" i="37"/>
  <c r="AX548" i="37"/>
  <c r="AY548" i="37"/>
  <c r="AP549" i="37"/>
  <c r="AQ549" i="37"/>
  <c r="AR549" i="37"/>
  <c r="AS549" i="37"/>
  <c r="AT549" i="37"/>
  <c r="AU549" i="37"/>
  <c r="AV549" i="37"/>
  <c r="AW549" i="37"/>
  <c r="AX549" i="37"/>
  <c r="AY549" i="37"/>
  <c r="AP550" i="37"/>
  <c r="AQ550" i="37"/>
  <c r="AR550" i="37"/>
  <c r="AS550" i="37"/>
  <c r="AT550" i="37"/>
  <c r="AU550" i="37"/>
  <c r="AV550" i="37"/>
  <c r="AW550" i="37"/>
  <c r="AX550" i="37"/>
  <c r="AY550" i="37"/>
  <c r="AP551" i="37"/>
  <c r="AQ551" i="37"/>
  <c r="AR551" i="37"/>
  <c r="AS551" i="37"/>
  <c r="AT551" i="37"/>
  <c r="AU551" i="37"/>
  <c r="AV551" i="37"/>
  <c r="AW551" i="37"/>
  <c r="AX551" i="37"/>
  <c r="AY551" i="37"/>
  <c r="AP552" i="37"/>
  <c r="AQ552" i="37"/>
  <c r="AR552" i="37"/>
  <c r="AS552" i="37"/>
  <c r="AT552" i="37"/>
  <c r="AU552" i="37"/>
  <c r="AV552" i="37"/>
  <c r="AW552" i="37"/>
  <c r="AX552" i="37"/>
  <c r="AY552" i="37"/>
  <c r="AP553" i="37"/>
  <c r="AQ553" i="37"/>
  <c r="AR553" i="37"/>
  <c r="AS553" i="37"/>
  <c r="AT553" i="37"/>
  <c r="AU553" i="37"/>
  <c r="AV553" i="37"/>
  <c r="AW553" i="37"/>
  <c r="AX553" i="37"/>
  <c r="AY553" i="37"/>
  <c r="AP554" i="37"/>
  <c r="AQ554" i="37"/>
  <c r="AR554" i="37"/>
  <c r="AS554" i="37"/>
  <c r="AT554" i="37"/>
  <c r="AU554" i="37"/>
  <c r="AV554" i="37"/>
  <c r="AW554" i="37"/>
  <c r="AX554" i="37"/>
  <c r="AY554" i="37"/>
  <c r="AP555" i="37"/>
  <c r="AQ555" i="37"/>
  <c r="AR555" i="37"/>
  <c r="AS555" i="37"/>
  <c r="AT555" i="37"/>
  <c r="AU555" i="37"/>
  <c r="AV555" i="37"/>
  <c r="AW555" i="37"/>
  <c r="AX555" i="37"/>
  <c r="AY555" i="37"/>
  <c r="AP556" i="37"/>
  <c r="AQ556" i="37"/>
  <c r="AR556" i="37"/>
  <c r="AS556" i="37"/>
  <c r="AT556" i="37"/>
  <c r="AU556" i="37"/>
  <c r="AV556" i="37"/>
  <c r="AW556" i="37"/>
  <c r="AX556" i="37"/>
  <c r="AY556" i="37"/>
  <c r="AP557" i="37"/>
  <c r="AQ557" i="37"/>
  <c r="AR557" i="37"/>
  <c r="AS557" i="37"/>
  <c r="AT557" i="37"/>
  <c r="AU557" i="37"/>
  <c r="AV557" i="37"/>
  <c r="AW557" i="37"/>
  <c r="AX557" i="37"/>
  <c r="AY557" i="37"/>
  <c r="AP558" i="37"/>
  <c r="AQ558" i="37"/>
  <c r="AR558" i="37"/>
  <c r="AS558" i="37"/>
  <c r="AT558" i="37"/>
  <c r="AU558" i="37"/>
  <c r="AV558" i="37"/>
  <c r="AW558" i="37"/>
  <c r="AX558" i="37"/>
  <c r="AY558" i="37"/>
  <c r="AP559" i="37"/>
  <c r="AQ559" i="37"/>
  <c r="AR559" i="37"/>
  <c r="AS559" i="37"/>
  <c r="AT559" i="37"/>
  <c r="AU559" i="37"/>
  <c r="AV559" i="37"/>
  <c r="AW559" i="37"/>
  <c r="AX559" i="37"/>
  <c r="AY559" i="37"/>
  <c r="AP560" i="37"/>
  <c r="AQ560" i="37"/>
  <c r="AR560" i="37"/>
  <c r="AS560" i="37"/>
  <c r="AT560" i="37"/>
  <c r="AU560" i="37"/>
  <c r="AV560" i="37"/>
  <c r="AW560" i="37"/>
  <c r="AX560" i="37"/>
  <c r="AY560" i="37"/>
  <c r="AP561" i="37"/>
  <c r="AQ561" i="37"/>
  <c r="AR561" i="37"/>
  <c r="AS561" i="37"/>
  <c r="AT561" i="37"/>
  <c r="AU561" i="37"/>
  <c r="AV561" i="37"/>
  <c r="AW561" i="37"/>
  <c r="AX561" i="37"/>
  <c r="AY561" i="37"/>
  <c r="AP562" i="37"/>
  <c r="AQ562" i="37"/>
  <c r="AR562" i="37"/>
  <c r="AS562" i="37"/>
  <c r="AT562" i="37"/>
  <c r="AU562" i="37"/>
  <c r="AV562" i="37"/>
  <c r="AW562" i="37"/>
  <c r="AX562" i="37"/>
  <c r="AY562" i="37"/>
  <c r="AP563" i="37"/>
  <c r="AQ563" i="37"/>
  <c r="AR563" i="37"/>
  <c r="AS563" i="37"/>
  <c r="AT563" i="37"/>
  <c r="AU563" i="37"/>
  <c r="AV563" i="37"/>
  <c r="AW563" i="37"/>
  <c r="AX563" i="37"/>
  <c r="AY563" i="37"/>
  <c r="AP564" i="37"/>
  <c r="AQ564" i="37"/>
  <c r="AR564" i="37"/>
  <c r="AS564" i="37"/>
  <c r="AT564" i="37"/>
  <c r="AU564" i="37"/>
  <c r="AV564" i="37"/>
  <c r="AW564" i="37"/>
  <c r="AX564" i="37"/>
  <c r="AY564" i="37"/>
  <c r="AP565" i="37"/>
  <c r="AQ565" i="37"/>
  <c r="AR565" i="37"/>
  <c r="AS565" i="37"/>
  <c r="AT565" i="37"/>
  <c r="AU565" i="37"/>
  <c r="AV565" i="37"/>
  <c r="AW565" i="37"/>
  <c r="AX565" i="37"/>
  <c r="AY565" i="37"/>
  <c r="AP566" i="37"/>
  <c r="AQ566" i="37"/>
  <c r="AR566" i="37"/>
  <c r="AS566" i="37"/>
  <c r="AT566" i="37"/>
  <c r="AU566" i="37"/>
  <c r="AV566" i="37"/>
  <c r="AW566" i="37"/>
  <c r="AX566" i="37"/>
  <c r="AY566" i="37"/>
  <c r="AP567" i="37"/>
  <c r="AQ567" i="37"/>
  <c r="AR567" i="37"/>
  <c r="AS567" i="37"/>
  <c r="AT567" i="37"/>
  <c r="AU567" i="37"/>
  <c r="AV567" i="37"/>
  <c r="AW567" i="37"/>
  <c r="AX567" i="37"/>
  <c r="AY567" i="37"/>
  <c r="AP568" i="37"/>
  <c r="AQ568" i="37"/>
  <c r="AR568" i="37"/>
  <c r="AS568" i="37"/>
  <c r="AT568" i="37"/>
  <c r="AU568" i="37"/>
  <c r="AV568" i="37"/>
  <c r="AW568" i="37"/>
  <c r="AX568" i="37"/>
  <c r="AY568" i="37"/>
  <c r="AP569" i="37"/>
  <c r="AQ569" i="37"/>
  <c r="AR569" i="37"/>
  <c r="AS569" i="37"/>
  <c r="AT569" i="37"/>
  <c r="AU569" i="37"/>
  <c r="AV569" i="37"/>
  <c r="AW569" i="37"/>
  <c r="AX569" i="37"/>
  <c r="AY569" i="37"/>
  <c r="AP570" i="37"/>
  <c r="AQ570" i="37"/>
  <c r="AR570" i="37"/>
  <c r="AS570" i="37"/>
  <c r="AT570" i="37"/>
  <c r="AU570" i="37"/>
  <c r="AV570" i="37"/>
  <c r="AW570" i="37"/>
  <c r="AX570" i="37"/>
  <c r="AY570" i="37"/>
  <c r="AP571" i="37"/>
  <c r="AQ571" i="37"/>
  <c r="AR571" i="37"/>
  <c r="AS571" i="37"/>
  <c r="AT571" i="37"/>
  <c r="AU571" i="37"/>
  <c r="AV571" i="37"/>
  <c r="AW571" i="37"/>
  <c r="AX571" i="37"/>
  <c r="AY571" i="37"/>
  <c r="AP572" i="37"/>
  <c r="AQ572" i="37"/>
  <c r="AR572" i="37"/>
  <c r="AS572" i="37"/>
  <c r="AT572" i="37"/>
  <c r="AU572" i="37"/>
  <c r="AV572" i="37"/>
  <c r="AW572" i="37"/>
  <c r="AX572" i="37"/>
  <c r="AY572" i="37"/>
  <c r="AP573" i="37"/>
  <c r="AQ573" i="37"/>
  <c r="AR573" i="37"/>
  <c r="AS573" i="37"/>
  <c r="AT573" i="37"/>
  <c r="AU573" i="37"/>
  <c r="AV573" i="37"/>
  <c r="AW573" i="37"/>
  <c r="AX573" i="37"/>
  <c r="AY573" i="37"/>
  <c r="AP574" i="37"/>
  <c r="AQ574" i="37"/>
  <c r="AR574" i="37"/>
  <c r="AS574" i="37"/>
  <c r="AT574" i="37"/>
  <c r="AU574" i="37"/>
  <c r="AV574" i="37"/>
  <c r="AW574" i="37"/>
  <c r="AX574" i="37"/>
  <c r="AY574" i="37"/>
  <c r="AP575" i="37"/>
  <c r="AQ575" i="37"/>
  <c r="AR575" i="37"/>
  <c r="AS575" i="37"/>
  <c r="AT575" i="37"/>
  <c r="AU575" i="37"/>
  <c r="AV575" i="37"/>
  <c r="AW575" i="37"/>
  <c r="AX575" i="37"/>
  <c r="AY575" i="37"/>
  <c r="AP576" i="37"/>
  <c r="AQ576" i="37"/>
  <c r="AR576" i="37"/>
  <c r="AS576" i="37"/>
  <c r="AT576" i="37"/>
  <c r="AU576" i="37"/>
  <c r="AV576" i="37"/>
  <c r="AW576" i="37"/>
  <c r="AX576" i="37"/>
  <c r="AY576" i="37"/>
  <c r="AP577" i="37"/>
  <c r="AQ577" i="37"/>
  <c r="AR577" i="37"/>
  <c r="AS577" i="37"/>
  <c r="AT577" i="37"/>
  <c r="AU577" i="37"/>
  <c r="AV577" i="37"/>
  <c r="AW577" i="37"/>
  <c r="AX577" i="37"/>
  <c r="AY577" i="37"/>
  <c r="AP578" i="37"/>
  <c r="AQ578" i="37"/>
  <c r="AR578" i="37"/>
  <c r="AS578" i="37"/>
  <c r="AT578" i="37"/>
  <c r="AU578" i="37"/>
  <c r="AV578" i="37"/>
  <c r="AW578" i="37"/>
  <c r="AX578" i="37"/>
  <c r="AY578" i="37"/>
  <c r="AP579" i="37"/>
  <c r="AQ579" i="37"/>
  <c r="AR579" i="37"/>
  <c r="AS579" i="37"/>
  <c r="AT579" i="37"/>
  <c r="AU579" i="37"/>
  <c r="AV579" i="37"/>
  <c r="AW579" i="37"/>
  <c r="AX579" i="37"/>
  <c r="AY579" i="37"/>
  <c r="AP580" i="37"/>
  <c r="AQ580" i="37"/>
  <c r="AR580" i="37"/>
  <c r="AS580" i="37"/>
  <c r="AT580" i="37"/>
  <c r="AU580" i="37"/>
  <c r="AV580" i="37"/>
  <c r="AW580" i="37"/>
  <c r="AX580" i="37"/>
  <c r="AY580" i="37"/>
  <c r="AP581" i="37"/>
  <c r="AQ581" i="37"/>
  <c r="AR581" i="37"/>
  <c r="AS581" i="37"/>
  <c r="AT581" i="37"/>
  <c r="AU581" i="37"/>
  <c r="AV581" i="37"/>
  <c r="AW581" i="37"/>
  <c r="AX581" i="37"/>
  <c r="AY581" i="37"/>
  <c r="AP582" i="37"/>
  <c r="AQ582" i="37"/>
  <c r="AR582" i="37"/>
  <c r="AS582" i="37"/>
  <c r="AT582" i="37"/>
  <c r="AU582" i="37"/>
  <c r="AV582" i="37"/>
  <c r="AW582" i="37"/>
  <c r="AX582" i="37"/>
  <c r="AY582" i="37"/>
  <c r="AP583" i="37"/>
  <c r="AQ583" i="37"/>
  <c r="AR583" i="37"/>
  <c r="AS583" i="37"/>
  <c r="AT583" i="37"/>
  <c r="AU583" i="37"/>
  <c r="AV583" i="37"/>
  <c r="AW583" i="37"/>
  <c r="AX583" i="37"/>
  <c r="AY583" i="37"/>
  <c r="AP584" i="37"/>
  <c r="AQ584" i="37"/>
  <c r="AR584" i="37"/>
  <c r="AS584" i="37"/>
  <c r="AT584" i="37"/>
  <c r="AU584" i="37"/>
  <c r="AV584" i="37"/>
  <c r="AW584" i="37"/>
  <c r="AX584" i="37"/>
  <c r="AY584" i="37"/>
  <c r="AP585" i="37"/>
  <c r="AQ585" i="37"/>
  <c r="AR585" i="37"/>
  <c r="AS585" i="37"/>
  <c r="AT585" i="37"/>
  <c r="AU585" i="37"/>
  <c r="AV585" i="37"/>
  <c r="AW585" i="37"/>
  <c r="AX585" i="37"/>
  <c r="AY585" i="37"/>
  <c r="AP586" i="37"/>
  <c r="AQ586" i="37"/>
  <c r="AR586" i="37"/>
  <c r="AS586" i="37"/>
  <c r="AT586" i="37"/>
  <c r="AU586" i="37"/>
  <c r="AV586" i="37"/>
  <c r="AW586" i="37"/>
  <c r="AX586" i="37"/>
  <c r="AY586" i="37"/>
  <c r="AP587" i="37"/>
  <c r="AQ587" i="37"/>
  <c r="AR587" i="37"/>
  <c r="AS587" i="37"/>
  <c r="AT587" i="37"/>
  <c r="AU587" i="37"/>
  <c r="AV587" i="37"/>
  <c r="AW587" i="37"/>
  <c r="AX587" i="37"/>
  <c r="AY587" i="37"/>
  <c r="AP588" i="37"/>
  <c r="AQ588" i="37"/>
  <c r="AR588" i="37"/>
  <c r="AS588" i="37"/>
  <c r="AT588" i="37"/>
  <c r="AU588" i="37"/>
  <c r="AV588" i="37"/>
  <c r="AW588" i="37"/>
  <c r="AX588" i="37"/>
  <c r="AY588" i="37"/>
  <c r="AP589" i="37"/>
  <c r="AQ589" i="37"/>
  <c r="AR589" i="37"/>
  <c r="AS589" i="37"/>
  <c r="AT589" i="37"/>
  <c r="AU589" i="37"/>
  <c r="AV589" i="37"/>
  <c r="AW589" i="37"/>
  <c r="AX589" i="37"/>
  <c r="AY589" i="37"/>
  <c r="AP590" i="37"/>
  <c r="AQ590" i="37"/>
  <c r="AR590" i="37"/>
  <c r="AS590" i="37"/>
  <c r="AT590" i="37"/>
  <c r="AU590" i="37"/>
  <c r="AV590" i="37"/>
  <c r="AW590" i="37"/>
  <c r="AX590" i="37"/>
  <c r="AY590" i="37"/>
  <c r="AP591" i="37"/>
  <c r="AQ591" i="37"/>
  <c r="AR591" i="37"/>
  <c r="AS591" i="37"/>
  <c r="AT591" i="37"/>
  <c r="AU591" i="37"/>
  <c r="AV591" i="37"/>
  <c r="AW591" i="37"/>
  <c r="AX591" i="37"/>
  <c r="AY591" i="37"/>
  <c r="AP592" i="37"/>
  <c r="AQ592" i="37"/>
  <c r="AR592" i="37"/>
  <c r="AS592" i="37"/>
  <c r="AT592" i="37"/>
  <c r="AU592" i="37"/>
  <c r="AV592" i="37"/>
  <c r="AW592" i="37"/>
  <c r="AX592" i="37"/>
  <c r="AY592" i="37"/>
  <c r="AP593" i="37"/>
  <c r="AQ593" i="37"/>
  <c r="AR593" i="37"/>
  <c r="AS593" i="37"/>
  <c r="AT593" i="37"/>
  <c r="AU593" i="37"/>
  <c r="AV593" i="37"/>
  <c r="AW593" i="37"/>
  <c r="AX593" i="37"/>
  <c r="AY593" i="37"/>
  <c r="AP594" i="37"/>
  <c r="AQ594" i="37"/>
  <c r="AR594" i="37"/>
  <c r="AS594" i="37"/>
  <c r="AT594" i="37"/>
  <c r="AU594" i="37"/>
  <c r="AV594" i="37"/>
  <c r="AW594" i="37"/>
  <c r="AX594" i="37"/>
  <c r="AY594" i="37"/>
  <c r="AP595" i="37"/>
  <c r="AQ595" i="37"/>
  <c r="AR595" i="37"/>
  <c r="AS595" i="37"/>
  <c r="AT595" i="37"/>
  <c r="AU595" i="37"/>
  <c r="AV595" i="37"/>
  <c r="AW595" i="37"/>
  <c r="AX595" i="37"/>
  <c r="AY595" i="37"/>
  <c r="AP596" i="37"/>
  <c r="AQ596" i="37"/>
  <c r="AR596" i="37"/>
  <c r="AS596" i="37"/>
  <c r="AT596" i="37"/>
  <c r="AU596" i="37"/>
  <c r="AV596" i="37"/>
  <c r="AW596" i="37"/>
  <c r="AX596" i="37"/>
  <c r="AY596" i="37"/>
  <c r="AP597" i="37"/>
  <c r="AQ597" i="37"/>
  <c r="AR597" i="37"/>
  <c r="AS597" i="37"/>
  <c r="AT597" i="37"/>
  <c r="AU597" i="37"/>
  <c r="AV597" i="37"/>
  <c r="AW597" i="37"/>
  <c r="AX597" i="37"/>
  <c r="AY597" i="37"/>
  <c r="AP598" i="37"/>
  <c r="AQ598" i="37"/>
  <c r="AR598" i="37"/>
  <c r="AS598" i="37"/>
  <c r="AT598" i="37"/>
  <c r="AU598" i="37"/>
  <c r="AV598" i="37"/>
  <c r="AW598" i="37"/>
  <c r="AX598" i="37"/>
  <c r="AY598" i="37"/>
  <c r="AP599" i="37"/>
  <c r="AQ599" i="37"/>
  <c r="AR599" i="37"/>
  <c r="AS599" i="37"/>
  <c r="AT599" i="37"/>
  <c r="AU599" i="37"/>
  <c r="AV599" i="37"/>
  <c r="AW599" i="37"/>
  <c r="AX599" i="37"/>
  <c r="AY599" i="37"/>
  <c r="AP600" i="37"/>
  <c r="AQ600" i="37"/>
  <c r="AR600" i="37"/>
  <c r="AS600" i="37"/>
  <c r="AT600" i="37"/>
  <c r="AU600" i="37"/>
  <c r="AV600" i="37"/>
  <c r="AW600" i="37"/>
  <c r="AX600" i="37"/>
  <c r="AY600" i="37"/>
  <c r="AP601" i="37"/>
  <c r="AQ601" i="37"/>
  <c r="AR601" i="37"/>
  <c r="AS601" i="37"/>
  <c r="AT601" i="37"/>
  <c r="AU601" i="37"/>
  <c r="AV601" i="37"/>
  <c r="AW601" i="37"/>
  <c r="AX601" i="37"/>
  <c r="AY601" i="37"/>
  <c r="AP602" i="37"/>
  <c r="AQ602" i="37"/>
  <c r="AR602" i="37"/>
  <c r="AS602" i="37"/>
  <c r="AT602" i="37"/>
  <c r="AU602" i="37"/>
  <c r="AV602" i="37"/>
  <c r="AW602" i="37"/>
  <c r="AX602" i="37"/>
  <c r="AY602" i="37"/>
  <c r="AP603" i="37"/>
  <c r="AQ603" i="37"/>
  <c r="AR603" i="37"/>
  <c r="AS603" i="37"/>
  <c r="AT603" i="37"/>
  <c r="AU603" i="37"/>
  <c r="AV603" i="37"/>
  <c r="AW603" i="37"/>
  <c r="AX603" i="37"/>
  <c r="AY603" i="37"/>
  <c r="AP604" i="37"/>
  <c r="AQ604" i="37"/>
  <c r="AR604" i="37"/>
  <c r="AS604" i="37"/>
  <c r="AT604" i="37"/>
  <c r="AU604" i="37"/>
  <c r="AV604" i="37"/>
  <c r="AW604" i="37"/>
  <c r="AX604" i="37"/>
  <c r="AY604" i="37"/>
  <c r="AP605" i="37"/>
  <c r="AQ605" i="37"/>
  <c r="AR605" i="37"/>
  <c r="AS605" i="37"/>
  <c r="AT605" i="37"/>
  <c r="AU605" i="37"/>
  <c r="AV605" i="37"/>
  <c r="AW605" i="37"/>
  <c r="AX605" i="37"/>
  <c r="AY605" i="37"/>
  <c r="AP606" i="37"/>
  <c r="AQ606" i="37"/>
  <c r="AR606" i="37"/>
  <c r="AS606" i="37"/>
  <c r="AT606" i="37"/>
  <c r="AU606" i="37"/>
  <c r="AV606" i="37"/>
  <c r="AW606" i="37"/>
  <c r="AX606" i="37"/>
  <c r="AY606" i="37"/>
  <c r="AP607" i="37"/>
  <c r="AQ607" i="37"/>
  <c r="AR607" i="37"/>
  <c r="AS607" i="37"/>
  <c r="AT607" i="37"/>
  <c r="AU607" i="37"/>
  <c r="AV607" i="37"/>
  <c r="AW607" i="37"/>
  <c r="AX607" i="37"/>
  <c r="AY607" i="37"/>
  <c r="AP608" i="37"/>
  <c r="AQ608" i="37"/>
  <c r="AR608" i="37"/>
  <c r="AS608" i="37"/>
  <c r="AT608" i="37"/>
  <c r="AU608" i="37"/>
  <c r="AV608" i="37"/>
  <c r="AW608" i="37"/>
  <c r="AX608" i="37"/>
  <c r="AY608" i="37"/>
  <c r="AP609" i="37"/>
  <c r="AQ609" i="37"/>
  <c r="AR609" i="37"/>
  <c r="AS609" i="37"/>
  <c r="AT609" i="37"/>
  <c r="AU609" i="37"/>
  <c r="AV609" i="37"/>
  <c r="AW609" i="37"/>
  <c r="AX609" i="37"/>
  <c r="AY609" i="37"/>
  <c r="AP610" i="37"/>
  <c r="AQ610" i="37"/>
  <c r="AR610" i="37"/>
  <c r="AS610" i="37"/>
  <c r="AT610" i="37"/>
  <c r="AU610" i="37"/>
  <c r="AV610" i="37"/>
  <c r="AW610" i="37"/>
  <c r="AX610" i="37"/>
  <c r="AY610" i="37"/>
  <c r="AP611" i="37"/>
  <c r="AQ611" i="37"/>
  <c r="AR611" i="37"/>
  <c r="AS611" i="37"/>
  <c r="AT611" i="37"/>
  <c r="AU611" i="37"/>
  <c r="AV611" i="37"/>
  <c r="AW611" i="37"/>
  <c r="AX611" i="37"/>
  <c r="AY611" i="37"/>
  <c r="AP612" i="37"/>
  <c r="AQ612" i="37"/>
  <c r="AR612" i="37"/>
  <c r="AS612" i="37"/>
  <c r="AT612" i="37"/>
  <c r="AU612" i="37"/>
  <c r="AV612" i="37"/>
  <c r="AW612" i="37"/>
  <c r="AX612" i="37"/>
  <c r="AY612" i="37"/>
  <c r="AP613" i="37"/>
  <c r="AQ613" i="37"/>
  <c r="AR613" i="37"/>
  <c r="AS613" i="37"/>
  <c r="AT613" i="37"/>
  <c r="AU613" i="37"/>
  <c r="AV613" i="37"/>
  <c r="AW613" i="37"/>
  <c r="AX613" i="37"/>
  <c r="AY613" i="37"/>
  <c r="AP614" i="37"/>
  <c r="AQ614" i="37"/>
  <c r="AR614" i="37"/>
  <c r="AS614" i="37"/>
  <c r="AT614" i="37"/>
  <c r="AU614" i="37"/>
  <c r="AV614" i="37"/>
  <c r="AW614" i="37"/>
  <c r="AX614" i="37"/>
  <c r="AY614" i="37"/>
  <c r="AP615" i="37"/>
  <c r="AQ615" i="37"/>
  <c r="AR615" i="37"/>
  <c r="AS615" i="37"/>
  <c r="AT615" i="37"/>
  <c r="AU615" i="37"/>
  <c r="AV615" i="37"/>
  <c r="AW615" i="37"/>
  <c r="AX615" i="37"/>
  <c r="AY615" i="37"/>
  <c r="AP616" i="37"/>
  <c r="AQ616" i="37"/>
  <c r="AR616" i="37"/>
  <c r="AS616" i="37"/>
  <c r="AT616" i="37"/>
  <c r="AU616" i="37"/>
  <c r="AV616" i="37"/>
  <c r="AW616" i="37"/>
  <c r="AX616" i="37"/>
  <c r="AY616" i="37"/>
  <c r="AP617" i="37"/>
  <c r="AQ617" i="37"/>
  <c r="AR617" i="37"/>
  <c r="AS617" i="37"/>
  <c r="AT617" i="37"/>
  <c r="AU617" i="37"/>
  <c r="AV617" i="37"/>
  <c r="AW617" i="37"/>
  <c r="AX617" i="37"/>
  <c r="AY617" i="37"/>
  <c r="AP618" i="37"/>
  <c r="AQ618" i="37"/>
  <c r="AR618" i="37"/>
  <c r="AS618" i="37"/>
  <c r="AT618" i="37"/>
  <c r="AU618" i="37"/>
  <c r="AV618" i="37"/>
  <c r="AW618" i="37"/>
  <c r="AX618" i="37"/>
  <c r="AY618" i="37"/>
  <c r="AP619" i="37"/>
  <c r="AQ619" i="37"/>
  <c r="AR619" i="37"/>
  <c r="AS619" i="37"/>
  <c r="AT619" i="37"/>
  <c r="AU619" i="37"/>
  <c r="AV619" i="37"/>
  <c r="AW619" i="37"/>
  <c r="AX619" i="37"/>
  <c r="AY619" i="37"/>
  <c r="AP620" i="37"/>
  <c r="AQ620" i="37"/>
  <c r="AR620" i="37"/>
  <c r="AS620" i="37"/>
  <c r="AT620" i="37"/>
  <c r="AU620" i="37"/>
  <c r="AV620" i="37"/>
  <c r="AW620" i="37"/>
  <c r="AX620" i="37"/>
  <c r="AY620" i="37"/>
  <c r="AP621" i="37"/>
  <c r="AQ621" i="37"/>
  <c r="AR621" i="37"/>
  <c r="AS621" i="37"/>
  <c r="AT621" i="37"/>
  <c r="AU621" i="37"/>
  <c r="AV621" i="37"/>
  <c r="AW621" i="37"/>
  <c r="AX621" i="37"/>
  <c r="AY621" i="37"/>
  <c r="AP622" i="37"/>
  <c r="AQ622" i="37"/>
  <c r="AR622" i="37"/>
  <c r="AS622" i="37"/>
  <c r="AT622" i="37"/>
  <c r="AU622" i="37"/>
  <c r="AV622" i="37"/>
  <c r="AW622" i="37"/>
  <c r="AX622" i="37"/>
  <c r="AY622" i="37"/>
  <c r="AP623" i="37"/>
  <c r="AQ623" i="37"/>
  <c r="AR623" i="37"/>
  <c r="AS623" i="37"/>
  <c r="AT623" i="37"/>
  <c r="AU623" i="37"/>
  <c r="AV623" i="37"/>
  <c r="AW623" i="37"/>
  <c r="AX623" i="37"/>
  <c r="AY623" i="37"/>
  <c r="AP624" i="37"/>
  <c r="AQ624" i="37"/>
  <c r="AR624" i="37"/>
  <c r="AS624" i="37"/>
  <c r="AT624" i="37"/>
  <c r="AU624" i="37"/>
  <c r="AV624" i="37"/>
  <c r="AW624" i="37"/>
  <c r="AX624" i="37"/>
  <c r="AY624" i="37"/>
  <c r="AP625" i="37"/>
  <c r="AQ625" i="37"/>
  <c r="AR625" i="37"/>
  <c r="AS625" i="37"/>
  <c r="AT625" i="37"/>
  <c r="AU625" i="37"/>
  <c r="AV625" i="37"/>
  <c r="AW625" i="37"/>
  <c r="AX625" i="37"/>
  <c r="AY625" i="37"/>
  <c r="AP626" i="37"/>
  <c r="AQ626" i="37"/>
  <c r="AR626" i="37"/>
  <c r="AS626" i="37"/>
  <c r="AT626" i="37"/>
  <c r="AU626" i="37"/>
  <c r="AV626" i="37"/>
  <c r="AW626" i="37"/>
  <c r="AX626" i="37"/>
  <c r="AY626" i="37"/>
  <c r="AP627" i="37"/>
  <c r="AQ627" i="37"/>
  <c r="AR627" i="37"/>
  <c r="AS627" i="37"/>
  <c r="AT627" i="37"/>
  <c r="AU627" i="37"/>
  <c r="AV627" i="37"/>
  <c r="AW627" i="37"/>
  <c r="AX627" i="37"/>
  <c r="AY627" i="37"/>
  <c r="AP628" i="37"/>
  <c r="AQ628" i="37"/>
  <c r="AR628" i="37"/>
  <c r="AS628" i="37"/>
  <c r="AT628" i="37"/>
  <c r="AU628" i="37"/>
  <c r="AV628" i="37"/>
  <c r="AW628" i="37"/>
  <c r="AX628" i="37"/>
  <c r="AY628" i="37"/>
  <c r="AP629" i="37"/>
  <c r="AQ629" i="37"/>
  <c r="AR629" i="37"/>
  <c r="AS629" i="37"/>
  <c r="AT629" i="37"/>
  <c r="AU629" i="37"/>
  <c r="AV629" i="37"/>
  <c r="AW629" i="37"/>
  <c r="AX629" i="37"/>
  <c r="AY629" i="37"/>
  <c r="AP630" i="37"/>
  <c r="AQ630" i="37"/>
  <c r="AR630" i="37"/>
  <c r="AS630" i="37"/>
  <c r="AT630" i="37"/>
  <c r="AU630" i="37"/>
  <c r="AV630" i="37"/>
  <c r="AW630" i="37"/>
  <c r="AX630" i="37"/>
  <c r="AY630" i="37"/>
  <c r="AP631" i="37"/>
  <c r="AQ631" i="37"/>
  <c r="AR631" i="37"/>
  <c r="AS631" i="37"/>
  <c r="AT631" i="37"/>
  <c r="AU631" i="37"/>
  <c r="AV631" i="37"/>
  <c r="AW631" i="37"/>
  <c r="AX631" i="37"/>
  <c r="AY631" i="37"/>
  <c r="AP632" i="37"/>
  <c r="AQ632" i="37"/>
  <c r="AR632" i="37"/>
  <c r="AS632" i="37"/>
  <c r="AT632" i="37"/>
  <c r="AU632" i="37"/>
  <c r="AV632" i="37"/>
  <c r="AW632" i="37"/>
  <c r="AX632" i="37"/>
  <c r="AY632" i="37"/>
  <c r="AP633" i="37"/>
  <c r="AQ633" i="37"/>
  <c r="AR633" i="37"/>
  <c r="AS633" i="37"/>
  <c r="AT633" i="37"/>
  <c r="AU633" i="37"/>
  <c r="AV633" i="37"/>
  <c r="AW633" i="37"/>
  <c r="AX633" i="37"/>
  <c r="AY633" i="37"/>
  <c r="AP634" i="37"/>
  <c r="AQ634" i="37"/>
  <c r="AR634" i="37"/>
  <c r="AS634" i="37"/>
  <c r="AT634" i="37"/>
  <c r="AU634" i="37"/>
  <c r="AV634" i="37"/>
  <c r="AW634" i="37"/>
  <c r="AX634" i="37"/>
  <c r="AY634" i="37"/>
  <c r="AP635" i="37"/>
  <c r="AQ635" i="37"/>
  <c r="AR635" i="37"/>
  <c r="AS635" i="37"/>
  <c r="AT635" i="37"/>
  <c r="AU635" i="37"/>
  <c r="AV635" i="37"/>
  <c r="AW635" i="37"/>
  <c r="AX635" i="37"/>
  <c r="AY635" i="37"/>
  <c r="AP636" i="37"/>
  <c r="AQ636" i="37"/>
  <c r="AR636" i="37"/>
  <c r="AS636" i="37"/>
  <c r="AT636" i="37"/>
  <c r="AU636" i="37"/>
  <c r="AV636" i="37"/>
  <c r="AW636" i="37"/>
  <c r="AX636" i="37"/>
  <c r="AY636" i="37"/>
  <c r="AP637" i="37"/>
  <c r="AQ637" i="37"/>
  <c r="AR637" i="37"/>
  <c r="AS637" i="37"/>
  <c r="AT637" i="37"/>
  <c r="AU637" i="37"/>
  <c r="AV637" i="37"/>
  <c r="AW637" i="37"/>
  <c r="AX637" i="37"/>
  <c r="AY637" i="37"/>
  <c r="AP638" i="37"/>
  <c r="AQ638" i="37"/>
  <c r="AR638" i="37"/>
  <c r="AS638" i="37"/>
  <c r="AT638" i="37"/>
  <c r="AU638" i="37"/>
  <c r="AV638" i="37"/>
  <c r="AW638" i="37"/>
  <c r="AX638" i="37"/>
  <c r="AY638" i="37"/>
  <c r="AP639" i="37"/>
  <c r="AQ639" i="37"/>
  <c r="AR639" i="37"/>
  <c r="AS639" i="37"/>
  <c r="AT639" i="37"/>
  <c r="AU639" i="37"/>
  <c r="AV639" i="37"/>
  <c r="AW639" i="37"/>
  <c r="AX639" i="37"/>
  <c r="AY639" i="37"/>
  <c r="AP640" i="37"/>
  <c r="AQ640" i="37"/>
  <c r="AR640" i="37"/>
  <c r="AS640" i="37"/>
  <c r="AT640" i="37"/>
  <c r="AU640" i="37"/>
  <c r="AV640" i="37"/>
  <c r="AW640" i="37"/>
  <c r="AX640" i="37"/>
  <c r="AY640" i="37"/>
  <c r="AP641" i="37"/>
  <c r="AQ641" i="37"/>
  <c r="AR641" i="37"/>
  <c r="AS641" i="37"/>
  <c r="AT641" i="37"/>
  <c r="AU641" i="37"/>
  <c r="AV641" i="37"/>
  <c r="AW641" i="37"/>
  <c r="AX641" i="37"/>
  <c r="AY641" i="37"/>
  <c r="AP642" i="37"/>
  <c r="AQ642" i="37"/>
  <c r="AR642" i="37"/>
  <c r="AS642" i="37"/>
  <c r="AT642" i="37"/>
  <c r="AU642" i="37"/>
  <c r="AV642" i="37"/>
  <c r="AW642" i="37"/>
  <c r="AX642" i="37"/>
  <c r="AY642" i="37"/>
  <c r="AP643" i="37"/>
  <c r="AQ643" i="37"/>
  <c r="AR643" i="37"/>
  <c r="AS643" i="37"/>
  <c r="AT643" i="37"/>
  <c r="AU643" i="37"/>
  <c r="AV643" i="37"/>
  <c r="AW643" i="37"/>
  <c r="AX643" i="37"/>
  <c r="AY643" i="37"/>
  <c r="AP644" i="37"/>
  <c r="AQ644" i="37"/>
  <c r="AR644" i="37"/>
  <c r="AS644" i="37"/>
  <c r="AT644" i="37"/>
  <c r="AU644" i="37"/>
  <c r="AV644" i="37"/>
  <c r="AW644" i="37"/>
  <c r="AX644" i="37"/>
  <c r="AY644" i="37"/>
  <c r="AP645" i="37"/>
  <c r="AQ645" i="37"/>
  <c r="AR645" i="37"/>
  <c r="AS645" i="37"/>
  <c r="AT645" i="37"/>
  <c r="AU645" i="37"/>
  <c r="AV645" i="37"/>
  <c r="AW645" i="37"/>
  <c r="AX645" i="37"/>
  <c r="AY645" i="37"/>
  <c r="AP646" i="37"/>
  <c r="AQ646" i="37"/>
  <c r="AR646" i="37"/>
  <c r="AS646" i="37"/>
  <c r="AT646" i="37"/>
  <c r="AU646" i="37"/>
  <c r="AV646" i="37"/>
  <c r="AW646" i="37"/>
  <c r="AX646" i="37"/>
  <c r="AY646" i="37"/>
  <c r="AP647" i="37"/>
  <c r="AQ647" i="37"/>
  <c r="AR647" i="37"/>
  <c r="AS647" i="37"/>
  <c r="AT647" i="37"/>
  <c r="AU647" i="37"/>
  <c r="AV647" i="37"/>
  <c r="AW647" i="37"/>
  <c r="AX647" i="37"/>
  <c r="AY647" i="37"/>
  <c r="AP648" i="37"/>
  <c r="AQ648" i="37"/>
  <c r="AR648" i="37"/>
  <c r="AS648" i="37"/>
  <c r="AT648" i="37"/>
  <c r="AU648" i="37"/>
  <c r="AV648" i="37"/>
  <c r="AW648" i="37"/>
  <c r="AX648" i="37"/>
  <c r="AY648" i="37"/>
  <c r="AP649" i="37"/>
  <c r="AQ649" i="37"/>
  <c r="AR649" i="37"/>
  <c r="AS649" i="37"/>
  <c r="AT649" i="37"/>
  <c r="AU649" i="37"/>
  <c r="AV649" i="37"/>
  <c r="AW649" i="37"/>
  <c r="AX649" i="37"/>
  <c r="AY649" i="37"/>
  <c r="AP650" i="37"/>
  <c r="AQ650" i="37"/>
  <c r="AR650" i="37"/>
  <c r="AS650" i="37"/>
  <c r="AT650" i="37"/>
  <c r="AU650" i="37"/>
  <c r="AV650" i="37"/>
  <c r="AW650" i="37"/>
  <c r="AX650" i="37"/>
  <c r="AY650" i="37"/>
  <c r="AP651" i="37"/>
  <c r="AQ651" i="37"/>
  <c r="AR651" i="37"/>
  <c r="AS651" i="37"/>
  <c r="AT651" i="37"/>
  <c r="AU651" i="37"/>
  <c r="AV651" i="37"/>
  <c r="AW651" i="37"/>
  <c r="AX651" i="37"/>
  <c r="AY651" i="37"/>
  <c r="AP652" i="37"/>
  <c r="AQ652" i="37"/>
  <c r="AR652" i="37"/>
  <c r="AS652" i="37"/>
  <c r="AT652" i="37"/>
  <c r="AU652" i="37"/>
  <c r="AV652" i="37"/>
  <c r="AW652" i="37"/>
  <c r="AX652" i="37"/>
  <c r="AY652" i="37"/>
  <c r="AP653" i="37"/>
  <c r="AQ653" i="37"/>
  <c r="AR653" i="37"/>
  <c r="AS653" i="37"/>
  <c r="AT653" i="37"/>
  <c r="AU653" i="37"/>
  <c r="AV653" i="37"/>
  <c r="AW653" i="37"/>
  <c r="AX653" i="37"/>
  <c r="AY653" i="37"/>
  <c r="AP654" i="37"/>
  <c r="AQ654" i="37"/>
  <c r="AR654" i="37"/>
  <c r="AS654" i="37"/>
  <c r="AT654" i="37"/>
  <c r="AU654" i="37"/>
  <c r="AV654" i="37"/>
  <c r="AW654" i="37"/>
  <c r="AX654" i="37"/>
  <c r="AY654" i="37"/>
  <c r="AP655" i="37"/>
  <c r="AQ655" i="37"/>
  <c r="AR655" i="37"/>
  <c r="AS655" i="37"/>
  <c r="AT655" i="37"/>
  <c r="AU655" i="37"/>
  <c r="AV655" i="37"/>
  <c r="AW655" i="37"/>
  <c r="AX655" i="37"/>
  <c r="AY655" i="37"/>
  <c r="AP656" i="37"/>
  <c r="AQ656" i="37"/>
  <c r="AR656" i="37"/>
  <c r="AS656" i="37"/>
  <c r="AT656" i="37"/>
  <c r="AU656" i="37"/>
  <c r="AV656" i="37"/>
  <c r="AW656" i="37"/>
  <c r="AX656" i="37"/>
  <c r="AY656" i="37"/>
  <c r="AP657" i="37"/>
  <c r="AQ657" i="37"/>
  <c r="AR657" i="37"/>
  <c r="AS657" i="37"/>
  <c r="AT657" i="37"/>
  <c r="AU657" i="37"/>
  <c r="AV657" i="37"/>
  <c r="AW657" i="37"/>
  <c r="AX657" i="37"/>
  <c r="AY657" i="37"/>
  <c r="AP658" i="37"/>
  <c r="AQ658" i="37"/>
  <c r="AR658" i="37"/>
  <c r="AS658" i="37"/>
  <c r="AT658" i="37"/>
  <c r="AU658" i="37"/>
  <c r="AV658" i="37"/>
  <c r="AW658" i="37"/>
  <c r="AX658" i="37"/>
  <c r="AY658" i="37"/>
  <c r="AP659" i="37"/>
  <c r="AQ659" i="37"/>
  <c r="AR659" i="37"/>
  <c r="AS659" i="37"/>
  <c r="AT659" i="37"/>
  <c r="AU659" i="37"/>
  <c r="AV659" i="37"/>
  <c r="AW659" i="37"/>
  <c r="AX659" i="37"/>
  <c r="AY659" i="37"/>
  <c r="AP660" i="37"/>
  <c r="AQ660" i="37"/>
  <c r="AR660" i="37"/>
  <c r="AS660" i="37"/>
  <c r="AT660" i="37"/>
  <c r="AU660" i="37"/>
  <c r="AV660" i="37"/>
  <c r="AW660" i="37"/>
  <c r="AX660" i="37"/>
  <c r="AY660" i="37"/>
  <c r="AP661" i="37"/>
  <c r="AQ661" i="37"/>
  <c r="AR661" i="37"/>
  <c r="AS661" i="37"/>
  <c r="AT661" i="37"/>
  <c r="AU661" i="37"/>
  <c r="AV661" i="37"/>
  <c r="AW661" i="37"/>
  <c r="AX661" i="37"/>
  <c r="AY661" i="37"/>
  <c r="AP662" i="37"/>
  <c r="AQ662" i="37"/>
  <c r="AR662" i="37"/>
  <c r="AS662" i="37"/>
  <c r="AT662" i="37"/>
  <c r="AU662" i="37"/>
  <c r="AV662" i="37"/>
  <c r="AW662" i="37"/>
  <c r="AX662" i="37"/>
  <c r="AY662" i="37"/>
  <c r="AP663" i="37"/>
  <c r="AQ663" i="37"/>
  <c r="AR663" i="37"/>
  <c r="AS663" i="37"/>
  <c r="AT663" i="37"/>
  <c r="AU663" i="37"/>
  <c r="AV663" i="37"/>
  <c r="AW663" i="37"/>
  <c r="AX663" i="37"/>
  <c r="AY663" i="37"/>
  <c r="AP664" i="37"/>
  <c r="AQ664" i="37"/>
  <c r="AR664" i="37"/>
  <c r="AS664" i="37"/>
  <c r="AT664" i="37"/>
  <c r="AU664" i="37"/>
  <c r="AV664" i="37"/>
  <c r="AW664" i="37"/>
  <c r="AX664" i="37"/>
  <c r="AY664" i="37"/>
  <c r="AP665" i="37"/>
  <c r="AQ665" i="37"/>
  <c r="AR665" i="37"/>
  <c r="AS665" i="37"/>
  <c r="AT665" i="37"/>
  <c r="AU665" i="37"/>
  <c r="AV665" i="37"/>
  <c r="AW665" i="37"/>
  <c r="AX665" i="37"/>
  <c r="AY665" i="37"/>
  <c r="AP666" i="37"/>
  <c r="AQ666" i="37"/>
  <c r="AR666" i="37"/>
  <c r="AS666" i="37"/>
  <c r="AT666" i="37"/>
  <c r="AU666" i="37"/>
  <c r="AV666" i="37"/>
  <c r="AW666" i="37"/>
  <c r="AX666" i="37"/>
  <c r="AY666" i="37"/>
  <c r="AP667" i="37"/>
  <c r="AQ667" i="37"/>
  <c r="AR667" i="37"/>
  <c r="AS667" i="37"/>
  <c r="AT667" i="37"/>
  <c r="AU667" i="37"/>
  <c r="AV667" i="37"/>
  <c r="AW667" i="37"/>
  <c r="AX667" i="37"/>
  <c r="AY667" i="37"/>
  <c r="AP668" i="37"/>
  <c r="AQ668" i="37"/>
  <c r="AR668" i="37"/>
  <c r="AS668" i="37"/>
  <c r="AT668" i="37"/>
  <c r="AU668" i="37"/>
  <c r="AV668" i="37"/>
  <c r="AW668" i="37"/>
  <c r="AX668" i="37"/>
  <c r="AY668" i="37"/>
  <c r="AP669" i="37"/>
  <c r="AQ669" i="37"/>
  <c r="AR669" i="37"/>
  <c r="AS669" i="37"/>
  <c r="AT669" i="37"/>
  <c r="AU669" i="37"/>
  <c r="AV669" i="37"/>
  <c r="AW669" i="37"/>
  <c r="AX669" i="37"/>
  <c r="AY669" i="37"/>
  <c r="AP670" i="37"/>
  <c r="AQ670" i="37"/>
  <c r="AR670" i="37"/>
  <c r="AS670" i="37"/>
  <c r="AT670" i="37"/>
  <c r="AU670" i="37"/>
  <c r="AV670" i="37"/>
  <c r="AW670" i="37"/>
  <c r="AX670" i="37"/>
  <c r="AY670" i="37"/>
  <c r="AP671" i="37"/>
  <c r="AQ671" i="37"/>
  <c r="AR671" i="37"/>
  <c r="AS671" i="37"/>
  <c r="AT671" i="37"/>
  <c r="AU671" i="37"/>
  <c r="AV671" i="37"/>
  <c r="AW671" i="37"/>
  <c r="AX671" i="37"/>
  <c r="AY671" i="37"/>
  <c r="AP672" i="37"/>
  <c r="AQ672" i="37"/>
  <c r="AR672" i="37"/>
  <c r="AS672" i="37"/>
  <c r="AT672" i="37"/>
  <c r="AU672" i="37"/>
  <c r="AV672" i="37"/>
  <c r="AW672" i="37"/>
  <c r="AX672" i="37"/>
  <c r="AY672" i="37"/>
  <c r="AP673" i="37"/>
  <c r="AQ673" i="37"/>
  <c r="AR673" i="37"/>
  <c r="AS673" i="37"/>
  <c r="AT673" i="37"/>
  <c r="AU673" i="37"/>
  <c r="AV673" i="37"/>
  <c r="AW673" i="37"/>
  <c r="AX673" i="37"/>
  <c r="AY673" i="37"/>
  <c r="AP674" i="37"/>
  <c r="AQ674" i="37"/>
  <c r="AR674" i="37"/>
  <c r="AS674" i="37"/>
  <c r="AT674" i="37"/>
  <c r="AU674" i="37"/>
  <c r="AV674" i="37"/>
  <c r="AW674" i="37"/>
  <c r="AX674" i="37"/>
  <c r="AY674" i="37"/>
  <c r="AP675" i="37"/>
  <c r="AQ675" i="37"/>
  <c r="AR675" i="37"/>
  <c r="AS675" i="37"/>
  <c r="AT675" i="37"/>
  <c r="AU675" i="37"/>
  <c r="AV675" i="37"/>
  <c r="AW675" i="37"/>
  <c r="AX675" i="37"/>
  <c r="AY675" i="37"/>
  <c r="AP676" i="37"/>
  <c r="AQ676" i="37"/>
  <c r="AR676" i="37"/>
  <c r="AS676" i="37"/>
  <c r="AT676" i="37"/>
  <c r="AU676" i="37"/>
  <c r="AV676" i="37"/>
  <c r="AW676" i="37"/>
  <c r="AX676" i="37"/>
  <c r="AY676" i="37"/>
  <c r="AP677" i="37"/>
  <c r="AQ677" i="37"/>
  <c r="AR677" i="37"/>
  <c r="AS677" i="37"/>
  <c r="AT677" i="37"/>
  <c r="AU677" i="37"/>
  <c r="AV677" i="37"/>
  <c r="AW677" i="37"/>
  <c r="AX677" i="37"/>
  <c r="AY677" i="37"/>
  <c r="AP678" i="37"/>
  <c r="AQ678" i="37"/>
  <c r="AR678" i="37"/>
  <c r="AS678" i="37"/>
  <c r="AT678" i="37"/>
  <c r="AU678" i="37"/>
  <c r="AV678" i="37"/>
  <c r="AW678" i="37"/>
  <c r="AX678" i="37"/>
  <c r="AY678" i="37"/>
  <c r="AP679" i="37"/>
  <c r="AQ679" i="37"/>
  <c r="AR679" i="37"/>
  <c r="AS679" i="37"/>
  <c r="AT679" i="37"/>
  <c r="AU679" i="37"/>
  <c r="AV679" i="37"/>
  <c r="AW679" i="37"/>
  <c r="AX679" i="37"/>
  <c r="AY679" i="37"/>
  <c r="AP680" i="37"/>
  <c r="AQ680" i="37"/>
  <c r="AR680" i="37"/>
  <c r="AS680" i="37"/>
  <c r="AT680" i="37"/>
  <c r="AU680" i="37"/>
  <c r="AV680" i="37"/>
  <c r="AW680" i="37"/>
  <c r="AX680" i="37"/>
  <c r="AY680" i="37"/>
  <c r="AP681" i="37"/>
  <c r="AQ681" i="37"/>
  <c r="AR681" i="37"/>
  <c r="AS681" i="37"/>
  <c r="AT681" i="37"/>
  <c r="AU681" i="37"/>
  <c r="AV681" i="37"/>
  <c r="AW681" i="37"/>
  <c r="AX681" i="37"/>
  <c r="AY681" i="37"/>
  <c r="AP682" i="37"/>
  <c r="AQ682" i="37"/>
  <c r="AR682" i="37"/>
  <c r="AS682" i="37"/>
  <c r="AT682" i="37"/>
  <c r="AU682" i="37"/>
  <c r="AV682" i="37"/>
  <c r="AW682" i="37"/>
  <c r="AX682" i="37"/>
  <c r="AY682" i="37"/>
  <c r="AP683" i="37"/>
  <c r="AQ683" i="37"/>
  <c r="AR683" i="37"/>
  <c r="AS683" i="37"/>
  <c r="AT683" i="37"/>
  <c r="AU683" i="37"/>
  <c r="AV683" i="37"/>
  <c r="AW683" i="37"/>
  <c r="AX683" i="37"/>
  <c r="AY683" i="37"/>
  <c r="AP684" i="37"/>
  <c r="AQ684" i="37"/>
  <c r="AR684" i="37"/>
  <c r="AS684" i="37"/>
  <c r="AT684" i="37"/>
  <c r="AU684" i="37"/>
  <c r="AV684" i="37"/>
  <c r="AW684" i="37"/>
  <c r="AX684" i="37"/>
  <c r="AY684" i="37"/>
  <c r="AP685" i="37"/>
  <c r="AQ685" i="37"/>
  <c r="AR685" i="37"/>
  <c r="AS685" i="37"/>
  <c r="AT685" i="37"/>
  <c r="AU685" i="37"/>
  <c r="AV685" i="37"/>
  <c r="AW685" i="37"/>
  <c r="AX685" i="37"/>
  <c r="AY685" i="37"/>
  <c r="AP686" i="37"/>
  <c r="AQ686" i="37"/>
  <c r="AR686" i="37"/>
  <c r="AS686" i="37"/>
  <c r="AT686" i="37"/>
  <c r="AU686" i="37"/>
  <c r="AV686" i="37"/>
  <c r="AW686" i="37"/>
  <c r="AX686" i="37"/>
  <c r="AY686" i="37"/>
  <c r="AP687" i="37"/>
  <c r="AQ687" i="37"/>
  <c r="AR687" i="37"/>
  <c r="AS687" i="37"/>
  <c r="AT687" i="37"/>
  <c r="AU687" i="37"/>
  <c r="AV687" i="37"/>
  <c r="AW687" i="37"/>
  <c r="AX687" i="37"/>
  <c r="AY687" i="37"/>
  <c r="AP688" i="37"/>
  <c r="AQ688" i="37"/>
  <c r="AR688" i="37"/>
  <c r="AS688" i="37"/>
  <c r="AT688" i="37"/>
  <c r="AU688" i="37"/>
  <c r="AV688" i="37"/>
  <c r="AW688" i="37"/>
  <c r="AX688" i="37"/>
  <c r="AY688" i="37"/>
  <c r="AP689" i="37"/>
  <c r="AQ689" i="37"/>
  <c r="AR689" i="37"/>
  <c r="AS689" i="37"/>
  <c r="AT689" i="37"/>
  <c r="AU689" i="37"/>
  <c r="AV689" i="37"/>
  <c r="AW689" i="37"/>
  <c r="AX689" i="37"/>
  <c r="AY689" i="37"/>
  <c r="AP690" i="37"/>
  <c r="AQ690" i="37"/>
  <c r="AR690" i="37"/>
  <c r="AS690" i="37"/>
  <c r="AT690" i="37"/>
  <c r="AU690" i="37"/>
  <c r="AV690" i="37"/>
  <c r="AW690" i="37"/>
  <c r="AX690" i="37"/>
  <c r="AY690" i="37"/>
  <c r="AP691" i="37"/>
  <c r="AQ691" i="37"/>
  <c r="AR691" i="37"/>
  <c r="AS691" i="37"/>
  <c r="AT691" i="37"/>
  <c r="AU691" i="37"/>
  <c r="AV691" i="37"/>
  <c r="AW691" i="37"/>
  <c r="AX691" i="37"/>
  <c r="AY691" i="37"/>
  <c r="AP692" i="37"/>
  <c r="AQ692" i="37"/>
  <c r="AR692" i="37"/>
  <c r="AS692" i="37"/>
  <c r="AT692" i="37"/>
  <c r="AU692" i="37"/>
  <c r="AV692" i="37"/>
  <c r="AW692" i="37"/>
  <c r="AX692" i="37"/>
  <c r="AY692" i="37"/>
  <c r="AP693" i="37"/>
  <c r="AQ693" i="37"/>
  <c r="AR693" i="37"/>
  <c r="AS693" i="37"/>
  <c r="AT693" i="37"/>
  <c r="AU693" i="37"/>
  <c r="AV693" i="37"/>
  <c r="AW693" i="37"/>
  <c r="AX693" i="37"/>
  <c r="AY693" i="37"/>
  <c r="AP694" i="37"/>
  <c r="AQ694" i="37"/>
  <c r="AR694" i="37"/>
  <c r="AS694" i="37"/>
  <c r="AT694" i="37"/>
  <c r="AU694" i="37"/>
  <c r="AV694" i="37"/>
  <c r="AW694" i="37"/>
  <c r="AX694" i="37"/>
  <c r="AY694" i="37"/>
  <c r="AP695" i="37"/>
  <c r="AQ695" i="37"/>
  <c r="AR695" i="37"/>
  <c r="AS695" i="37"/>
  <c r="AT695" i="37"/>
  <c r="AU695" i="37"/>
  <c r="AV695" i="37"/>
  <c r="AW695" i="37"/>
  <c r="AX695" i="37"/>
  <c r="AY695" i="37"/>
  <c r="AP696" i="37"/>
  <c r="AQ696" i="37"/>
  <c r="AR696" i="37"/>
  <c r="AS696" i="37"/>
  <c r="AT696" i="37"/>
  <c r="AU696" i="37"/>
  <c r="AV696" i="37"/>
  <c r="AW696" i="37"/>
  <c r="AX696" i="37"/>
  <c r="AY696" i="37"/>
  <c r="AP697" i="37"/>
  <c r="AQ697" i="37"/>
  <c r="AR697" i="37"/>
  <c r="AS697" i="37"/>
  <c r="AT697" i="37"/>
  <c r="AU697" i="37"/>
  <c r="AV697" i="37"/>
  <c r="AW697" i="37"/>
  <c r="AX697" i="37"/>
  <c r="AY697" i="37"/>
  <c r="AP698" i="37"/>
  <c r="AQ698" i="37"/>
  <c r="AR698" i="37"/>
  <c r="AS698" i="37"/>
  <c r="AT698" i="37"/>
  <c r="AU698" i="37"/>
  <c r="AV698" i="37"/>
  <c r="AW698" i="37"/>
  <c r="AX698" i="37"/>
  <c r="AY698" i="37"/>
  <c r="AP699" i="37"/>
  <c r="AQ699" i="37"/>
  <c r="AR699" i="37"/>
  <c r="AS699" i="37"/>
  <c r="AT699" i="37"/>
  <c r="AU699" i="37"/>
  <c r="AV699" i="37"/>
  <c r="AW699" i="37"/>
  <c r="AX699" i="37"/>
  <c r="AY699" i="37"/>
  <c r="AP700" i="37"/>
  <c r="AQ700" i="37"/>
  <c r="AR700" i="37"/>
  <c r="AS700" i="37"/>
  <c r="AT700" i="37"/>
  <c r="AU700" i="37"/>
  <c r="AV700" i="37"/>
  <c r="AW700" i="37"/>
  <c r="AX700" i="37"/>
  <c r="AY700" i="37"/>
  <c r="AP701" i="37"/>
  <c r="AQ701" i="37"/>
  <c r="AR701" i="37"/>
  <c r="AS701" i="37"/>
  <c r="AT701" i="37"/>
  <c r="AU701" i="37"/>
  <c r="AV701" i="37"/>
  <c r="AW701" i="37"/>
  <c r="AX701" i="37"/>
  <c r="AY701" i="37"/>
  <c r="AP702" i="37"/>
  <c r="AQ702" i="37"/>
  <c r="AR702" i="37"/>
  <c r="AS702" i="37"/>
  <c r="AT702" i="37"/>
  <c r="AU702" i="37"/>
  <c r="AV702" i="37"/>
  <c r="AW702" i="37"/>
  <c r="AX702" i="37"/>
  <c r="AY702" i="37"/>
  <c r="AP703" i="37"/>
  <c r="AQ703" i="37"/>
  <c r="AR703" i="37"/>
  <c r="AS703" i="37"/>
  <c r="AT703" i="37"/>
  <c r="AU703" i="37"/>
  <c r="AV703" i="37"/>
  <c r="AW703" i="37"/>
  <c r="AX703" i="37"/>
  <c r="AY703" i="37"/>
  <c r="AP704" i="37"/>
  <c r="AQ704" i="37"/>
  <c r="AR704" i="37"/>
  <c r="AS704" i="37"/>
  <c r="AT704" i="37"/>
  <c r="AU704" i="37"/>
  <c r="AV704" i="37"/>
  <c r="AW704" i="37"/>
  <c r="AX704" i="37"/>
  <c r="AY704" i="37"/>
  <c r="AP705" i="37"/>
  <c r="AQ705" i="37"/>
  <c r="AR705" i="37"/>
  <c r="AS705" i="37"/>
  <c r="AT705" i="37"/>
  <c r="AU705" i="37"/>
  <c r="AV705" i="37"/>
  <c r="AW705" i="37"/>
  <c r="AX705" i="37"/>
  <c r="AY705" i="37"/>
  <c r="AP706" i="37"/>
  <c r="AQ706" i="37"/>
  <c r="AR706" i="37"/>
  <c r="AS706" i="37"/>
  <c r="AT706" i="37"/>
  <c r="AU706" i="37"/>
  <c r="AV706" i="37"/>
  <c r="AW706" i="37"/>
  <c r="AX706" i="37"/>
  <c r="AY706" i="37"/>
  <c r="AP707" i="37"/>
  <c r="AQ707" i="37"/>
  <c r="AR707" i="37"/>
  <c r="AS707" i="37"/>
  <c r="AT707" i="37"/>
  <c r="AU707" i="37"/>
  <c r="AV707" i="37"/>
  <c r="AW707" i="37"/>
  <c r="AX707" i="37"/>
  <c r="AY707" i="37"/>
  <c r="AP708" i="37"/>
  <c r="AQ708" i="37"/>
  <c r="AR708" i="37"/>
  <c r="AS708" i="37"/>
  <c r="AT708" i="37"/>
  <c r="AU708" i="37"/>
  <c r="AV708" i="37"/>
  <c r="AW708" i="37"/>
  <c r="AX708" i="37"/>
  <c r="AY708" i="37"/>
  <c r="AP709" i="37"/>
  <c r="AQ709" i="37"/>
  <c r="AR709" i="37"/>
  <c r="AS709" i="37"/>
  <c r="AT709" i="37"/>
  <c r="AU709" i="37"/>
  <c r="AV709" i="37"/>
  <c r="AW709" i="37"/>
  <c r="AX709" i="37"/>
  <c r="AY709" i="37"/>
  <c r="AP710" i="37"/>
  <c r="AQ710" i="37"/>
  <c r="AR710" i="37"/>
  <c r="AS710" i="37"/>
  <c r="AT710" i="37"/>
  <c r="AU710" i="37"/>
  <c r="AV710" i="37"/>
  <c r="AW710" i="37"/>
  <c r="AX710" i="37"/>
  <c r="AY710" i="37"/>
  <c r="AP711" i="37"/>
  <c r="AQ711" i="37"/>
  <c r="AR711" i="37"/>
  <c r="AS711" i="37"/>
  <c r="AT711" i="37"/>
  <c r="AU711" i="37"/>
  <c r="AV711" i="37"/>
  <c r="AW711" i="37"/>
  <c r="AX711" i="37"/>
  <c r="AY711" i="37"/>
  <c r="AP712" i="37"/>
  <c r="AQ712" i="37"/>
  <c r="AR712" i="37"/>
  <c r="AS712" i="37"/>
  <c r="AT712" i="37"/>
  <c r="AU712" i="37"/>
  <c r="AV712" i="37"/>
  <c r="AW712" i="37"/>
  <c r="AX712" i="37"/>
  <c r="AY712" i="37"/>
  <c r="AP713" i="37"/>
  <c r="AQ713" i="37"/>
  <c r="AR713" i="37"/>
  <c r="AS713" i="37"/>
  <c r="AT713" i="37"/>
  <c r="AU713" i="37"/>
  <c r="AV713" i="37"/>
  <c r="AW713" i="37"/>
  <c r="AX713" i="37"/>
  <c r="AY713" i="37"/>
  <c r="AP714" i="37"/>
  <c r="AQ714" i="37"/>
  <c r="AR714" i="37"/>
  <c r="AS714" i="37"/>
  <c r="AT714" i="37"/>
  <c r="AU714" i="37"/>
  <c r="AV714" i="37"/>
  <c r="AW714" i="37"/>
  <c r="AX714" i="37"/>
  <c r="AY714" i="37"/>
  <c r="AP715" i="37"/>
  <c r="AQ715" i="37"/>
  <c r="AR715" i="37"/>
  <c r="AS715" i="37"/>
  <c r="AT715" i="37"/>
  <c r="AU715" i="37"/>
  <c r="AV715" i="37"/>
  <c r="AW715" i="37"/>
  <c r="AX715" i="37"/>
  <c r="AY715" i="37"/>
  <c r="AP716" i="37"/>
  <c r="AQ716" i="37"/>
  <c r="AR716" i="37"/>
  <c r="AS716" i="37"/>
  <c r="AT716" i="37"/>
  <c r="AU716" i="37"/>
  <c r="AV716" i="37"/>
  <c r="AW716" i="37"/>
  <c r="AX716" i="37"/>
  <c r="AY716" i="37"/>
  <c r="AP717" i="37"/>
  <c r="AQ717" i="37"/>
  <c r="AR717" i="37"/>
  <c r="AS717" i="37"/>
  <c r="AT717" i="37"/>
  <c r="AU717" i="37"/>
  <c r="AV717" i="37"/>
  <c r="AW717" i="37"/>
  <c r="AX717" i="37"/>
  <c r="AY717" i="37"/>
  <c r="AP718" i="37"/>
  <c r="AQ718" i="37"/>
  <c r="AR718" i="37"/>
  <c r="AS718" i="37"/>
  <c r="AT718" i="37"/>
  <c r="AU718" i="37"/>
  <c r="AV718" i="37"/>
  <c r="AW718" i="37"/>
  <c r="AX718" i="37"/>
  <c r="AY718" i="37"/>
  <c r="AP719" i="37"/>
  <c r="AQ719" i="37"/>
  <c r="AR719" i="37"/>
  <c r="AS719" i="37"/>
  <c r="AT719" i="37"/>
  <c r="AU719" i="37"/>
  <c r="AV719" i="37"/>
  <c r="AW719" i="37"/>
  <c r="AX719" i="37"/>
  <c r="AY719" i="37"/>
  <c r="AP720" i="37"/>
  <c r="AQ720" i="37"/>
  <c r="AR720" i="37"/>
  <c r="AS720" i="37"/>
  <c r="AT720" i="37"/>
  <c r="AU720" i="37"/>
  <c r="AV720" i="37"/>
  <c r="AW720" i="37"/>
  <c r="AX720" i="37"/>
  <c r="AY720" i="37"/>
  <c r="AP721" i="37"/>
  <c r="AQ721" i="37"/>
  <c r="AR721" i="37"/>
  <c r="AS721" i="37"/>
  <c r="AT721" i="37"/>
  <c r="AU721" i="37"/>
  <c r="AV721" i="37"/>
  <c r="AW721" i="37"/>
  <c r="AX721" i="37"/>
  <c r="AY721" i="37"/>
  <c r="AP722" i="37"/>
  <c r="AQ722" i="37"/>
  <c r="AR722" i="37"/>
  <c r="AS722" i="37"/>
  <c r="AT722" i="37"/>
  <c r="AU722" i="37"/>
  <c r="AV722" i="37"/>
  <c r="AW722" i="37"/>
  <c r="AX722" i="37"/>
  <c r="AY722" i="37"/>
  <c r="AP723" i="37"/>
  <c r="AQ723" i="37"/>
  <c r="AR723" i="37"/>
  <c r="AS723" i="37"/>
  <c r="AT723" i="37"/>
  <c r="AU723" i="37"/>
  <c r="AV723" i="37"/>
  <c r="AW723" i="37"/>
  <c r="AX723" i="37"/>
  <c r="AY723" i="37"/>
  <c r="AP724" i="37"/>
  <c r="AQ724" i="37"/>
  <c r="AR724" i="37"/>
  <c r="AS724" i="37"/>
  <c r="AT724" i="37"/>
  <c r="AU724" i="37"/>
  <c r="AV724" i="37"/>
  <c r="AW724" i="37"/>
  <c r="AX724" i="37"/>
  <c r="AY724" i="37"/>
  <c r="AP725" i="37"/>
  <c r="AQ725" i="37"/>
  <c r="AR725" i="37"/>
  <c r="AS725" i="37"/>
  <c r="AT725" i="37"/>
  <c r="AU725" i="37"/>
  <c r="AV725" i="37"/>
  <c r="AW725" i="37"/>
  <c r="AX725" i="37"/>
  <c r="AY725" i="37"/>
  <c r="AP726" i="37"/>
  <c r="AQ726" i="37"/>
  <c r="AR726" i="37"/>
  <c r="AS726" i="37"/>
  <c r="AT726" i="37"/>
  <c r="AU726" i="37"/>
  <c r="AV726" i="37"/>
  <c r="AW726" i="37"/>
  <c r="AX726" i="37"/>
  <c r="AY726" i="37"/>
  <c r="AP727" i="37"/>
  <c r="AQ727" i="37"/>
  <c r="AR727" i="37"/>
  <c r="AS727" i="37"/>
  <c r="AT727" i="37"/>
  <c r="AU727" i="37"/>
  <c r="AV727" i="37"/>
  <c r="AW727" i="37"/>
  <c r="AX727" i="37"/>
  <c r="AY727" i="37"/>
  <c r="AP728" i="37"/>
  <c r="AQ728" i="37"/>
  <c r="AR728" i="37"/>
  <c r="AS728" i="37"/>
  <c r="AT728" i="37"/>
  <c r="AU728" i="37"/>
  <c r="AV728" i="37"/>
  <c r="AW728" i="37"/>
  <c r="AX728" i="37"/>
  <c r="AY728" i="37"/>
  <c r="AP729" i="37"/>
  <c r="AQ729" i="37"/>
  <c r="AR729" i="37"/>
  <c r="AS729" i="37"/>
  <c r="AT729" i="37"/>
  <c r="AU729" i="37"/>
  <c r="AV729" i="37"/>
  <c r="AW729" i="37"/>
  <c r="AX729" i="37"/>
  <c r="AY729" i="37"/>
  <c r="AP730" i="37"/>
  <c r="AQ730" i="37"/>
  <c r="AR730" i="37"/>
  <c r="AS730" i="37"/>
  <c r="AT730" i="37"/>
  <c r="AU730" i="37"/>
  <c r="AV730" i="37"/>
  <c r="AW730" i="37"/>
  <c r="AX730" i="37"/>
  <c r="AY730" i="37"/>
  <c r="AP731" i="37"/>
  <c r="AQ731" i="37"/>
  <c r="AR731" i="37"/>
  <c r="AS731" i="37"/>
  <c r="AT731" i="37"/>
  <c r="AU731" i="37"/>
  <c r="AV731" i="37"/>
  <c r="AW731" i="37"/>
  <c r="AX731" i="37"/>
  <c r="AY731" i="37"/>
  <c r="AP732" i="37"/>
  <c r="AQ732" i="37"/>
  <c r="AR732" i="37"/>
  <c r="AS732" i="37"/>
  <c r="AT732" i="37"/>
  <c r="AU732" i="37"/>
  <c r="AV732" i="37"/>
  <c r="AW732" i="37"/>
  <c r="AX732" i="37"/>
  <c r="AY732" i="37"/>
  <c r="AP733" i="37"/>
  <c r="AQ733" i="37"/>
  <c r="AR733" i="37"/>
  <c r="AS733" i="37"/>
  <c r="AT733" i="37"/>
  <c r="AU733" i="37"/>
  <c r="AV733" i="37"/>
  <c r="AW733" i="37"/>
  <c r="AX733" i="37"/>
  <c r="AY733" i="37"/>
  <c r="AP734" i="37"/>
  <c r="AQ734" i="37"/>
  <c r="AR734" i="37"/>
  <c r="AS734" i="37"/>
  <c r="AT734" i="37"/>
  <c r="AU734" i="37"/>
  <c r="AV734" i="37"/>
  <c r="AW734" i="37"/>
  <c r="AX734" i="37"/>
  <c r="AY734" i="37"/>
  <c r="AP735" i="37"/>
  <c r="AQ735" i="37"/>
  <c r="AR735" i="37"/>
  <c r="AS735" i="37"/>
  <c r="AT735" i="37"/>
  <c r="AU735" i="37"/>
  <c r="AV735" i="37"/>
  <c r="AW735" i="37"/>
  <c r="AX735" i="37"/>
  <c r="AY735" i="37"/>
  <c r="AP736" i="37"/>
  <c r="AQ736" i="37"/>
  <c r="AR736" i="37"/>
  <c r="AS736" i="37"/>
  <c r="AT736" i="37"/>
  <c r="AU736" i="37"/>
  <c r="AV736" i="37"/>
  <c r="AW736" i="37"/>
  <c r="AX736" i="37"/>
  <c r="AY736" i="37"/>
  <c r="AP737" i="37"/>
  <c r="AQ737" i="37"/>
  <c r="AR737" i="37"/>
  <c r="AS737" i="37"/>
  <c r="AT737" i="37"/>
  <c r="AU737" i="37"/>
  <c r="AV737" i="37"/>
  <c r="AW737" i="37"/>
  <c r="AX737" i="37"/>
  <c r="AY737" i="37"/>
  <c r="AP738" i="37"/>
  <c r="AQ738" i="37"/>
  <c r="AR738" i="37"/>
  <c r="AS738" i="37"/>
  <c r="AT738" i="37"/>
  <c r="AU738" i="37"/>
  <c r="AV738" i="37"/>
  <c r="AW738" i="37"/>
  <c r="AX738" i="37"/>
  <c r="AY738" i="37"/>
  <c r="AP739" i="37"/>
  <c r="AQ739" i="37"/>
  <c r="AR739" i="37"/>
  <c r="AS739" i="37"/>
  <c r="AT739" i="37"/>
  <c r="AU739" i="37"/>
  <c r="AV739" i="37"/>
  <c r="AW739" i="37"/>
  <c r="AX739" i="37"/>
  <c r="AY739" i="37"/>
  <c r="AP740" i="37"/>
  <c r="AQ740" i="37"/>
  <c r="AR740" i="37"/>
  <c r="AS740" i="37"/>
  <c r="AT740" i="37"/>
  <c r="AU740" i="37"/>
  <c r="AV740" i="37"/>
  <c r="AW740" i="37"/>
  <c r="AX740" i="37"/>
  <c r="AY740" i="37"/>
  <c r="AP741" i="37"/>
  <c r="AQ741" i="37"/>
  <c r="AR741" i="37"/>
  <c r="AS741" i="37"/>
  <c r="AT741" i="37"/>
  <c r="AU741" i="37"/>
  <c r="AV741" i="37"/>
  <c r="AW741" i="37"/>
  <c r="AX741" i="37"/>
  <c r="AY741" i="37"/>
  <c r="AP742" i="37"/>
  <c r="AQ742" i="37"/>
  <c r="AR742" i="37"/>
  <c r="AS742" i="37"/>
  <c r="AT742" i="37"/>
  <c r="AU742" i="37"/>
  <c r="AV742" i="37"/>
  <c r="AW742" i="37"/>
  <c r="AX742" i="37"/>
  <c r="AY742" i="37"/>
  <c r="AP743" i="37"/>
  <c r="AQ743" i="37"/>
  <c r="AR743" i="37"/>
  <c r="AS743" i="37"/>
  <c r="AT743" i="37"/>
  <c r="AU743" i="37"/>
  <c r="AV743" i="37"/>
  <c r="AW743" i="37"/>
  <c r="AX743" i="37"/>
  <c r="AY743" i="37"/>
  <c r="AP744" i="37"/>
  <c r="AQ744" i="37"/>
  <c r="AR744" i="37"/>
  <c r="AS744" i="37"/>
  <c r="AT744" i="37"/>
  <c r="AU744" i="37"/>
  <c r="AV744" i="37"/>
  <c r="AW744" i="37"/>
  <c r="AX744" i="37"/>
  <c r="AY744" i="37"/>
  <c r="AP745" i="37"/>
  <c r="AQ745" i="37"/>
  <c r="AR745" i="37"/>
  <c r="AS745" i="37"/>
  <c r="AT745" i="37"/>
  <c r="AU745" i="37"/>
  <c r="AV745" i="37"/>
  <c r="AW745" i="37"/>
  <c r="AX745" i="37"/>
  <c r="AY745" i="37"/>
  <c r="AP746" i="37"/>
  <c r="AQ746" i="37"/>
  <c r="AR746" i="37"/>
  <c r="AS746" i="37"/>
  <c r="AT746" i="37"/>
  <c r="AU746" i="37"/>
  <c r="AV746" i="37"/>
  <c r="AW746" i="37"/>
  <c r="AX746" i="37"/>
  <c r="AY746" i="37"/>
  <c r="AP747" i="37"/>
  <c r="AQ747" i="37"/>
  <c r="AR747" i="37"/>
  <c r="AS747" i="37"/>
  <c r="AT747" i="37"/>
  <c r="AU747" i="37"/>
  <c r="AV747" i="37"/>
  <c r="AW747" i="37"/>
  <c r="AX747" i="37"/>
  <c r="AY747" i="37"/>
  <c r="AP748" i="37"/>
  <c r="AQ748" i="37"/>
  <c r="AR748" i="37"/>
  <c r="AS748" i="37"/>
  <c r="AT748" i="37"/>
  <c r="AU748" i="37"/>
  <c r="AV748" i="37"/>
  <c r="AW748" i="37"/>
  <c r="AX748" i="37"/>
  <c r="AY748" i="37"/>
  <c r="AP749" i="37"/>
  <c r="AQ749" i="37"/>
  <c r="AR749" i="37"/>
  <c r="AS749" i="37"/>
  <c r="AT749" i="37"/>
  <c r="AU749" i="37"/>
  <c r="AV749" i="37"/>
  <c r="AW749" i="37"/>
  <c r="AX749" i="37"/>
  <c r="AY749" i="37"/>
  <c r="AP750" i="37"/>
  <c r="AQ750" i="37"/>
  <c r="AR750" i="37"/>
  <c r="AS750" i="37"/>
  <c r="AT750" i="37"/>
  <c r="AU750" i="37"/>
  <c r="AV750" i="37"/>
  <c r="AW750" i="37"/>
  <c r="AX750" i="37"/>
  <c r="AY750" i="37"/>
  <c r="AP751" i="37"/>
  <c r="AQ751" i="37"/>
  <c r="AR751" i="37"/>
  <c r="AS751" i="37"/>
  <c r="AT751" i="37"/>
  <c r="AU751" i="37"/>
  <c r="AV751" i="37"/>
  <c r="AW751" i="37"/>
  <c r="AX751" i="37"/>
  <c r="AY751" i="37"/>
  <c r="AP752" i="37"/>
  <c r="AQ752" i="37"/>
  <c r="AR752" i="37"/>
  <c r="AS752" i="37"/>
  <c r="AT752" i="37"/>
  <c r="AU752" i="37"/>
  <c r="AV752" i="37"/>
  <c r="AW752" i="37"/>
  <c r="AX752" i="37"/>
  <c r="AY752" i="37"/>
  <c r="AP753" i="37"/>
  <c r="AQ753" i="37"/>
  <c r="AR753" i="37"/>
  <c r="AS753" i="37"/>
  <c r="AT753" i="37"/>
  <c r="AU753" i="37"/>
  <c r="AV753" i="37"/>
  <c r="AW753" i="37"/>
  <c r="AX753" i="37"/>
  <c r="AY753" i="37"/>
  <c r="AP754" i="37"/>
  <c r="AQ754" i="37"/>
  <c r="AR754" i="37"/>
  <c r="AS754" i="37"/>
  <c r="AT754" i="37"/>
  <c r="AU754" i="37"/>
  <c r="AV754" i="37"/>
  <c r="AW754" i="37"/>
  <c r="AX754" i="37"/>
  <c r="AY754" i="37"/>
  <c r="AP755" i="37"/>
  <c r="AQ755" i="37"/>
  <c r="AR755" i="37"/>
  <c r="AS755" i="37"/>
  <c r="AT755" i="37"/>
  <c r="AU755" i="37"/>
  <c r="AV755" i="37"/>
  <c r="AW755" i="37"/>
  <c r="AX755" i="37"/>
  <c r="AY755" i="37"/>
  <c r="AP756" i="37"/>
  <c r="AQ756" i="37"/>
  <c r="AR756" i="37"/>
  <c r="AS756" i="37"/>
  <c r="AT756" i="37"/>
  <c r="AU756" i="37"/>
  <c r="AV756" i="37"/>
  <c r="AW756" i="37"/>
  <c r="AX756" i="37"/>
  <c r="AY756" i="37"/>
  <c r="AP757" i="37"/>
  <c r="AQ757" i="37"/>
  <c r="AR757" i="37"/>
  <c r="AS757" i="37"/>
  <c r="AT757" i="37"/>
  <c r="AU757" i="37"/>
  <c r="AV757" i="37"/>
  <c r="AW757" i="37"/>
  <c r="AX757" i="37"/>
  <c r="AY757" i="37"/>
  <c r="AP758" i="37"/>
  <c r="AQ758" i="37"/>
  <c r="AR758" i="37"/>
  <c r="AS758" i="37"/>
  <c r="AT758" i="37"/>
  <c r="AU758" i="37"/>
  <c r="AV758" i="37"/>
  <c r="AW758" i="37"/>
  <c r="AX758" i="37"/>
  <c r="AY758" i="37"/>
  <c r="AP759" i="37"/>
  <c r="AQ759" i="37"/>
  <c r="AR759" i="37"/>
  <c r="AS759" i="37"/>
  <c r="AT759" i="37"/>
  <c r="AU759" i="37"/>
  <c r="AV759" i="37"/>
  <c r="AW759" i="37"/>
  <c r="AX759" i="37"/>
  <c r="AY759" i="37"/>
  <c r="AP760" i="37"/>
  <c r="AQ760" i="37"/>
  <c r="AR760" i="37"/>
  <c r="AS760" i="37"/>
  <c r="AT760" i="37"/>
  <c r="AU760" i="37"/>
  <c r="AV760" i="37"/>
  <c r="AW760" i="37"/>
  <c r="AX760" i="37"/>
  <c r="AY760" i="37"/>
  <c r="AP761" i="37"/>
  <c r="AQ761" i="37"/>
  <c r="AR761" i="37"/>
  <c r="AS761" i="37"/>
  <c r="AT761" i="37"/>
  <c r="AU761" i="37"/>
  <c r="AV761" i="37"/>
  <c r="AW761" i="37"/>
  <c r="AX761" i="37"/>
  <c r="AY761" i="37"/>
  <c r="AP762" i="37"/>
  <c r="AQ762" i="37"/>
  <c r="AR762" i="37"/>
  <c r="AS762" i="37"/>
  <c r="AT762" i="37"/>
  <c r="AU762" i="37"/>
  <c r="AV762" i="37"/>
  <c r="AW762" i="37"/>
  <c r="AX762" i="37"/>
  <c r="AY762" i="37"/>
  <c r="AP763" i="37"/>
  <c r="AQ763" i="37"/>
  <c r="AR763" i="37"/>
  <c r="AS763" i="37"/>
  <c r="AT763" i="37"/>
  <c r="AU763" i="37"/>
  <c r="AV763" i="37"/>
  <c r="AW763" i="37"/>
  <c r="AX763" i="37"/>
  <c r="AY763" i="37"/>
  <c r="AP764" i="37"/>
  <c r="AQ764" i="37"/>
  <c r="AR764" i="37"/>
  <c r="AS764" i="37"/>
  <c r="AT764" i="37"/>
  <c r="AU764" i="37"/>
  <c r="AV764" i="37"/>
  <c r="AW764" i="37"/>
  <c r="AX764" i="37"/>
  <c r="AY764" i="37"/>
  <c r="AP765" i="37"/>
  <c r="AQ765" i="37"/>
  <c r="AR765" i="37"/>
  <c r="AS765" i="37"/>
  <c r="AT765" i="37"/>
  <c r="AU765" i="37"/>
  <c r="AV765" i="37"/>
  <c r="AW765" i="37"/>
  <c r="AX765" i="37"/>
  <c r="AY765" i="37"/>
  <c r="AP766" i="37"/>
  <c r="AQ766" i="37"/>
  <c r="AR766" i="37"/>
  <c r="AS766" i="37"/>
  <c r="AT766" i="37"/>
  <c r="AU766" i="37"/>
  <c r="AV766" i="37"/>
  <c r="AW766" i="37"/>
  <c r="AX766" i="37"/>
  <c r="AY766" i="37"/>
  <c r="AP767" i="37"/>
  <c r="AQ767" i="37"/>
  <c r="AR767" i="37"/>
  <c r="AS767" i="37"/>
  <c r="AT767" i="37"/>
  <c r="AU767" i="37"/>
  <c r="AV767" i="37"/>
  <c r="AW767" i="37"/>
  <c r="AX767" i="37"/>
  <c r="AY767" i="37"/>
  <c r="AP768" i="37"/>
  <c r="AQ768" i="37"/>
  <c r="AR768" i="37"/>
  <c r="AS768" i="37"/>
  <c r="AT768" i="37"/>
  <c r="AU768" i="37"/>
  <c r="AV768" i="37"/>
  <c r="AW768" i="37"/>
  <c r="AX768" i="37"/>
  <c r="AY768" i="37"/>
  <c r="AP769" i="37"/>
  <c r="AQ769" i="37"/>
  <c r="AR769" i="37"/>
  <c r="AS769" i="37"/>
  <c r="AT769" i="37"/>
  <c r="AU769" i="37"/>
  <c r="AV769" i="37"/>
  <c r="AW769" i="37"/>
  <c r="AX769" i="37"/>
  <c r="AY769" i="37"/>
  <c r="AP770" i="37"/>
  <c r="AQ770" i="37"/>
  <c r="AR770" i="37"/>
  <c r="AS770" i="37"/>
  <c r="AT770" i="37"/>
  <c r="AU770" i="37"/>
  <c r="AV770" i="37"/>
  <c r="AW770" i="37"/>
  <c r="AX770" i="37"/>
  <c r="AY770" i="37"/>
  <c r="AP771" i="37"/>
  <c r="AQ771" i="37"/>
  <c r="AR771" i="37"/>
  <c r="AS771" i="37"/>
  <c r="AT771" i="37"/>
  <c r="AU771" i="37"/>
  <c r="AV771" i="37"/>
  <c r="AW771" i="37"/>
  <c r="AX771" i="37"/>
  <c r="AY771" i="37"/>
  <c r="AP772" i="37"/>
  <c r="AQ772" i="37"/>
  <c r="AR772" i="37"/>
  <c r="AS772" i="37"/>
  <c r="AT772" i="37"/>
  <c r="AU772" i="37"/>
  <c r="AV772" i="37"/>
  <c r="AW772" i="37"/>
  <c r="AX772" i="37"/>
  <c r="AY772" i="37"/>
  <c r="AP773" i="37"/>
  <c r="AQ773" i="37"/>
  <c r="AR773" i="37"/>
  <c r="AS773" i="37"/>
  <c r="AT773" i="37"/>
  <c r="AU773" i="37"/>
  <c r="AV773" i="37"/>
  <c r="AW773" i="37"/>
  <c r="AX773" i="37"/>
  <c r="AY773" i="37"/>
  <c r="AP774" i="37"/>
  <c r="AQ774" i="37"/>
  <c r="AR774" i="37"/>
  <c r="AS774" i="37"/>
  <c r="AT774" i="37"/>
  <c r="AU774" i="37"/>
  <c r="AV774" i="37"/>
  <c r="AW774" i="37"/>
  <c r="AX774" i="37"/>
  <c r="AY774" i="37"/>
  <c r="AP775" i="37"/>
  <c r="AQ775" i="37"/>
  <c r="AR775" i="37"/>
  <c r="AS775" i="37"/>
  <c r="AT775" i="37"/>
  <c r="AU775" i="37"/>
  <c r="AV775" i="37"/>
  <c r="AW775" i="37"/>
  <c r="AX775" i="37"/>
  <c r="AY775" i="37"/>
  <c r="AP776" i="37"/>
  <c r="AQ776" i="37"/>
  <c r="AR776" i="37"/>
  <c r="AS776" i="37"/>
  <c r="AT776" i="37"/>
  <c r="AU776" i="37"/>
  <c r="AV776" i="37"/>
  <c r="AW776" i="37"/>
  <c r="AX776" i="37"/>
  <c r="AY776" i="37"/>
  <c r="AP777" i="37"/>
  <c r="AQ777" i="37"/>
  <c r="AR777" i="37"/>
  <c r="AS777" i="37"/>
  <c r="AT777" i="37"/>
  <c r="AU777" i="37"/>
  <c r="AV777" i="37"/>
  <c r="AW777" i="37"/>
  <c r="AX777" i="37"/>
  <c r="AY777" i="37"/>
  <c r="AP778" i="37"/>
  <c r="AQ778" i="37"/>
  <c r="AR778" i="37"/>
  <c r="AS778" i="37"/>
  <c r="AT778" i="37"/>
  <c r="AU778" i="37"/>
  <c r="AV778" i="37"/>
  <c r="AW778" i="37"/>
  <c r="AX778" i="37"/>
  <c r="AY778" i="37"/>
  <c r="AP779" i="37"/>
  <c r="AQ779" i="37"/>
  <c r="AR779" i="37"/>
  <c r="AS779" i="37"/>
  <c r="AT779" i="37"/>
  <c r="AU779" i="37"/>
  <c r="AV779" i="37"/>
  <c r="AW779" i="37"/>
  <c r="AX779" i="37"/>
  <c r="AY779" i="37"/>
  <c r="AP780" i="37"/>
  <c r="AQ780" i="37"/>
  <c r="AR780" i="37"/>
  <c r="AS780" i="37"/>
  <c r="AT780" i="37"/>
  <c r="AU780" i="37"/>
  <c r="AV780" i="37"/>
  <c r="AW780" i="37"/>
  <c r="AX780" i="37"/>
  <c r="AY780" i="37"/>
  <c r="AP781" i="37"/>
  <c r="AQ781" i="37"/>
  <c r="AR781" i="37"/>
  <c r="AS781" i="37"/>
  <c r="AT781" i="37"/>
  <c r="AU781" i="37"/>
  <c r="AV781" i="37"/>
  <c r="AW781" i="37"/>
  <c r="AX781" i="37"/>
  <c r="AY781" i="37"/>
  <c r="AP782" i="37"/>
  <c r="AQ782" i="37"/>
  <c r="AR782" i="37"/>
  <c r="AS782" i="37"/>
  <c r="AT782" i="37"/>
  <c r="AU782" i="37"/>
  <c r="AV782" i="37"/>
  <c r="AW782" i="37"/>
  <c r="AX782" i="37"/>
  <c r="AY782" i="37"/>
  <c r="AP783" i="37"/>
  <c r="AQ783" i="37"/>
  <c r="AR783" i="37"/>
  <c r="AS783" i="37"/>
  <c r="AT783" i="37"/>
  <c r="AU783" i="37"/>
  <c r="AV783" i="37"/>
  <c r="AW783" i="37"/>
  <c r="AX783" i="37"/>
  <c r="AY783" i="37"/>
  <c r="AP784" i="37"/>
  <c r="AQ784" i="37"/>
  <c r="AR784" i="37"/>
  <c r="AS784" i="37"/>
  <c r="AT784" i="37"/>
  <c r="AU784" i="37"/>
  <c r="AV784" i="37"/>
  <c r="AW784" i="37"/>
  <c r="AX784" i="37"/>
  <c r="AY784" i="37"/>
  <c r="AP785" i="37"/>
  <c r="AQ785" i="37"/>
  <c r="AR785" i="37"/>
  <c r="AS785" i="37"/>
  <c r="AT785" i="37"/>
  <c r="AU785" i="37"/>
  <c r="AV785" i="37"/>
  <c r="AW785" i="37"/>
  <c r="AX785" i="37"/>
  <c r="AY785" i="37"/>
  <c r="AP786" i="37"/>
  <c r="AQ786" i="37"/>
  <c r="AR786" i="37"/>
  <c r="AS786" i="37"/>
  <c r="AT786" i="37"/>
  <c r="AU786" i="37"/>
  <c r="AV786" i="37"/>
  <c r="AW786" i="37"/>
  <c r="AX786" i="37"/>
  <c r="AY786" i="37"/>
  <c r="AP787" i="37"/>
  <c r="AQ787" i="37"/>
  <c r="AR787" i="37"/>
  <c r="AS787" i="37"/>
  <c r="AT787" i="37"/>
  <c r="AU787" i="37"/>
  <c r="AV787" i="37"/>
  <c r="AW787" i="37"/>
  <c r="AX787" i="37"/>
  <c r="AY787" i="37"/>
  <c r="AP788" i="37"/>
  <c r="AQ788" i="37"/>
  <c r="AR788" i="37"/>
  <c r="AS788" i="37"/>
  <c r="AT788" i="37"/>
  <c r="AU788" i="37"/>
  <c r="AV788" i="37"/>
  <c r="AW788" i="37"/>
  <c r="AX788" i="37"/>
  <c r="AY788" i="37"/>
  <c r="AP789" i="37"/>
  <c r="AQ789" i="37"/>
  <c r="AR789" i="37"/>
  <c r="AS789" i="37"/>
  <c r="AT789" i="37"/>
  <c r="AU789" i="37"/>
  <c r="AV789" i="37"/>
  <c r="AW789" i="37"/>
  <c r="AX789" i="37"/>
  <c r="AY789" i="37"/>
  <c r="AP790" i="37"/>
  <c r="AQ790" i="37"/>
  <c r="AR790" i="37"/>
  <c r="AS790" i="37"/>
  <c r="AT790" i="37"/>
  <c r="AU790" i="37"/>
  <c r="AV790" i="37"/>
  <c r="AW790" i="37"/>
  <c r="AX790" i="37"/>
  <c r="AY790" i="37"/>
  <c r="AP791" i="37"/>
  <c r="AQ791" i="37"/>
  <c r="AR791" i="37"/>
  <c r="AS791" i="37"/>
  <c r="AT791" i="37"/>
  <c r="AU791" i="37"/>
  <c r="AV791" i="37"/>
  <c r="AW791" i="37"/>
  <c r="AX791" i="37"/>
  <c r="AY791" i="37"/>
  <c r="AP792" i="37"/>
  <c r="AQ792" i="37"/>
  <c r="AR792" i="37"/>
  <c r="AS792" i="37"/>
  <c r="AT792" i="37"/>
  <c r="AU792" i="37"/>
  <c r="AV792" i="37"/>
  <c r="AW792" i="37"/>
  <c r="AX792" i="37"/>
  <c r="AY792" i="37"/>
  <c r="AP793" i="37"/>
  <c r="AQ793" i="37"/>
  <c r="AR793" i="37"/>
  <c r="AS793" i="37"/>
  <c r="AT793" i="37"/>
  <c r="AU793" i="37"/>
  <c r="AV793" i="37"/>
  <c r="AW793" i="37"/>
  <c r="AX793" i="37"/>
  <c r="AY793" i="37"/>
  <c r="AP794" i="37"/>
  <c r="AQ794" i="37"/>
  <c r="AR794" i="37"/>
  <c r="AS794" i="37"/>
  <c r="AT794" i="37"/>
  <c r="AU794" i="37"/>
  <c r="AV794" i="37"/>
  <c r="AW794" i="37"/>
  <c r="AX794" i="37"/>
  <c r="AY794" i="37"/>
  <c r="AP795" i="37"/>
  <c r="AQ795" i="37"/>
  <c r="AR795" i="37"/>
  <c r="AS795" i="37"/>
  <c r="AT795" i="37"/>
  <c r="AU795" i="37"/>
  <c r="AV795" i="37"/>
  <c r="AW795" i="37"/>
  <c r="AX795" i="37"/>
  <c r="AY795" i="37"/>
  <c r="AP796" i="37"/>
  <c r="AQ796" i="37"/>
  <c r="AR796" i="37"/>
  <c r="AS796" i="37"/>
  <c r="AT796" i="37"/>
  <c r="AU796" i="37"/>
  <c r="AV796" i="37"/>
  <c r="AW796" i="37"/>
  <c r="AX796" i="37"/>
  <c r="AY796" i="37"/>
  <c r="AP797" i="37"/>
  <c r="AQ797" i="37"/>
  <c r="AR797" i="37"/>
  <c r="AS797" i="37"/>
  <c r="AT797" i="37"/>
  <c r="AU797" i="37"/>
  <c r="AV797" i="37"/>
  <c r="AW797" i="37"/>
  <c r="AX797" i="37"/>
  <c r="AY797" i="37"/>
  <c r="AP798" i="37"/>
  <c r="AQ798" i="37"/>
  <c r="AR798" i="37"/>
  <c r="AS798" i="37"/>
  <c r="AT798" i="37"/>
  <c r="AU798" i="37"/>
  <c r="AV798" i="37"/>
  <c r="AW798" i="37"/>
  <c r="AX798" i="37"/>
  <c r="AY798" i="37"/>
  <c r="AP799" i="37"/>
  <c r="AQ799" i="37"/>
  <c r="AR799" i="37"/>
  <c r="AS799" i="37"/>
  <c r="AT799" i="37"/>
  <c r="AU799" i="37"/>
  <c r="AV799" i="37"/>
  <c r="AW799" i="37"/>
  <c r="AX799" i="37"/>
  <c r="AY799" i="37"/>
  <c r="AP800" i="37"/>
  <c r="AQ800" i="37"/>
  <c r="AR800" i="37"/>
  <c r="AS800" i="37"/>
  <c r="AT800" i="37"/>
  <c r="AU800" i="37"/>
  <c r="AV800" i="37"/>
  <c r="AW800" i="37"/>
  <c r="AX800" i="37"/>
  <c r="AY800" i="37"/>
  <c r="AP801" i="37"/>
  <c r="AQ801" i="37"/>
  <c r="AR801" i="37"/>
  <c r="AS801" i="37"/>
  <c r="AT801" i="37"/>
  <c r="AU801" i="37"/>
  <c r="AV801" i="37"/>
  <c r="AW801" i="37"/>
  <c r="AX801" i="37"/>
  <c r="AY801" i="37"/>
  <c r="AP802" i="37"/>
  <c r="AQ802" i="37"/>
  <c r="AR802" i="37"/>
  <c r="AS802" i="37"/>
  <c r="AT802" i="37"/>
  <c r="AU802" i="37"/>
  <c r="AV802" i="37"/>
  <c r="AW802" i="37"/>
  <c r="AX802" i="37"/>
  <c r="AY802" i="37"/>
  <c r="AP803" i="37"/>
  <c r="AQ803" i="37"/>
  <c r="AR803" i="37"/>
  <c r="AS803" i="37"/>
  <c r="AT803" i="37"/>
  <c r="AU803" i="37"/>
  <c r="AV803" i="37"/>
  <c r="AW803" i="37"/>
  <c r="AX803" i="37"/>
  <c r="AY803" i="37"/>
  <c r="AP804" i="37"/>
  <c r="AQ804" i="37"/>
  <c r="AR804" i="37"/>
  <c r="AS804" i="37"/>
  <c r="AT804" i="37"/>
  <c r="AU804" i="37"/>
  <c r="AV804" i="37"/>
  <c r="AW804" i="37"/>
  <c r="AX804" i="37"/>
  <c r="AY804" i="37"/>
  <c r="AP805" i="37"/>
  <c r="AQ805" i="37"/>
  <c r="AR805" i="37"/>
  <c r="AS805" i="37"/>
  <c r="AT805" i="37"/>
  <c r="AU805" i="37"/>
  <c r="AV805" i="37"/>
  <c r="AW805" i="37"/>
  <c r="AX805" i="37"/>
  <c r="AY805" i="37"/>
  <c r="AP806" i="37"/>
  <c r="AQ806" i="37"/>
  <c r="AR806" i="37"/>
  <c r="AS806" i="37"/>
  <c r="AT806" i="37"/>
  <c r="AU806" i="37"/>
  <c r="AV806" i="37"/>
  <c r="AW806" i="37"/>
  <c r="AX806" i="37"/>
  <c r="AY806" i="37"/>
  <c r="AP807" i="37"/>
  <c r="AQ807" i="37"/>
  <c r="AR807" i="37"/>
  <c r="AS807" i="37"/>
  <c r="AT807" i="37"/>
  <c r="AU807" i="37"/>
  <c r="AV807" i="37"/>
  <c r="AW807" i="37"/>
  <c r="AX807" i="37"/>
  <c r="AY807" i="37"/>
  <c r="AP808" i="37"/>
  <c r="AQ808" i="37"/>
  <c r="AR808" i="37"/>
  <c r="AS808" i="37"/>
  <c r="AT808" i="37"/>
  <c r="AU808" i="37"/>
  <c r="AV808" i="37"/>
  <c r="AW808" i="37"/>
  <c r="AX808" i="37"/>
  <c r="AY808" i="37"/>
  <c r="AP809" i="37"/>
  <c r="AQ809" i="37"/>
  <c r="AR809" i="37"/>
  <c r="AS809" i="37"/>
  <c r="AT809" i="37"/>
  <c r="AU809" i="37"/>
  <c r="AV809" i="37"/>
  <c r="AW809" i="37"/>
  <c r="AX809" i="37"/>
  <c r="AY809" i="37"/>
  <c r="AP810" i="37"/>
  <c r="AQ810" i="37"/>
  <c r="AR810" i="37"/>
  <c r="AS810" i="37"/>
  <c r="AT810" i="37"/>
  <c r="AU810" i="37"/>
  <c r="AV810" i="37"/>
  <c r="AW810" i="37"/>
  <c r="AX810" i="37"/>
  <c r="AY810" i="37"/>
  <c r="AP811" i="37"/>
  <c r="AQ811" i="37"/>
  <c r="AR811" i="37"/>
  <c r="AS811" i="37"/>
  <c r="AT811" i="37"/>
  <c r="AU811" i="37"/>
  <c r="AV811" i="37"/>
  <c r="AW811" i="37"/>
  <c r="AX811" i="37"/>
  <c r="AY811" i="37"/>
  <c r="AP812" i="37"/>
  <c r="AQ812" i="37"/>
  <c r="AR812" i="37"/>
  <c r="AS812" i="37"/>
  <c r="AT812" i="37"/>
  <c r="AU812" i="37"/>
  <c r="AV812" i="37"/>
  <c r="AW812" i="37"/>
  <c r="AX812" i="37"/>
  <c r="AY812" i="37"/>
  <c r="AP813" i="37"/>
  <c r="AQ813" i="37"/>
  <c r="AR813" i="37"/>
  <c r="AS813" i="37"/>
  <c r="AT813" i="37"/>
  <c r="AU813" i="37"/>
  <c r="AV813" i="37"/>
  <c r="AW813" i="37"/>
  <c r="AX813" i="37"/>
  <c r="AY813" i="37"/>
  <c r="AP814" i="37"/>
  <c r="AQ814" i="37"/>
  <c r="AR814" i="37"/>
  <c r="AS814" i="37"/>
  <c r="AT814" i="37"/>
  <c r="AU814" i="37"/>
  <c r="AV814" i="37"/>
  <c r="AW814" i="37"/>
  <c r="AX814" i="37"/>
  <c r="AY814" i="37"/>
  <c r="AP815" i="37"/>
  <c r="AQ815" i="37"/>
  <c r="AR815" i="37"/>
  <c r="AS815" i="37"/>
  <c r="AT815" i="37"/>
  <c r="AU815" i="37"/>
  <c r="AV815" i="37"/>
  <c r="AW815" i="37"/>
  <c r="AX815" i="37"/>
  <c r="AY815" i="37"/>
  <c r="AP816" i="37"/>
  <c r="AQ816" i="37"/>
  <c r="AR816" i="37"/>
  <c r="AS816" i="37"/>
  <c r="AT816" i="37"/>
  <c r="AU816" i="37"/>
  <c r="AV816" i="37"/>
  <c r="AW816" i="37"/>
  <c r="AX816" i="37"/>
  <c r="AY816" i="37"/>
  <c r="AP817" i="37"/>
  <c r="AQ817" i="37"/>
  <c r="AR817" i="37"/>
  <c r="AS817" i="37"/>
  <c r="AT817" i="37"/>
  <c r="AU817" i="37"/>
  <c r="AV817" i="37"/>
  <c r="AW817" i="37"/>
  <c r="AX817" i="37"/>
  <c r="AY817" i="37"/>
  <c r="AP818" i="37"/>
  <c r="AQ818" i="37"/>
  <c r="AR818" i="37"/>
  <c r="AS818" i="37"/>
  <c r="AT818" i="37"/>
  <c r="AU818" i="37"/>
  <c r="AV818" i="37"/>
  <c r="AW818" i="37"/>
  <c r="AX818" i="37"/>
  <c r="AY818" i="37"/>
  <c r="AP819" i="37"/>
  <c r="AQ819" i="37"/>
  <c r="AR819" i="37"/>
  <c r="AS819" i="37"/>
  <c r="AT819" i="37"/>
  <c r="AU819" i="37"/>
  <c r="AV819" i="37"/>
  <c r="AW819" i="37"/>
  <c r="AX819" i="37"/>
  <c r="AY819" i="37"/>
  <c r="AP820" i="37"/>
  <c r="AQ820" i="37"/>
  <c r="AR820" i="37"/>
  <c r="AS820" i="37"/>
  <c r="AT820" i="37"/>
  <c r="AU820" i="37"/>
  <c r="AV820" i="37"/>
  <c r="AW820" i="37"/>
  <c r="AX820" i="37"/>
  <c r="AY820" i="37"/>
  <c r="AP821" i="37"/>
  <c r="AQ821" i="37"/>
  <c r="AR821" i="37"/>
  <c r="AS821" i="37"/>
  <c r="AT821" i="37"/>
  <c r="AU821" i="37"/>
  <c r="AV821" i="37"/>
  <c r="AW821" i="37"/>
  <c r="AX821" i="37"/>
  <c r="AY821" i="37"/>
  <c r="AP822" i="37"/>
  <c r="AQ822" i="37"/>
  <c r="AR822" i="37"/>
  <c r="AS822" i="37"/>
  <c r="AT822" i="37"/>
  <c r="AU822" i="37"/>
  <c r="AV822" i="37"/>
  <c r="AW822" i="37"/>
  <c r="AX822" i="37"/>
  <c r="AY822" i="37"/>
  <c r="AP823" i="37"/>
  <c r="AQ823" i="37"/>
  <c r="AR823" i="37"/>
  <c r="AS823" i="37"/>
  <c r="AT823" i="37"/>
  <c r="AU823" i="37"/>
  <c r="AV823" i="37"/>
  <c r="AW823" i="37"/>
  <c r="AX823" i="37"/>
  <c r="AY823" i="37"/>
  <c r="AP824" i="37"/>
  <c r="AQ824" i="37"/>
  <c r="AR824" i="37"/>
  <c r="AS824" i="37"/>
  <c r="AT824" i="37"/>
  <c r="AU824" i="37"/>
  <c r="AV824" i="37"/>
  <c r="AW824" i="37"/>
  <c r="AX824" i="37"/>
  <c r="AY824" i="37"/>
  <c r="AP825" i="37"/>
  <c r="AQ825" i="37"/>
  <c r="AR825" i="37"/>
  <c r="AS825" i="37"/>
  <c r="AT825" i="37"/>
  <c r="AU825" i="37"/>
  <c r="AV825" i="37"/>
  <c r="AW825" i="37"/>
  <c r="AX825" i="37"/>
  <c r="AY825" i="37"/>
  <c r="AP826" i="37"/>
  <c r="AQ826" i="37"/>
  <c r="AR826" i="37"/>
  <c r="AS826" i="37"/>
  <c r="AT826" i="37"/>
  <c r="AU826" i="37"/>
  <c r="AV826" i="37"/>
  <c r="AW826" i="37"/>
  <c r="AX826" i="37"/>
  <c r="AY826" i="37"/>
  <c r="AP827" i="37"/>
  <c r="AQ827" i="37"/>
  <c r="AR827" i="37"/>
  <c r="AS827" i="37"/>
  <c r="AT827" i="37"/>
  <c r="AU827" i="37"/>
  <c r="AV827" i="37"/>
  <c r="AW827" i="37"/>
  <c r="AX827" i="37"/>
  <c r="AY827" i="37"/>
  <c r="AP828" i="37"/>
  <c r="AQ828" i="37"/>
  <c r="AR828" i="37"/>
  <c r="AS828" i="37"/>
  <c r="AT828" i="37"/>
  <c r="AU828" i="37"/>
  <c r="AV828" i="37"/>
  <c r="AW828" i="37"/>
  <c r="AX828" i="37"/>
  <c r="AY828" i="37"/>
  <c r="AP829" i="37"/>
  <c r="AQ829" i="37"/>
  <c r="AR829" i="37"/>
  <c r="AS829" i="37"/>
  <c r="AT829" i="37"/>
  <c r="AU829" i="37"/>
  <c r="AV829" i="37"/>
  <c r="AW829" i="37"/>
  <c r="AX829" i="37"/>
  <c r="AY829" i="37"/>
  <c r="AP830" i="37"/>
  <c r="AQ830" i="37"/>
  <c r="AR830" i="37"/>
  <c r="AS830" i="37"/>
  <c r="AT830" i="37"/>
  <c r="AU830" i="37"/>
  <c r="AV830" i="37"/>
  <c r="AW830" i="37"/>
  <c r="AX830" i="37"/>
  <c r="AY830" i="37"/>
  <c r="AP831" i="37"/>
  <c r="AQ831" i="37"/>
  <c r="AR831" i="37"/>
  <c r="AS831" i="37"/>
  <c r="AT831" i="37"/>
  <c r="AU831" i="37"/>
  <c r="AV831" i="37"/>
  <c r="AW831" i="37"/>
  <c r="AX831" i="37"/>
  <c r="AY831" i="37"/>
  <c r="AP832" i="37"/>
  <c r="AQ832" i="37"/>
  <c r="AR832" i="37"/>
  <c r="AS832" i="37"/>
  <c r="AT832" i="37"/>
  <c r="AU832" i="37"/>
  <c r="AV832" i="37"/>
  <c r="AW832" i="37"/>
  <c r="AX832" i="37"/>
  <c r="AY832" i="37"/>
  <c r="AP833" i="37"/>
  <c r="AQ833" i="37"/>
  <c r="AR833" i="37"/>
  <c r="AS833" i="37"/>
  <c r="AT833" i="37"/>
  <c r="AU833" i="37"/>
  <c r="AV833" i="37"/>
  <c r="AW833" i="37"/>
  <c r="AX833" i="37"/>
  <c r="AY833" i="37"/>
  <c r="AP834" i="37"/>
  <c r="AQ834" i="37"/>
  <c r="AR834" i="37"/>
  <c r="AS834" i="37"/>
  <c r="AT834" i="37"/>
  <c r="AU834" i="37"/>
  <c r="AV834" i="37"/>
  <c r="AW834" i="37"/>
  <c r="AX834" i="37"/>
  <c r="AY834" i="37"/>
  <c r="AP835" i="37"/>
  <c r="AQ835" i="37"/>
  <c r="AR835" i="37"/>
  <c r="AS835" i="37"/>
  <c r="AT835" i="37"/>
  <c r="AU835" i="37"/>
  <c r="AV835" i="37"/>
  <c r="AW835" i="37"/>
  <c r="AX835" i="37"/>
  <c r="AY835" i="37"/>
  <c r="AP836" i="37"/>
  <c r="AQ836" i="37"/>
  <c r="AR836" i="37"/>
  <c r="AS836" i="37"/>
  <c r="AT836" i="37"/>
  <c r="AU836" i="37"/>
  <c r="AV836" i="37"/>
  <c r="AW836" i="37"/>
  <c r="AX836" i="37"/>
  <c r="AY836" i="37"/>
  <c r="AP837" i="37"/>
  <c r="AQ837" i="37"/>
  <c r="AR837" i="37"/>
  <c r="AS837" i="37"/>
  <c r="AT837" i="37"/>
  <c r="AU837" i="37"/>
  <c r="AV837" i="37"/>
  <c r="AW837" i="37"/>
  <c r="AX837" i="37"/>
  <c r="AY837" i="37"/>
  <c r="AP838" i="37"/>
  <c r="AQ838" i="37"/>
  <c r="AR838" i="37"/>
  <c r="AS838" i="37"/>
  <c r="AT838" i="37"/>
  <c r="AU838" i="37"/>
  <c r="AV838" i="37"/>
  <c r="AW838" i="37"/>
  <c r="AX838" i="37"/>
  <c r="AY838" i="37"/>
  <c r="AP839" i="37"/>
  <c r="AQ839" i="37"/>
  <c r="AR839" i="37"/>
  <c r="AS839" i="37"/>
  <c r="AT839" i="37"/>
  <c r="AU839" i="37"/>
  <c r="AV839" i="37"/>
  <c r="AW839" i="37"/>
  <c r="AX839" i="37"/>
  <c r="AY839" i="37"/>
  <c r="AP840" i="37"/>
  <c r="AQ840" i="37"/>
  <c r="AR840" i="37"/>
  <c r="AS840" i="37"/>
  <c r="AT840" i="37"/>
  <c r="AU840" i="37"/>
  <c r="AV840" i="37"/>
  <c r="AW840" i="37"/>
  <c r="AX840" i="37"/>
  <c r="AY840" i="37"/>
  <c r="AP841" i="37"/>
  <c r="AQ841" i="37"/>
  <c r="AR841" i="37"/>
  <c r="AS841" i="37"/>
  <c r="AT841" i="37"/>
  <c r="AU841" i="37"/>
  <c r="AV841" i="37"/>
  <c r="AW841" i="37"/>
  <c r="AX841" i="37"/>
  <c r="AY841" i="37"/>
  <c r="AP842" i="37"/>
  <c r="AQ842" i="37"/>
  <c r="AR842" i="37"/>
  <c r="AS842" i="37"/>
  <c r="AT842" i="37"/>
  <c r="AU842" i="37"/>
  <c r="AV842" i="37"/>
  <c r="AW842" i="37"/>
  <c r="AX842" i="37"/>
  <c r="AY842" i="37"/>
  <c r="AP843" i="37"/>
  <c r="AQ843" i="37"/>
  <c r="AR843" i="37"/>
  <c r="AS843" i="37"/>
  <c r="AT843" i="37"/>
  <c r="AU843" i="37"/>
  <c r="AV843" i="37"/>
  <c r="AW843" i="37"/>
  <c r="AX843" i="37"/>
  <c r="AY843" i="37"/>
  <c r="AP844" i="37"/>
  <c r="AQ844" i="37"/>
  <c r="AR844" i="37"/>
  <c r="AS844" i="37"/>
  <c r="AT844" i="37"/>
  <c r="AU844" i="37"/>
  <c r="AV844" i="37"/>
  <c r="AW844" i="37"/>
  <c r="AX844" i="37"/>
  <c r="AY844" i="37"/>
  <c r="AP845" i="37"/>
  <c r="AQ845" i="37"/>
  <c r="AR845" i="37"/>
  <c r="AS845" i="37"/>
  <c r="AT845" i="37"/>
  <c r="AU845" i="37"/>
  <c r="AV845" i="37"/>
  <c r="AW845" i="37"/>
  <c r="AX845" i="37"/>
  <c r="AY845" i="37"/>
  <c r="AP846" i="37"/>
  <c r="AQ846" i="37"/>
  <c r="AR846" i="37"/>
  <c r="AS846" i="37"/>
  <c r="AT846" i="37"/>
  <c r="AU846" i="37"/>
  <c r="AV846" i="37"/>
  <c r="AW846" i="37"/>
  <c r="AX846" i="37"/>
  <c r="AY846" i="37"/>
  <c r="AP847" i="37"/>
  <c r="AQ847" i="37"/>
  <c r="AR847" i="37"/>
  <c r="AS847" i="37"/>
  <c r="AT847" i="37"/>
  <c r="AU847" i="37"/>
  <c r="AV847" i="37"/>
  <c r="AW847" i="37"/>
  <c r="AX847" i="37"/>
  <c r="AY847" i="37"/>
  <c r="AP848" i="37"/>
  <c r="AQ848" i="37"/>
  <c r="AR848" i="37"/>
  <c r="AS848" i="37"/>
  <c r="AT848" i="37"/>
  <c r="AU848" i="37"/>
  <c r="AV848" i="37"/>
  <c r="AW848" i="37"/>
  <c r="AX848" i="37"/>
  <c r="AY848" i="37"/>
  <c r="AP849" i="37"/>
  <c r="AQ849" i="37"/>
  <c r="AR849" i="37"/>
  <c r="AS849" i="37"/>
  <c r="AT849" i="37"/>
  <c r="AU849" i="37"/>
  <c r="AV849" i="37"/>
  <c r="AW849" i="37"/>
  <c r="AX849" i="37"/>
  <c r="AY849" i="37"/>
  <c r="AP850" i="37"/>
  <c r="AQ850" i="37"/>
  <c r="AR850" i="37"/>
  <c r="AS850" i="37"/>
  <c r="AT850" i="37"/>
  <c r="AU850" i="37"/>
  <c r="AV850" i="37"/>
  <c r="AW850" i="37"/>
  <c r="AX850" i="37"/>
  <c r="AY850" i="37"/>
  <c r="AP851" i="37"/>
  <c r="AQ851" i="37"/>
  <c r="AR851" i="37"/>
  <c r="AS851" i="37"/>
  <c r="AT851" i="37"/>
  <c r="AU851" i="37"/>
  <c r="AV851" i="37"/>
  <c r="AW851" i="37"/>
  <c r="AX851" i="37"/>
  <c r="AY851" i="37"/>
  <c r="AP852" i="37"/>
  <c r="AQ852" i="37"/>
  <c r="AR852" i="37"/>
  <c r="AS852" i="37"/>
  <c r="AT852" i="37"/>
  <c r="AU852" i="37"/>
  <c r="AV852" i="37"/>
  <c r="AW852" i="37"/>
  <c r="AX852" i="37"/>
  <c r="AY852" i="37"/>
  <c r="AP853" i="37"/>
  <c r="AQ853" i="37"/>
  <c r="AR853" i="37"/>
  <c r="AS853" i="37"/>
  <c r="AT853" i="37"/>
  <c r="AU853" i="37"/>
  <c r="AV853" i="37"/>
  <c r="AW853" i="37"/>
  <c r="AX853" i="37"/>
  <c r="AY853" i="37"/>
  <c r="AP854" i="37"/>
  <c r="AQ854" i="37"/>
  <c r="AR854" i="37"/>
  <c r="AS854" i="37"/>
  <c r="AT854" i="37"/>
  <c r="AU854" i="37"/>
  <c r="AV854" i="37"/>
  <c r="AW854" i="37"/>
  <c r="AX854" i="37"/>
  <c r="AY854" i="37"/>
  <c r="AP855" i="37"/>
  <c r="AQ855" i="37"/>
  <c r="AR855" i="37"/>
  <c r="AS855" i="37"/>
  <c r="AT855" i="37"/>
  <c r="AU855" i="37"/>
  <c r="AV855" i="37"/>
  <c r="AW855" i="37"/>
  <c r="AX855" i="37"/>
  <c r="AY855" i="37"/>
  <c r="AP856" i="37"/>
  <c r="AQ856" i="37"/>
  <c r="AR856" i="37"/>
  <c r="AS856" i="37"/>
  <c r="AT856" i="37"/>
  <c r="AU856" i="37"/>
  <c r="AV856" i="37"/>
  <c r="AW856" i="37"/>
  <c r="AX856" i="37"/>
  <c r="AY856" i="37"/>
  <c r="AP857" i="37"/>
  <c r="AQ857" i="37"/>
  <c r="AR857" i="37"/>
  <c r="AS857" i="37"/>
  <c r="AT857" i="37"/>
  <c r="AU857" i="37"/>
  <c r="AV857" i="37"/>
  <c r="AW857" i="37"/>
  <c r="AX857" i="37"/>
  <c r="AY857" i="37"/>
  <c r="AP858" i="37"/>
  <c r="AQ858" i="37"/>
  <c r="AR858" i="37"/>
  <c r="AS858" i="37"/>
  <c r="AT858" i="37"/>
  <c r="AU858" i="37"/>
  <c r="AV858" i="37"/>
  <c r="AW858" i="37"/>
  <c r="AX858" i="37"/>
  <c r="AY858" i="37"/>
  <c r="AP859" i="37"/>
  <c r="AQ859" i="37"/>
  <c r="AR859" i="37"/>
  <c r="AS859" i="37"/>
  <c r="AT859" i="37"/>
  <c r="AU859" i="37"/>
  <c r="AV859" i="37"/>
  <c r="AW859" i="37"/>
  <c r="AX859" i="37"/>
  <c r="AY859" i="37"/>
  <c r="AP860" i="37"/>
  <c r="AQ860" i="37"/>
  <c r="AR860" i="37"/>
  <c r="AS860" i="37"/>
  <c r="AT860" i="37"/>
  <c r="AU860" i="37"/>
  <c r="AV860" i="37"/>
  <c r="AW860" i="37"/>
  <c r="AX860" i="37"/>
  <c r="AY860" i="37"/>
  <c r="AP861" i="37"/>
  <c r="AQ861" i="37"/>
  <c r="AR861" i="37"/>
  <c r="AS861" i="37"/>
  <c r="AT861" i="37"/>
  <c r="AU861" i="37"/>
  <c r="AV861" i="37"/>
  <c r="AW861" i="37"/>
  <c r="AX861" i="37"/>
  <c r="AY861" i="37"/>
  <c r="AP862" i="37"/>
  <c r="AQ862" i="37"/>
  <c r="AR862" i="37"/>
  <c r="AS862" i="37"/>
  <c r="AT862" i="37"/>
  <c r="AU862" i="37"/>
  <c r="AV862" i="37"/>
  <c r="AW862" i="37"/>
  <c r="AX862" i="37"/>
  <c r="AY862" i="37"/>
  <c r="AP863" i="37"/>
  <c r="AQ863" i="37"/>
  <c r="AR863" i="37"/>
  <c r="AS863" i="37"/>
  <c r="AT863" i="37"/>
  <c r="AU863" i="37"/>
  <c r="AV863" i="37"/>
  <c r="AW863" i="37"/>
  <c r="AX863" i="37"/>
  <c r="AY863" i="37"/>
  <c r="AP864" i="37"/>
  <c r="AQ864" i="37"/>
  <c r="AR864" i="37"/>
  <c r="AS864" i="37"/>
  <c r="AT864" i="37"/>
  <c r="AU864" i="37"/>
  <c r="AV864" i="37"/>
  <c r="AW864" i="37"/>
  <c r="AX864" i="37"/>
  <c r="AY864" i="37"/>
  <c r="AP865" i="37"/>
  <c r="AQ865" i="37"/>
  <c r="AR865" i="37"/>
  <c r="AS865" i="37"/>
  <c r="AT865" i="37"/>
  <c r="AU865" i="37"/>
  <c r="AV865" i="37"/>
  <c r="AW865" i="37"/>
  <c r="AX865" i="37"/>
  <c r="AY865" i="37"/>
  <c r="AP866" i="37"/>
  <c r="AQ866" i="37"/>
  <c r="AR866" i="37"/>
  <c r="AS866" i="37"/>
  <c r="AT866" i="37"/>
  <c r="AU866" i="37"/>
  <c r="AV866" i="37"/>
  <c r="AW866" i="37"/>
  <c r="AX866" i="37"/>
  <c r="AY866" i="37"/>
  <c r="AP867" i="37"/>
  <c r="AQ867" i="37"/>
  <c r="AR867" i="37"/>
  <c r="AS867" i="37"/>
  <c r="AT867" i="37"/>
  <c r="AU867" i="37"/>
  <c r="AV867" i="37"/>
  <c r="AW867" i="37"/>
  <c r="AX867" i="37"/>
  <c r="AY867" i="37"/>
  <c r="AP868" i="37"/>
  <c r="AQ868" i="37"/>
  <c r="AR868" i="37"/>
  <c r="AS868" i="37"/>
  <c r="AT868" i="37"/>
  <c r="AU868" i="37"/>
  <c r="AV868" i="37"/>
  <c r="AW868" i="37"/>
  <c r="AX868" i="37"/>
  <c r="AY868" i="37"/>
  <c r="AP869" i="37"/>
  <c r="AQ869" i="37"/>
  <c r="AR869" i="37"/>
  <c r="AS869" i="37"/>
  <c r="AT869" i="37"/>
  <c r="AU869" i="37"/>
  <c r="AV869" i="37"/>
  <c r="AW869" i="37"/>
  <c r="AX869" i="37"/>
  <c r="AY869" i="37"/>
  <c r="AP870" i="37"/>
  <c r="AQ870" i="37"/>
  <c r="AR870" i="37"/>
  <c r="AS870" i="37"/>
  <c r="AT870" i="37"/>
  <c r="AU870" i="37"/>
  <c r="AV870" i="37"/>
  <c r="AW870" i="37"/>
  <c r="AX870" i="37"/>
  <c r="AY870" i="37"/>
  <c r="AP871" i="37"/>
  <c r="AQ871" i="37"/>
  <c r="AR871" i="37"/>
  <c r="AS871" i="37"/>
  <c r="AT871" i="37"/>
  <c r="AU871" i="37"/>
  <c r="AV871" i="37"/>
  <c r="AW871" i="37"/>
  <c r="AX871" i="37"/>
  <c r="AY871" i="37"/>
  <c r="AP872" i="37"/>
  <c r="AQ872" i="37"/>
  <c r="AR872" i="37"/>
  <c r="AS872" i="37"/>
  <c r="AT872" i="37"/>
  <c r="AU872" i="37"/>
  <c r="AV872" i="37"/>
  <c r="AW872" i="37"/>
  <c r="AX872" i="37"/>
  <c r="AY872" i="37"/>
  <c r="AP873" i="37"/>
  <c r="AQ873" i="37"/>
  <c r="AR873" i="37"/>
  <c r="AS873" i="37"/>
  <c r="AT873" i="37"/>
  <c r="AU873" i="37"/>
  <c r="AV873" i="37"/>
  <c r="AW873" i="37"/>
  <c r="AX873" i="37"/>
  <c r="AY873" i="37"/>
  <c r="AP874" i="37"/>
  <c r="AQ874" i="37"/>
  <c r="AR874" i="37"/>
  <c r="AS874" i="37"/>
  <c r="AT874" i="37"/>
  <c r="AU874" i="37"/>
  <c r="AV874" i="37"/>
  <c r="AW874" i="37"/>
  <c r="AX874" i="37"/>
  <c r="AY874" i="37"/>
  <c r="AP875" i="37"/>
  <c r="AQ875" i="37"/>
  <c r="AR875" i="37"/>
  <c r="AS875" i="37"/>
  <c r="AT875" i="37"/>
  <c r="AU875" i="37"/>
  <c r="AV875" i="37"/>
  <c r="AW875" i="37"/>
  <c r="AX875" i="37"/>
  <c r="AY875" i="37"/>
  <c r="AP876" i="37"/>
  <c r="AQ876" i="37"/>
  <c r="AR876" i="37"/>
  <c r="AS876" i="37"/>
  <c r="AT876" i="37"/>
  <c r="AU876" i="37"/>
  <c r="AV876" i="37"/>
  <c r="AW876" i="37"/>
  <c r="AX876" i="37"/>
  <c r="AY876" i="37"/>
  <c r="AP877" i="37"/>
  <c r="AQ877" i="37"/>
  <c r="AR877" i="37"/>
  <c r="AS877" i="37"/>
  <c r="AT877" i="37"/>
  <c r="AU877" i="37"/>
  <c r="AV877" i="37"/>
  <c r="AW877" i="37"/>
  <c r="AX877" i="37"/>
  <c r="AY877" i="37"/>
  <c r="AP878" i="37"/>
  <c r="AQ878" i="37"/>
  <c r="AR878" i="37"/>
  <c r="AS878" i="37"/>
  <c r="AT878" i="37"/>
  <c r="AU878" i="37"/>
  <c r="AV878" i="37"/>
  <c r="AW878" i="37"/>
  <c r="AX878" i="37"/>
  <c r="AY878" i="37"/>
  <c r="AP879" i="37"/>
  <c r="AQ879" i="37"/>
  <c r="AR879" i="37"/>
  <c r="AS879" i="37"/>
  <c r="AT879" i="37"/>
  <c r="AU879" i="37"/>
  <c r="AV879" i="37"/>
  <c r="AW879" i="37"/>
  <c r="AX879" i="37"/>
  <c r="AY879" i="37"/>
  <c r="AP880" i="37"/>
  <c r="AQ880" i="37"/>
  <c r="AR880" i="37"/>
  <c r="AS880" i="37"/>
  <c r="AT880" i="37"/>
  <c r="AU880" i="37"/>
  <c r="AV880" i="37"/>
  <c r="AW880" i="37"/>
  <c r="AX880" i="37"/>
  <c r="AY880" i="37"/>
  <c r="AP881" i="37"/>
  <c r="AQ881" i="37"/>
  <c r="AR881" i="37"/>
  <c r="AS881" i="37"/>
  <c r="AT881" i="37"/>
  <c r="AU881" i="37"/>
  <c r="AV881" i="37"/>
  <c r="AW881" i="37"/>
  <c r="AX881" i="37"/>
  <c r="AY881" i="37"/>
  <c r="AP882" i="37"/>
  <c r="AQ882" i="37"/>
  <c r="AR882" i="37"/>
  <c r="AS882" i="37"/>
  <c r="AT882" i="37"/>
  <c r="AU882" i="37"/>
  <c r="AV882" i="37"/>
  <c r="AW882" i="37"/>
  <c r="AX882" i="37"/>
  <c r="AY882" i="37"/>
  <c r="AP883" i="37"/>
  <c r="AQ883" i="37"/>
  <c r="AR883" i="37"/>
  <c r="AS883" i="37"/>
  <c r="AT883" i="37"/>
  <c r="AU883" i="37"/>
  <c r="AV883" i="37"/>
  <c r="AW883" i="37"/>
  <c r="AX883" i="37"/>
  <c r="AY883" i="37"/>
  <c r="AP884" i="37"/>
  <c r="AQ884" i="37"/>
  <c r="AR884" i="37"/>
  <c r="AS884" i="37"/>
  <c r="AT884" i="37"/>
  <c r="AU884" i="37"/>
  <c r="AV884" i="37"/>
  <c r="AW884" i="37"/>
  <c r="AX884" i="37"/>
  <c r="AY884" i="37"/>
  <c r="AP885" i="37"/>
  <c r="AQ885" i="37"/>
  <c r="AR885" i="37"/>
  <c r="AS885" i="37"/>
  <c r="AT885" i="37"/>
  <c r="AU885" i="37"/>
  <c r="AV885" i="37"/>
  <c r="AW885" i="37"/>
  <c r="AX885" i="37"/>
  <c r="AY885" i="37"/>
  <c r="AP886" i="37"/>
  <c r="AQ886" i="37"/>
  <c r="AR886" i="37"/>
  <c r="AS886" i="37"/>
  <c r="AT886" i="37"/>
  <c r="AU886" i="37"/>
  <c r="AV886" i="37"/>
  <c r="AW886" i="37"/>
  <c r="AX886" i="37"/>
  <c r="AY886" i="37"/>
  <c r="AP887" i="37"/>
  <c r="AQ887" i="37"/>
  <c r="AR887" i="37"/>
  <c r="AS887" i="37"/>
  <c r="AT887" i="37"/>
  <c r="AU887" i="37"/>
  <c r="AV887" i="37"/>
  <c r="AW887" i="37"/>
  <c r="AX887" i="37"/>
  <c r="AY887" i="37"/>
  <c r="AP888" i="37"/>
  <c r="AQ888" i="37"/>
  <c r="AR888" i="37"/>
  <c r="AS888" i="37"/>
  <c r="AT888" i="37"/>
  <c r="AU888" i="37"/>
  <c r="AV888" i="37"/>
  <c r="AW888" i="37"/>
  <c r="AX888" i="37"/>
  <c r="AY888" i="37"/>
  <c r="AP889" i="37"/>
  <c r="AQ889" i="37"/>
  <c r="AR889" i="37"/>
  <c r="AS889" i="37"/>
  <c r="AT889" i="37"/>
  <c r="AU889" i="37"/>
  <c r="AV889" i="37"/>
  <c r="AW889" i="37"/>
  <c r="AX889" i="37"/>
  <c r="AY889" i="37"/>
  <c r="AP890" i="37"/>
  <c r="AQ890" i="37"/>
  <c r="AR890" i="37"/>
  <c r="AS890" i="37"/>
  <c r="AT890" i="37"/>
  <c r="AU890" i="37"/>
  <c r="AV890" i="37"/>
  <c r="AW890" i="37"/>
  <c r="AX890" i="37"/>
  <c r="AY890" i="37"/>
  <c r="AP891" i="37"/>
  <c r="AQ891" i="37"/>
  <c r="AR891" i="37"/>
  <c r="AS891" i="37"/>
  <c r="AT891" i="37"/>
  <c r="AU891" i="37"/>
  <c r="AV891" i="37"/>
  <c r="AW891" i="37"/>
  <c r="AX891" i="37"/>
  <c r="AY891" i="37"/>
  <c r="AP892" i="37"/>
  <c r="AQ892" i="37"/>
  <c r="AR892" i="37"/>
  <c r="AS892" i="37"/>
  <c r="AT892" i="37"/>
  <c r="AU892" i="37"/>
  <c r="AV892" i="37"/>
  <c r="AW892" i="37"/>
  <c r="AX892" i="37"/>
  <c r="AY892" i="37"/>
  <c r="AP893" i="37"/>
  <c r="AQ893" i="37"/>
  <c r="AR893" i="37"/>
  <c r="AS893" i="37"/>
  <c r="AT893" i="37"/>
  <c r="AU893" i="37"/>
  <c r="AV893" i="37"/>
  <c r="AW893" i="37"/>
  <c r="AX893" i="37"/>
  <c r="AY893" i="37"/>
  <c r="AP894" i="37"/>
  <c r="AQ894" i="37"/>
  <c r="AR894" i="37"/>
  <c r="AS894" i="37"/>
  <c r="AT894" i="37"/>
  <c r="AU894" i="37"/>
  <c r="AV894" i="37"/>
  <c r="AW894" i="37"/>
  <c r="AX894" i="37"/>
  <c r="AY894" i="37"/>
  <c r="AP895" i="37"/>
  <c r="AQ895" i="37"/>
  <c r="AR895" i="37"/>
  <c r="AS895" i="37"/>
  <c r="AT895" i="37"/>
  <c r="AU895" i="37"/>
  <c r="AV895" i="37"/>
  <c r="AW895" i="37"/>
  <c r="AX895" i="37"/>
  <c r="AY895" i="37"/>
  <c r="AP896" i="37"/>
  <c r="AQ896" i="37"/>
  <c r="AR896" i="37"/>
  <c r="AS896" i="37"/>
  <c r="AT896" i="37"/>
  <c r="AU896" i="37"/>
  <c r="AV896" i="37"/>
  <c r="AW896" i="37"/>
  <c r="AX896" i="37"/>
  <c r="AY896" i="37"/>
  <c r="AP897" i="37"/>
  <c r="AQ897" i="37"/>
  <c r="AR897" i="37"/>
  <c r="AS897" i="37"/>
  <c r="AT897" i="37"/>
  <c r="AU897" i="37"/>
  <c r="AV897" i="37"/>
  <c r="AW897" i="37"/>
  <c r="AX897" i="37"/>
  <c r="AY897" i="37"/>
  <c r="AP898" i="37"/>
  <c r="AQ898" i="37"/>
  <c r="AR898" i="37"/>
  <c r="AS898" i="37"/>
  <c r="AT898" i="37"/>
  <c r="AU898" i="37"/>
  <c r="AV898" i="37"/>
  <c r="AW898" i="37"/>
  <c r="AX898" i="37"/>
  <c r="AY898" i="37"/>
  <c r="AP899" i="37"/>
  <c r="AQ899" i="37"/>
  <c r="AR899" i="37"/>
  <c r="AS899" i="37"/>
  <c r="AT899" i="37"/>
  <c r="AU899" i="37"/>
  <c r="AV899" i="37"/>
  <c r="AW899" i="37"/>
  <c r="AX899" i="37"/>
  <c r="AY899" i="37"/>
  <c r="AP900" i="37"/>
  <c r="AQ900" i="37"/>
  <c r="AR900" i="37"/>
  <c r="AS900" i="37"/>
  <c r="AT900" i="37"/>
  <c r="AU900" i="37"/>
  <c r="AV900" i="37"/>
  <c r="AW900" i="37"/>
  <c r="AX900" i="37"/>
  <c r="AY900" i="37"/>
  <c r="AP901" i="37"/>
  <c r="AQ901" i="37"/>
  <c r="AR901" i="37"/>
  <c r="AS901" i="37"/>
  <c r="AT901" i="37"/>
  <c r="AU901" i="37"/>
  <c r="AV901" i="37"/>
  <c r="AW901" i="37"/>
  <c r="AX901" i="37"/>
  <c r="AY901" i="37"/>
  <c r="AP902" i="37"/>
  <c r="AQ902" i="37"/>
  <c r="AR902" i="37"/>
  <c r="AS902" i="37"/>
  <c r="AT902" i="37"/>
  <c r="AU902" i="37"/>
  <c r="AV902" i="37"/>
  <c r="AW902" i="37"/>
  <c r="AX902" i="37"/>
  <c r="AY902" i="37"/>
  <c r="AP903" i="37"/>
  <c r="AQ903" i="37"/>
  <c r="AR903" i="37"/>
  <c r="AS903" i="37"/>
  <c r="AT903" i="37"/>
  <c r="AU903" i="37"/>
  <c r="AV903" i="37"/>
  <c r="AW903" i="37"/>
  <c r="AX903" i="37"/>
  <c r="AY903" i="37"/>
  <c r="AP904" i="37"/>
  <c r="AQ904" i="37"/>
  <c r="AR904" i="37"/>
  <c r="AS904" i="37"/>
  <c r="AT904" i="37"/>
  <c r="AU904" i="37"/>
  <c r="AV904" i="37"/>
  <c r="AW904" i="37"/>
  <c r="AX904" i="37"/>
  <c r="AY904" i="37"/>
  <c r="AP905" i="37"/>
  <c r="AQ905" i="37"/>
  <c r="AR905" i="37"/>
  <c r="AS905" i="37"/>
  <c r="AT905" i="37"/>
  <c r="AU905" i="37"/>
  <c r="AV905" i="37"/>
  <c r="AW905" i="37"/>
  <c r="AX905" i="37"/>
  <c r="AY905" i="37"/>
  <c r="AP906" i="37"/>
  <c r="AQ906" i="37"/>
  <c r="AR906" i="37"/>
  <c r="AS906" i="37"/>
  <c r="AT906" i="37"/>
  <c r="AU906" i="37"/>
  <c r="AV906" i="37"/>
  <c r="AW906" i="37"/>
  <c r="AX906" i="37"/>
  <c r="AY906" i="37"/>
  <c r="AP907" i="37"/>
  <c r="AQ907" i="37"/>
  <c r="AR907" i="37"/>
  <c r="AS907" i="37"/>
  <c r="AT907" i="37"/>
  <c r="AU907" i="37"/>
  <c r="AV907" i="37"/>
  <c r="AW907" i="37"/>
  <c r="AX907" i="37"/>
  <c r="AY907" i="37"/>
  <c r="AP908" i="37"/>
  <c r="AQ908" i="37"/>
  <c r="AR908" i="37"/>
  <c r="AS908" i="37"/>
  <c r="AT908" i="37"/>
  <c r="AU908" i="37"/>
  <c r="AV908" i="37"/>
  <c r="AW908" i="37"/>
  <c r="AX908" i="37"/>
  <c r="AY908" i="37"/>
  <c r="AP909" i="37"/>
  <c r="AQ909" i="37"/>
  <c r="AR909" i="37"/>
  <c r="AS909" i="37"/>
  <c r="AT909" i="37"/>
  <c r="AU909" i="37"/>
  <c r="AV909" i="37"/>
  <c r="AW909" i="37"/>
  <c r="AX909" i="37"/>
  <c r="AY909" i="37"/>
  <c r="AP910" i="37"/>
  <c r="AQ910" i="37"/>
  <c r="AR910" i="37"/>
  <c r="AS910" i="37"/>
  <c r="AT910" i="37"/>
  <c r="AU910" i="37"/>
  <c r="AV910" i="37"/>
  <c r="AW910" i="37"/>
  <c r="AX910" i="37"/>
  <c r="AY910" i="37"/>
  <c r="AP911" i="37"/>
  <c r="AQ911" i="37"/>
  <c r="AR911" i="37"/>
  <c r="AS911" i="37"/>
  <c r="AT911" i="37"/>
  <c r="AU911" i="37"/>
  <c r="AV911" i="37"/>
  <c r="AW911" i="37"/>
  <c r="AX911" i="37"/>
  <c r="AY911" i="37"/>
  <c r="AP912" i="37"/>
  <c r="AQ912" i="37"/>
  <c r="AR912" i="37"/>
  <c r="AS912" i="37"/>
  <c r="AT912" i="37"/>
  <c r="AU912" i="37"/>
  <c r="AV912" i="37"/>
  <c r="AW912" i="37"/>
  <c r="AX912" i="37"/>
  <c r="AY912" i="37"/>
  <c r="AP913" i="37"/>
  <c r="AQ913" i="37"/>
  <c r="AR913" i="37"/>
  <c r="AS913" i="37"/>
  <c r="AT913" i="37"/>
  <c r="AU913" i="37"/>
  <c r="AV913" i="37"/>
  <c r="AW913" i="37"/>
  <c r="AX913" i="37"/>
  <c r="AY913" i="37"/>
  <c r="AP914" i="37"/>
  <c r="AQ914" i="37"/>
  <c r="AR914" i="37"/>
  <c r="AS914" i="37"/>
  <c r="AT914" i="37"/>
  <c r="AU914" i="37"/>
  <c r="AV914" i="37"/>
  <c r="AW914" i="37"/>
  <c r="AX914" i="37"/>
  <c r="AY914" i="37"/>
  <c r="AP915" i="37"/>
  <c r="AQ915" i="37"/>
  <c r="AR915" i="37"/>
  <c r="AS915" i="37"/>
  <c r="AT915" i="37"/>
  <c r="AU915" i="37"/>
  <c r="AV915" i="37"/>
  <c r="AW915" i="37"/>
  <c r="AX915" i="37"/>
  <c r="AY915" i="37"/>
  <c r="AP916" i="37"/>
  <c r="AQ916" i="37"/>
  <c r="AR916" i="37"/>
  <c r="AS916" i="37"/>
  <c r="AT916" i="37"/>
  <c r="AU916" i="37"/>
  <c r="AV916" i="37"/>
  <c r="AW916" i="37"/>
  <c r="AX916" i="37"/>
  <c r="AY916" i="37"/>
  <c r="AP917" i="37"/>
  <c r="AQ917" i="37"/>
  <c r="AR917" i="37"/>
  <c r="AS917" i="37"/>
  <c r="AT917" i="37"/>
  <c r="AU917" i="37"/>
  <c r="AV917" i="37"/>
  <c r="AW917" i="37"/>
  <c r="AX917" i="37"/>
  <c r="AY917" i="37"/>
  <c r="AP918" i="37"/>
  <c r="AQ918" i="37"/>
  <c r="AR918" i="37"/>
  <c r="AS918" i="37"/>
  <c r="AT918" i="37"/>
  <c r="AU918" i="37"/>
  <c r="AV918" i="37"/>
  <c r="AW918" i="37"/>
  <c r="AX918" i="37"/>
  <c r="AY918" i="37"/>
  <c r="AP919" i="37"/>
  <c r="AQ919" i="37"/>
  <c r="AR919" i="37"/>
  <c r="AS919" i="37"/>
  <c r="AT919" i="37"/>
  <c r="AU919" i="37"/>
  <c r="AV919" i="37"/>
  <c r="AW919" i="37"/>
  <c r="AX919" i="37"/>
  <c r="AY919" i="37"/>
  <c r="AP920" i="37"/>
  <c r="AQ920" i="37"/>
  <c r="AR920" i="37"/>
  <c r="AS920" i="37"/>
  <c r="AT920" i="37"/>
  <c r="AU920" i="37"/>
  <c r="AV920" i="37"/>
  <c r="AW920" i="37"/>
  <c r="AX920" i="37"/>
  <c r="AY920" i="37"/>
  <c r="AP921" i="37"/>
  <c r="AQ921" i="37"/>
  <c r="AR921" i="37"/>
  <c r="AS921" i="37"/>
  <c r="AT921" i="37"/>
  <c r="AU921" i="37"/>
  <c r="AV921" i="37"/>
  <c r="AW921" i="37"/>
  <c r="AX921" i="37"/>
  <c r="AY921" i="37"/>
  <c r="AP922" i="37"/>
  <c r="AQ922" i="37"/>
  <c r="AR922" i="37"/>
  <c r="AS922" i="37"/>
  <c r="AT922" i="37"/>
  <c r="AU922" i="37"/>
  <c r="AV922" i="37"/>
  <c r="AW922" i="37"/>
  <c r="AX922" i="37"/>
  <c r="AY922" i="37"/>
  <c r="AP923" i="37"/>
  <c r="AQ923" i="37"/>
  <c r="AR923" i="37"/>
  <c r="AS923" i="37"/>
  <c r="AT923" i="37"/>
  <c r="AU923" i="37"/>
  <c r="AV923" i="37"/>
  <c r="AW923" i="37"/>
  <c r="AX923" i="37"/>
  <c r="AY923" i="37"/>
  <c r="AP924" i="37"/>
  <c r="AQ924" i="37"/>
  <c r="AR924" i="37"/>
  <c r="AS924" i="37"/>
  <c r="AT924" i="37"/>
  <c r="AU924" i="37"/>
  <c r="AV924" i="37"/>
  <c r="AW924" i="37"/>
  <c r="AX924" i="37"/>
  <c r="AY924" i="37"/>
  <c r="AP925" i="37"/>
  <c r="AQ925" i="37"/>
  <c r="AR925" i="37"/>
  <c r="AS925" i="37"/>
  <c r="AT925" i="37"/>
  <c r="AU925" i="37"/>
  <c r="AV925" i="37"/>
  <c r="AW925" i="37"/>
  <c r="AX925" i="37"/>
  <c r="AY925" i="37"/>
  <c r="AP926" i="37"/>
  <c r="AQ926" i="37"/>
  <c r="AR926" i="37"/>
  <c r="AS926" i="37"/>
  <c r="AT926" i="37"/>
  <c r="AU926" i="37"/>
  <c r="AV926" i="37"/>
  <c r="AW926" i="37"/>
  <c r="AX926" i="37"/>
  <c r="AY926" i="37"/>
  <c r="AP927" i="37"/>
  <c r="AQ927" i="37"/>
  <c r="AR927" i="37"/>
  <c r="AS927" i="37"/>
  <c r="AT927" i="37"/>
  <c r="AU927" i="37"/>
  <c r="AV927" i="37"/>
  <c r="AW927" i="37"/>
  <c r="AX927" i="37"/>
  <c r="AY927" i="37"/>
  <c r="AP928" i="37"/>
  <c r="AQ928" i="37"/>
  <c r="AR928" i="37"/>
  <c r="AS928" i="37"/>
  <c r="AT928" i="37"/>
  <c r="AU928" i="37"/>
  <c r="AV928" i="37"/>
  <c r="AW928" i="37"/>
  <c r="AX928" i="37"/>
  <c r="AY928" i="37"/>
  <c r="AP929" i="37"/>
  <c r="AQ929" i="37"/>
  <c r="AR929" i="37"/>
  <c r="AS929" i="37"/>
  <c r="AT929" i="37"/>
  <c r="AU929" i="37"/>
  <c r="AV929" i="37"/>
  <c r="AW929" i="37"/>
  <c r="AX929" i="37"/>
  <c r="AY929" i="37"/>
  <c r="AP930" i="37"/>
  <c r="AQ930" i="37"/>
  <c r="AR930" i="37"/>
  <c r="AS930" i="37"/>
  <c r="AT930" i="37"/>
  <c r="AU930" i="37"/>
  <c r="AV930" i="37"/>
  <c r="AW930" i="37"/>
  <c r="AX930" i="37"/>
  <c r="AY930" i="37"/>
  <c r="AP931" i="37"/>
  <c r="AQ931" i="37"/>
  <c r="AR931" i="37"/>
  <c r="AS931" i="37"/>
  <c r="AT931" i="37"/>
  <c r="AU931" i="37"/>
  <c r="AV931" i="37"/>
  <c r="AW931" i="37"/>
  <c r="AX931" i="37"/>
  <c r="AY931" i="37"/>
  <c r="AP932" i="37"/>
  <c r="AQ932" i="37"/>
  <c r="AR932" i="37"/>
  <c r="AS932" i="37"/>
  <c r="AT932" i="37"/>
  <c r="AU932" i="37"/>
  <c r="AV932" i="37"/>
  <c r="AW932" i="37"/>
  <c r="AX932" i="37"/>
  <c r="AY932" i="37"/>
  <c r="AP933" i="37"/>
  <c r="AQ933" i="37"/>
  <c r="AR933" i="37"/>
  <c r="AS933" i="37"/>
  <c r="AT933" i="37"/>
  <c r="AU933" i="37"/>
  <c r="AV933" i="37"/>
  <c r="AW933" i="37"/>
  <c r="AX933" i="37"/>
  <c r="AY933" i="37"/>
  <c r="AP934" i="37"/>
  <c r="AQ934" i="37"/>
  <c r="AR934" i="37"/>
  <c r="AS934" i="37"/>
  <c r="AT934" i="37"/>
  <c r="AU934" i="37"/>
  <c r="AV934" i="37"/>
  <c r="AW934" i="37"/>
  <c r="AX934" i="37"/>
  <c r="AY934" i="37"/>
  <c r="AP935" i="37"/>
  <c r="AQ935" i="37"/>
  <c r="AR935" i="37"/>
  <c r="AS935" i="37"/>
  <c r="AT935" i="37"/>
  <c r="AU935" i="37"/>
  <c r="AV935" i="37"/>
  <c r="AW935" i="37"/>
  <c r="AX935" i="37"/>
  <c r="AY935" i="37"/>
  <c r="AP936" i="37"/>
  <c r="AQ936" i="37"/>
  <c r="AR936" i="37"/>
  <c r="AS936" i="37"/>
  <c r="AT936" i="37"/>
  <c r="AU936" i="37"/>
  <c r="AV936" i="37"/>
  <c r="AW936" i="37"/>
  <c r="AX936" i="37"/>
  <c r="AY936" i="37"/>
  <c r="AP937" i="37"/>
  <c r="AQ937" i="37"/>
  <c r="AR937" i="37"/>
  <c r="AS937" i="37"/>
  <c r="AT937" i="37"/>
  <c r="AU937" i="37"/>
  <c r="AV937" i="37"/>
  <c r="AW937" i="37"/>
  <c r="AX937" i="37"/>
  <c r="AY937" i="37"/>
  <c r="AP938" i="37"/>
  <c r="AQ938" i="37"/>
  <c r="AR938" i="37"/>
  <c r="AS938" i="37"/>
  <c r="AT938" i="37"/>
  <c r="AU938" i="37"/>
  <c r="AV938" i="37"/>
  <c r="AW938" i="37"/>
  <c r="AX938" i="37"/>
  <c r="AY938" i="37"/>
  <c r="AP939" i="37"/>
  <c r="AQ939" i="37"/>
  <c r="AR939" i="37"/>
  <c r="AS939" i="37"/>
  <c r="AT939" i="37"/>
  <c r="AU939" i="37"/>
  <c r="AV939" i="37"/>
  <c r="AW939" i="37"/>
  <c r="AX939" i="37"/>
  <c r="AY939" i="37"/>
  <c r="AP940" i="37"/>
  <c r="AQ940" i="37"/>
  <c r="AR940" i="37"/>
  <c r="AS940" i="37"/>
  <c r="AT940" i="37"/>
  <c r="AU940" i="37"/>
  <c r="AV940" i="37"/>
  <c r="AW940" i="37"/>
  <c r="AX940" i="37"/>
  <c r="AY940" i="37"/>
  <c r="AP941" i="37"/>
  <c r="AQ941" i="37"/>
  <c r="AR941" i="37"/>
  <c r="AS941" i="37"/>
  <c r="AT941" i="37"/>
  <c r="AU941" i="37"/>
  <c r="AV941" i="37"/>
  <c r="AW941" i="37"/>
  <c r="AX941" i="37"/>
  <c r="AY941" i="37"/>
  <c r="AP942" i="37"/>
  <c r="AQ942" i="37"/>
  <c r="AR942" i="37"/>
  <c r="AS942" i="37"/>
  <c r="AT942" i="37"/>
  <c r="AU942" i="37"/>
  <c r="AV942" i="37"/>
  <c r="AW942" i="37"/>
  <c r="AX942" i="37"/>
  <c r="AY942" i="37"/>
  <c r="AP943" i="37"/>
  <c r="AQ943" i="37"/>
  <c r="AR943" i="37"/>
  <c r="AS943" i="37"/>
  <c r="AT943" i="37"/>
  <c r="AU943" i="37"/>
  <c r="AV943" i="37"/>
  <c r="AW943" i="37"/>
  <c r="AX943" i="37"/>
  <c r="AY943" i="37"/>
  <c r="AP944" i="37"/>
  <c r="AQ944" i="37"/>
  <c r="AR944" i="37"/>
  <c r="AS944" i="37"/>
  <c r="AT944" i="37"/>
  <c r="AU944" i="37"/>
  <c r="AV944" i="37"/>
  <c r="AW944" i="37"/>
  <c r="AX944" i="37"/>
  <c r="AY944" i="37"/>
  <c r="AP945" i="37"/>
  <c r="AQ945" i="37"/>
  <c r="AR945" i="37"/>
  <c r="AS945" i="37"/>
  <c r="AT945" i="37"/>
  <c r="AU945" i="37"/>
  <c r="AV945" i="37"/>
  <c r="AW945" i="37"/>
  <c r="AX945" i="37"/>
  <c r="AY945" i="37"/>
  <c r="AP946" i="37"/>
  <c r="AQ946" i="37"/>
  <c r="AR946" i="37"/>
  <c r="AS946" i="37"/>
  <c r="AT946" i="37"/>
  <c r="AU946" i="37"/>
  <c r="AV946" i="37"/>
  <c r="AW946" i="37"/>
  <c r="AX946" i="37"/>
  <c r="AY946" i="37"/>
  <c r="AP947" i="37"/>
  <c r="AQ947" i="37"/>
  <c r="AR947" i="37"/>
  <c r="AS947" i="37"/>
  <c r="AT947" i="37"/>
  <c r="AU947" i="37"/>
  <c r="AV947" i="37"/>
  <c r="AW947" i="37"/>
  <c r="AX947" i="37"/>
  <c r="AY947" i="37"/>
  <c r="AP948" i="37"/>
  <c r="AQ948" i="37"/>
  <c r="AR948" i="37"/>
  <c r="AS948" i="37"/>
  <c r="AT948" i="37"/>
  <c r="AU948" i="37"/>
  <c r="AV948" i="37"/>
  <c r="AW948" i="37"/>
  <c r="AX948" i="37"/>
  <c r="AY948" i="37"/>
  <c r="AP949" i="37"/>
  <c r="AQ949" i="37"/>
  <c r="AR949" i="37"/>
  <c r="AS949" i="37"/>
  <c r="AT949" i="37"/>
  <c r="AU949" i="37"/>
  <c r="AV949" i="37"/>
  <c r="AW949" i="37"/>
  <c r="AX949" i="37"/>
  <c r="AY949" i="37"/>
  <c r="AP950" i="37"/>
  <c r="AQ950" i="37"/>
  <c r="AR950" i="37"/>
  <c r="AS950" i="37"/>
  <c r="AT950" i="37"/>
  <c r="AU950" i="37"/>
  <c r="AV950" i="37"/>
  <c r="AW950" i="37"/>
  <c r="AX950" i="37"/>
  <c r="AY950" i="37"/>
  <c r="AP951" i="37"/>
  <c r="AQ951" i="37"/>
  <c r="AR951" i="37"/>
  <c r="AS951" i="37"/>
  <c r="AT951" i="37"/>
  <c r="AU951" i="37"/>
  <c r="AV951" i="37"/>
  <c r="AW951" i="37"/>
  <c r="AX951" i="37"/>
  <c r="AY951" i="37"/>
  <c r="AP952" i="37"/>
  <c r="AQ952" i="37"/>
  <c r="AR952" i="37"/>
  <c r="AS952" i="37"/>
  <c r="AT952" i="37"/>
  <c r="AU952" i="37"/>
  <c r="AV952" i="37"/>
  <c r="AW952" i="37"/>
  <c r="AX952" i="37"/>
  <c r="AY952" i="37"/>
  <c r="AP953" i="37"/>
  <c r="AQ953" i="37"/>
  <c r="AR953" i="37"/>
  <c r="AS953" i="37"/>
  <c r="AT953" i="37"/>
  <c r="AU953" i="37"/>
  <c r="AV953" i="37"/>
  <c r="AW953" i="37"/>
  <c r="AX953" i="37"/>
  <c r="AY953" i="37"/>
  <c r="AP954" i="37"/>
  <c r="AQ954" i="37"/>
  <c r="AR954" i="37"/>
  <c r="AS954" i="37"/>
  <c r="AT954" i="37"/>
  <c r="AU954" i="37"/>
  <c r="AV954" i="37"/>
  <c r="AW954" i="37"/>
  <c r="AX954" i="37"/>
  <c r="AY954" i="37"/>
  <c r="AP955" i="37"/>
  <c r="AQ955" i="37"/>
  <c r="AR955" i="37"/>
  <c r="AS955" i="37"/>
  <c r="AT955" i="37"/>
  <c r="AU955" i="37"/>
  <c r="AV955" i="37"/>
  <c r="AW955" i="37"/>
  <c r="AX955" i="37"/>
  <c r="AY955" i="37"/>
  <c r="AP956" i="37"/>
  <c r="AQ956" i="37"/>
  <c r="AR956" i="37"/>
  <c r="AS956" i="37"/>
  <c r="AT956" i="37"/>
  <c r="AU956" i="37"/>
  <c r="AV956" i="37"/>
  <c r="AW956" i="37"/>
  <c r="AX956" i="37"/>
  <c r="AY956" i="37"/>
  <c r="AP957" i="37"/>
  <c r="AQ957" i="37"/>
  <c r="AR957" i="37"/>
  <c r="AS957" i="37"/>
  <c r="AT957" i="37"/>
  <c r="AU957" i="37"/>
  <c r="AV957" i="37"/>
  <c r="AW957" i="37"/>
  <c r="AX957" i="37"/>
  <c r="AY957" i="37"/>
  <c r="AP958" i="37"/>
  <c r="AQ958" i="37"/>
  <c r="AR958" i="37"/>
  <c r="AS958" i="37"/>
  <c r="AT958" i="37"/>
  <c r="AU958" i="37"/>
  <c r="AV958" i="37"/>
  <c r="AW958" i="37"/>
  <c r="AX958" i="37"/>
  <c r="AY958" i="37"/>
  <c r="AP959" i="37"/>
  <c r="AQ959" i="37"/>
  <c r="AR959" i="37"/>
  <c r="AS959" i="37"/>
  <c r="AT959" i="37"/>
  <c r="AU959" i="37"/>
  <c r="AV959" i="37"/>
  <c r="AW959" i="37"/>
  <c r="AX959" i="37"/>
  <c r="AY959" i="37"/>
  <c r="AP960" i="37"/>
  <c r="AQ960" i="37"/>
  <c r="AR960" i="37"/>
  <c r="AS960" i="37"/>
  <c r="AT960" i="37"/>
  <c r="AU960" i="37"/>
  <c r="AV960" i="37"/>
  <c r="AW960" i="37"/>
  <c r="AX960" i="37"/>
  <c r="AY960" i="37"/>
  <c r="AP961" i="37"/>
  <c r="AQ961" i="37"/>
  <c r="AR961" i="37"/>
  <c r="AS961" i="37"/>
  <c r="AT961" i="37"/>
  <c r="AU961" i="37"/>
  <c r="AV961" i="37"/>
  <c r="AW961" i="37"/>
  <c r="AX961" i="37"/>
  <c r="AY961" i="37"/>
  <c r="AP962" i="37"/>
  <c r="AQ962" i="37"/>
  <c r="AR962" i="37"/>
  <c r="AS962" i="37"/>
  <c r="AT962" i="37"/>
  <c r="AU962" i="37"/>
  <c r="AV962" i="37"/>
  <c r="AW962" i="37"/>
  <c r="AX962" i="37"/>
  <c r="AY962" i="37"/>
  <c r="AP963" i="37"/>
  <c r="AQ963" i="37"/>
  <c r="AR963" i="37"/>
  <c r="AS963" i="37"/>
  <c r="AT963" i="37"/>
  <c r="AU963" i="37"/>
  <c r="AV963" i="37"/>
  <c r="AW963" i="37"/>
  <c r="AX963" i="37"/>
  <c r="AY963" i="37"/>
  <c r="AP964" i="37"/>
  <c r="AQ964" i="37"/>
  <c r="AR964" i="37"/>
  <c r="AS964" i="37"/>
  <c r="AT964" i="37"/>
  <c r="AU964" i="37"/>
  <c r="AV964" i="37"/>
  <c r="AW964" i="37"/>
  <c r="AX964" i="37"/>
  <c r="AY964" i="37"/>
  <c r="AP965" i="37"/>
  <c r="AQ965" i="37"/>
  <c r="AR965" i="37"/>
  <c r="AS965" i="37"/>
  <c r="AT965" i="37"/>
  <c r="AU965" i="37"/>
  <c r="AV965" i="37"/>
  <c r="AW965" i="37"/>
  <c r="AX965" i="37"/>
  <c r="AY965" i="37"/>
  <c r="AP966" i="37"/>
  <c r="AQ966" i="37"/>
  <c r="AR966" i="37"/>
  <c r="AS966" i="37"/>
  <c r="AT966" i="37"/>
  <c r="AU966" i="37"/>
  <c r="AV966" i="37"/>
  <c r="AW966" i="37"/>
  <c r="AX966" i="37"/>
  <c r="AY966" i="37"/>
  <c r="AP967" i="37"/>
  <c r="AQ967" i="37"/>
  <c r="AR967" i="37"/>
  <c r="AS967" i="37"/>
  <c r="AT967" i="37"/>
  <c r="AU967" i="37"/>
  <c r="AV967" i="37"/>
  <c r="AW967" i="37"/>
  <c r="AX967" i="37"/>
  <c r="AY967" i="37"/>
  <c r="AP968" i="37"/>
  <c r="AQ968" i="37"/>
  <c r="AR968" i="37"/>
  <c r="AS968" i="37"/>
  <c r="AT968" i="37"/>
  <c r="AU968" i="37"/>
  <c r="AV968" i="37"/>
  <c r="AW968" i="37"/>
  <c r="AX968" i="37"/>
  <c r="AY968" i="37"/>
  <c r="AP969" i="37"/>
  <c r="AQ969" i="37"/>
  <c r="AR969" i="37"/>
  <c r="AS969" i="37"/>
  <c r="AT969" i="37"/>
  <c r="AU969" i="37"/>
  <c r="AV969" i="37"/>
  <c r="AW969" i="37"/>
  <c r="AX969" i="37"/>
  <c r="AY969" i="37"/>
  <c r="AP970" i="37"/>
  <c r="AQ970" i="37"/>
  <c r="AR970" i="37"/>
  <c r="AS970" i="37"/>
  <c r="AT970" i="37"/>
  <c r="AU970" i="37"/>
  <c r="AV970" i="37"/>
  <c r="AW970" i="37"/>
  <c r="AX970" i="37"/>
  <c r="AY970" i="37"/>
  <c r="AP971" i="37"/>
  <c r="AQ971" i="37"/>
  <c r="AR971" i="37"/>
  <c r="AS971" i="37"/>
  <c r="AT971" i="37"/>
  <c r="AU971" i="37"/>
  <c r="AV971" i="37"/>
  <c r="AW971" i="37"/>
  <c r="AX971" i="37"/>
  <c r="AY971" i="37"/>
  <c r="AP972" i="37"/>
  <c r="AQ972" i="37"/>
  <c r="AR972" i="37"/>
  <c r="AS972" i="37"/>
  <c r="AT972" i="37"/>
  <c r="AU972" i="37"/>
  <c r="AV972" i="37"/>
  <c r="AW972" i="37"/>
  <c r="AX972" i="37"/>
  <c r="AY972" i="37"/>
  <c r="AP973" i="37"/>
  <c r="AQ973" i="37"/>
  <c r="AR973" i="37"/>
  <c r="AS973" i="37"/>
  <c r="AT973" i="37"/>
  <c r="AU973" i="37"/>
  <c r="AV973" i="37"/>
  <c r="AW973" i="37"/>
  <c r="AX973" i="37"/>
  <c r="AY973" i="37"/>
  <c r="AP974" i="37"/>
  <c r="AQ974" i="37"/>
  <c r="AR974" i="37"/>
  <c r="AS974" i="37"/>
  <c r="AT974" i="37"/>
  <c r="AU974" i="37"/>
  <c r="AV974" i="37"/>
  <c r="AW974" i="37"/>
  <c r="AX974" i="37"/>
  <c r="AY974" i="37"/>
  <c r="AP975" i="37"/>
  <c r="AQ975" i="37"/>
  <c r="AR975" i="37"/>
  <c r="AS975" i="37"/>
  <c r="AT975" i="37"/>
  <c r="AU975" i="37"/>
  <c r="AV975" i="37"/>
  <c r="AW975" i="37"/>
  <c r="AX975" i="37"/>
  <c r="AY975" i="37"/>
  <c r="AP976" i="37"/>
  <c r="AQ976" i="37"/>
  <c r="AR976" i="37"/>
  <c r="AS976" i="37"/>
  <c r="AT976" i="37"/>
  <c r="AU976" i="37"/>
  <c r="AV976" i="37"/>
  <c r="AW976" i="37"/>
  <c r="AX976" i="37"/>
  <c r="AY976" i="37"/>
  <c r="AP977" i="37"/>
  <c r="AQ977" i="37"/>
  <c r="AR977" i="37"/>
  <c r="AS977" i="37"/>
  <c r="AT977" i="37"/>
  <c r="AU977" i="37"/>
  <c r="AV977" i="37"/>
  <c r="AW977" i="37"/>
  <c r="AX977" i="37"/>
  <c r="AY977" i="37"/>
  <c r="AP978" i="37"/>
  <c r="AQ978" i="37"/>
  <c r="AR978" i="37"/>
  <c r="AS978" i="37"/>
  <c r="AT978" i="37"/>
  <c r="AU978" i="37"/>
  <c r="AV978" i="37"/>
  <c r="AW978" i="37"/>
  <c r="AX978" i="37"/>
  <c r="AY978" i="37"/>
  <c r="AP979" i="37"/>
  <c r="AQ979" i="37"/>
  <c r="AR979" i="37"/>
  <c r="AS979" i="37"/>
  <c r="AT979" i="37"/>
  <c r="AU979" i="37"/>
  <c r="AV979" i="37"/>
  <c r="AW979" i="37"/>
  <c r="AX979" i="37"/>
  <c r="AY979" i="37"/>
  <c r="AP980" i="37"/>
  <c r="AQ980" i="37"/>
  <c r="AR980" i="37"/>
  <c r="AS980" i="37"/>
  <c r="AT980" i="37"/>
  <c r="AU980" i="37"/>
  <c r="AV980" i="37"/>
  <c r="AW980" i="37"/>
  <c r="AX980" i="37"/>
  <c r="AY980" i="37"/>
  <c r="AP981" i="37"/>
  <c r="AQ981" i="37"/>
  <c r="AR981" i="37"/>
  <c r="AS981" i="37"/>
  <c r="AT981" i="37"/>
  <c r="AU981" i="37"/>
  <c r="AV981" i="37"/>
  <c r="AW981" i="37"/>
  <c r="AX981" i="37"/>
  <c r="AY981" i="37"/>
  <c r="AP982" i="37"/>
  <c r="AQ982" i="37"/>
  <c r="AR982" i="37"/>
  <c r="AS982" i="37"/>
  <c r="AT982" i="37"/>
  <c r="AU982" i="37"/>
  <c r="AV982" i="37"/>
  <c r="AW982" i="37"/>
  <c r="AX982" i="37"/>
  <c r="AY982" i="37"/>
  <c r="AP983" i="37"/>
  <c r="AQ983" i="37"/>
  <c r="AR983" i="37"/>
  <c r="AS983" i="37"/>
  <c r="AT983" i="37"/>
  <c r="AU983" i="37"/>
  <c r="AV983" i="37"/>
  <c r="AW983" i="37"/>
  <c r="AX983" i="37"/>
  <c r="AY983" i="37"/>
  <c r="AP984" i="37"/>
  <c r="AQ984" i="37"/>
  <c r="AR984" i="37"/>
  <c r="AS984" i="37"/>
  <c r="AT984" i="37"/>
  <c r="AU984" i="37"/>
  <c r="AV984" i="37"/>
  <c r="AW984" i="37"/>
  <c r="AX984" i="37"/>
  <c r="AY984" i="37"/>
  <c r="AP985" i="37"/>
  <c r="AQ985" i="37"/>
  <c r="AR985" i="37"/>
  <c r="AS985" i="37"/>
  <c r="AT985" i="37"/>
  <c r="AU985" i="37"/>
  <c r="AV985" i="37"/>
  <c r="AW985" i="37"/>
  <c r="AX985" i="37"/>
  <c r="AY985" i="37"/>
  <c r="AP986" i="37"/>
  <c r="AQ986" i="37"/>
  <c r="AR986" i="37"/>
  <c r="AS986" i="37"/>
  <c r="AT986" i="37"/>
  <c r="AU986" i="37"/>
  <c r="AV986" i="37"/>
  <c r="AW986" i="37"/>
  <c r="AX986" i="37"/>
  <c r="AY986" i="37"/>
  <c r="AP987" i="37"/>
  <c r="AQ987" i="37"/>
  <c r="AR987" i="37"/>
  <c r="AS987" i="37"/>
  <c r="AT987" i="37"/>
  <c r="AU987" i="37"/>
  <c r="AV987" i="37"/>
  <c r="AW987" i="37"/>
  <c r="AX987" i="37"/>
  <c r="AY987" i="37"/>
  <c r="AP988" i="37"/>
  <c r="AQ988" i="37"/>
  <c r="AR988" i="37"/>
  <c r="AS988" i="37"/>
  <c r="AT988" i="37"/>
  <c r="AU988" i="37"/>
  <c r="AV988" i="37"/>
  <c r="AW988" i="37"/>
  <c r="AX988" i="37"/>
  <c r="AY988" i="37"/>
  <c r="AP989" i="37"/>
  <c r="AQ989" i="37"/>
  <c r="AR989" i="37"/>
  <c r="AS989" i="37"/>
  <c r="AT989" i="37"/>
  <c r="AU989" i="37"/>
  <c r="AV989" i="37"/>
  <c r="AW989" i="37"/>
  <c r="AX989" i="37"/>
  <c r="AY989" i="37"/>
  <c r="AP990" i="37"/>
  <c r="AQ990" i="37"/>
  <c r="AR990" i="37"/>
  <c r="AS990" i="37"/>
  <c r="AT990" i="37"/>
  <c r="AU990" i="37"/>
  <c r="AV990" i="37"/>
  <c r="AW990" i="37"/>
  <c r="AX990" i="37"/>
  <c r="AY990" i="37"/>
  <c r="AP991" i="37"/>
  <c r="AQ991" i="37"/>
  <c r="AR991" i="37"/>
  <c r="AS991" i="37"/>
  <c r="AT991" i="37"/>
  <c r="AU991" i="37"/>
  <c r="AV991" i="37"/>
  <c r="AW991" i="37"/>
  <c r="AX991" i="37"/>
  <c r="AY991" i="37"/>
  <c r="AP992" i="37"/>
  <c r="AQ992" i="37"/>
  <c r="AR992" i="37"/>
  <c r="AS992" i="37"/>
  <c r="AT992" i="37"/>
  <c r="AU992" i="37"/>
  <c r="AV992" i="37"/>
  <c r="AW992" i="37"/>
  <c r="AX992" i="37"/>
  <c r="AY992" i="37"/>
  <c r="AP993" i="37"/>
  <c r="AQ993" i="37"/>
  <c r="AR993" i="37"/>
  <c r="AS993" i="37"/>
  <c r="AT993" i="37"/>
  <c r="AU993" i="37"/>
  <c r="AV993" i="37"/>
  <c r="AW993" i="37"/>
  <c r="AX993" i="37"/>
  <c r="AY993" i="37"/>
  <c r="AP994" i="37"/>
  <c r="AQ994" i="37"/>
  <c r="AR994" i="37"/>
  <c r="AS994" i="37"/>
  <c r="AT994" i="37"/>
  <c r="AU994" i="37"/>
  <c r="AV994" i="37"/>
  <c r="AW994" i="37"/>
  <c r="AX994" i="37"/>
  <c r="AY994" i="37"/>
  <c r="AP995" i="37"/>
  <c r="AQ995" i="37"/>
  <c r="AR995" i="37"/>
  <c r="AS995" i="37"/>
  <c r="AT995" i="37"/>
  <c r="AU995" i="37"/>
  <c r="AV995" i="37"/>
  <c r="AW995" i="37"/>
  <c r="AX995" i="37"/>
  <c r="AY995" i="37"/>
  <c r="AP996" i="37"/>
  <c r="AQ996" i="37"/>
  <c r="AR996" i="37"/>
  <c r="AS996" i="37"/>
  <c r="AT996" i="37"/>
  <c r="AU996" i="37"/>
  <c r="AV996" i="37"/>
  <c r="AW996" i="37"/>
  <c r="AX996" i="37"/>
  <c r="AY996" i="37"/>
  <c r="AP997" i="37"/>
  <c r="AQ997" i="37"/>
  <c r="AR997" i="37"/>
  <c r="AS997" i="37"/>
  <c r="AT997" i="37"/>
  <c r="AU997" i="37"/>
  <c r="AV997" i="37"/>
  <c r="AW997" i="37"/>
  <c r="AX997" i="37"/>
  <c r="AY997" i="37"/>
  <c r="AP998" i="37"/>
  <c r="AQ998" i="37"/>
  <c r="AR998" i="37"/>
  <c r="AS998" i="37"/>
  <c r="AT998" i="37"/>
  <c r="AU998" i="37"/>
  <c r="AV998" i="37"/>
  <c r="AW998" i="37"/>
  <c r="AX998" i="37"/>
  <c r="AY998" i="37"/>
  <c r="AP999" i="37"/>
  <c r="AQ999" i="37"/>
  <c r="AR999" i="37"/>
  <c r="AS999" i="37"/>
  <c r="AT999" i="37"/>
  <c r="AU999" i="37"/>
  <c r="AV999" i="37"/>
  <c r="AW999" i="37"/>
  <c r="AX999" i="37"/>
  <c r="AY999" i="37"/>
  <c r="AP1000" i="37"/>
  <c r="AQ1000" i="37"/>
  <c r="AR1000" i="37"/>
  <c r="AS1000" i="37"/>
  <c r="AT1000" i="37"/>
  <c r="AU1000" i="37"/>
  <c r="AV1000" i="37"/>
  <c r="AW1000" i="37"/>
  <c r="AX1000" i="37"/>
  <c r="AY1000" i="37"/>
  <c r="AP1001" i="37"/>
  <c r="AQ1001" i="37"/>
  <c r="AR1001" i="37"/>
  <c r="AS1001" i="37"/>
  <c r="AT1001" i="37"/>
  <c r="AU1001" i="37"/>
  <c r="AV1001" i="37"/>
  <c r="AW1001" i="37"/>
  <c r="AX1001" i="37"/>
  <c r="AY1001" i="37"/>
  <c r="AP1002" i="37"/>
  <c r="AQ1002" i="37"/>
  <c r="AR1002" i="37"/>
  <c r="AS1002" i="37"/>
  <c r="AT1002" i="37"/>
  <c r="AU1002" i="37"/>
  <c r="AV1002" i="37"/>
  <c r="AW1002" i="37"/>
  <c r="AX1002" i="37"/>
  <c r="AY1002" i="37"/>
  <c r="AP1003" i="37"/>
  <c r="AQ1003" i="37"/>
  <c r="AR1003" i="37"/>
  <c r="AS1003" i="37"/>
  <c r="AT1003" i="37"/>
  <c r="AU1003" i="37"/>
  <c r="AV1003" i="37"/>
  <c r="AW1003" i="37"/>
  <c r="AX1003" i="37"/>
  <c r="AY1003" i="37"/>
  <c r="AP1004" i="37"/>
  <c r="AQ1004" i="37"/>
  <c r="AR1004" i="37"/>
  <c r="AS1004" i="37"/>
  <c r="AT1004" i="37"/>
  <c r="AV1004" i="37"/>
  <c r="AW1004" i="37"/>
  <c r="AX1004" i="37"/>
  <c r="AP11" i="37"/>
  <c r="AQ11" i="37"/>
  <c r="AR11" i="37"/>
  <c r="AS11" i="37"/>
  <c r="AT11" i="37"/>
  <c r="AU11" i="37"/>
  <c r="AV11" i="37"/>
  <c r="AW11" i="37"/>
  <c r="AX11" i="37"/>
  <c r="AY11" i="37"/>
  <c r="AP12" i="37"/>
  <c r="AQ12" i="37"/>
  <c r="AR12" i="37"/>
  <c r="AS12" i="37"/>
  <c r="AT12" i="37"/>
  <c r="AU12" i="37"/>
  <c r="AV12" i="37"/>
  <c r="AW12" i="37"/>
  <c r="AX12" i="37"/>
  <c r="AY12" i="37"/>
  <c r="AP13" i="37"/>
  <c r="AQ13" i="37"/>
  <c r="AR13" i="37"/>
  <c r="AS13" i="37"/>
  <c r="AT13" i="37"/>
  <c r="AU13" i="37"/>
  <c r="AV13" i="37"/>
  <c r="AW13" i="37"/>
  <c r="AX13" i="37"/>
  <c r="AY13" i="37"/>
  <c r="AP14" i="37"/>
  <c r="AQ14" i="37"/>
  <c r="AR14" i="37"/>
  <c r="AS14" i="37"/>
  <c r="AT14" i="37"/>
  <c r="AU14" i="37"/>
  <c r="AV14" i="37"/>
  <c r="AW14" i="37"/>
  <c r="AX14" i="37"/>
  <c r="AY14" i="37"/>
  <c r="AP15" i="37"/>
  <c r="AQ15" i="37"/>
  <c r="AR15" i="37"/>
  <c r="AS15" i="37"/>
  <c r="AT15" i="37"/>
  <c r="AU15" i="37"/>
  <c r="AV15" i="37"/>
  <c r="AW15" i="37"/>
  <c r="AX15" i="37"/>
  <c r="AY15" i="37"/>
  <c r="AP16" i="37"/>
  <c r="AQ16" i="37"/>
  <c r="AR16" i="37"/>
  <c r="AS16" i="37"/>
  <c r="AT16" i="37"/>
  <c r="AU16" i="37"/>
  <c r="AV16" i="37"/>
  <c r="AW16" i="37"/>
  <c r="AX16" i="37"/>
  <c r="AY16" i="37"/>
  <c r="AP17" i="37"/>
  <c r="AQ17" i="37"/>
  <c r="AR17" i="37"/>
  <c r="AS17" i="37"/>
  <c r="AT17" i="37"/>
  <c r="AU17" i="37"/>
  <c r="AV17" i="37"/>
  <c r="AW17" i="37"/>
  <c r="AX17" i="37"/>
  <c r="AY17" i="37"/>
  <c r="AP18" i="37"/>
  <c r="AQ18" i="37"/>
  <c r="AR18" i="37"/>
  <c r="AS18" i="37"/>
  <c r="AT18" i="37"/>
  <c r="AU18" i="37"/>
  <c r="AV18" i="37"/>
  <c r="AW18" i="37"/>
  <c r="AX18" i="37"/>
  <c r="AY18" i="37"/>
  <c r="AP19" i="37"/>
  <c r="AQ19" i="37"/>
  <c r="AR19" i="37"/>
  <c r="AS19" i="37"/>
  <c r="AT19" i="37"/>
  <c r="AU19" i="37"/>
  <c r="AV19" i="37"/>
  <c r="AW19" i="37"/>
  <c r="AX19" i="37"/>
  <c r="AY19" i="37"/>
  <c r="AP20" i="37"/>
  <c r="AQ20" i="37"/>
  <c r="AR20" i="37"/>
  <c r="AS20" i="37"/>
  <c r="AT20" i="37"/>
  <c r="AU20" i="37"/>
  <c r="AV20" i="37"/>
  <c r="AW20" i="37"/>
  <c r="AX20" i="37"/>
  <c r="AY20" i="37"/>
  <c r="AP21" i="37"/>
  <c r="AQ21" i="37"/>
  <c r="AR21" i="37"/>
  <c r="AS21" i="37"/>
  <c r="AT21" i="37"/>
  <c r="AU21" i="37"/>
  <c r="AV21" i="37"/>
  <c r="AW21" i="37"/>
  <c r="AX21" i="37"/>
  <c r="AY21" i="37"/>
  <c r="AP6" i="37"/>
  <c r="AQ6" i="37"/>
  <c r="AS6" i="37"/>
  <c r="AT6" i="37"/>
  <c r="AU6" i="37"/>
  <c r="AV6" i="37"/>
  <c r="AW6" i="37"/>
  <c r="AX6" i="37"/>
  <c r="AY6" i="37"/>
  <c r="AP7" i="37"/>
  <c r="AQ7" i="37"/>
  <c r="AS7" i="37"/>
  <c r="AT7" i="37"/>
  <c r="AU7" i="37"/>
  <c r="AV7" i="37"/>
  <c r="AW7" i="37"/>
  <c r="AX7" i="37"/>
  <c r="AY7" i="37"/>
  <c r="AP8" i="37"/>
  <c r="AQ8" i="37"/>
  <c r="AR8" i="37"/>
  <c r="AS8" i="37"/>
  <c r="AT8" i="37"/>
  <c r="AU8" i="37"/>
  <c r="AV8" i="37"/>
  <c r="AW8" i="37"/>
  <c r="AX8" i="37"/>
  <c r="AY8" i="37"/>
  <c r="AP9" i="37"/>
  <c r="AQ9" i="37"/>
  <c r="AR9" i="37"/>
  <c r="AS9" i="37"/>
  <c r="AT9" i="37"/>
  <c r="AU9" i="37"/>
  <c r="AV9" i="37"/>
  <c r="AW9" i="37"/>
  <c r="AX9" i="37"/>
  <c r="AY9" i="37"/>
  <c r="AP10" i="37"/>
  <c r="AQ10" i="37"/>
  <c r="AR10" i="37"/>
  <c r="AS10" i="37"/>
  <c r="AT10" i="37"/>
  <c r="AU10" i="37"/>
  <c r="AV10" i="37"/>
  <c r="AW10" i="37"/>
  <c r="AX10" i="37"/>
  <c r="AY10" i="37"/>
  <c r="AU5" i="37"/>
  <c r="AT5" i="37"/>
  <c r="AS5" i="37"/>
  <c r="AR5" i="37"/>
  <c r="AQ5" i="37"/>
  <c r="AP5" i="37"/>
  <c r="AY5" i="37"/>
  <c r="AX5" i="37"/>
  <c r="BA5" i="37" l="1"/>
  <c r="AZ323" i="37"/>
  <c r="BA37" i="37"/>
  <c r="AZ259" i="37"/>
  <c r="AZ891" i="37"/>
  <c r="AZ379" i="37"/>
  <c r="AZ353" i="37"/>
  <c r="AZ331" i="37"/>
  <c r="AZ327" i="37"/>
  <c r="AZ325" i="37"/>
  <c r="BA200" i="37"/>
  <c r="AZ939" i="37"/>
  <c r="BA9" i="37"/>
  <c r="AZ951" i="37"/>
  <c r="AZ933" i="37"/>
  <c r="AZ931" i="37"/>
  <c r="AZ781" i="37"/>
  <c r="AZ733" i="37"/>
  <c r="AZ339" i="37"/>
  <c r="AZ795" i="37"/>
  <c r="AZ694" i="37"/>
  <c r="AZ291" i="37"/>
  <c r="AZ267" i="37"/>
  <c r="AZ263" i="37"/>
  <c r="AZ261" i="37"/>
  <c r="AZ165" i="37"/>
  <c r="AZ160" i="37"/>
  <c r="BA131" i="37"/>
  <c r="BA125" i="37"/>
  <c r="BA117" i="37"/>
  <c r="BA506" i="37"/>
  <c r="AZ398" i="37"/>
  <c r="AZ387" i="37"/>
  <c r="AZ385" i="37"/>
  <c r="AZ383" i="37"/>
  <c r="AZ381" i="37"/>
  <c r="AZ275" i="37"/>
  <c r="AZ991" i="37"/>
  <c r="AZ975" i="37"/>
  <c r="AZ967" i="37"/>
  <c r="AZ957" i="37"/>
  <c r="AZ953" i="37"/>
  <c r="AZ911" i="37"/>
  <c r="AZ901" i="37"/>
  <c r="AZ899" i="37"/>
  <c r="AZ897" i="37"/>
  <c r="AZ893" i="37"/>
  <c r="BA422" i="37"/>
  <c r="AZ367" i="37"/>
  <c r="AZ359" i="37"/>
  <c r="AZ355" i="37"/>
  <c r="AZ245" i="37"/>
  <c r="BA216" i="37"/>
  <c r="AZ867" i="37"/>
  <c r="AZ853" i="37"/>
  <c r="AZ843" i="37"/>
  <c r="AZ841" i="37"/>
  <c r="AZ839" i="37"/>
  <c r="AZ835" i="37"/>
  <c r="AZ833" i="37"/>
  <c r="AZ831" i="37"/>
  <c r="AZ811" i="37"/>
  <c r="AZ805" i="37"/>
  <c r="AZ797" i="37"/>
  <c r="AZ749" i="37"/>
  <c r="AZ741" i="37"/>
  <c r="AZ739" i="37"/>
  <c r="AZ737" i="37"/>
  <c r="AZ735" i="37"/>
  <c r="BA71" i="37"/>
  <c r="AZ1004" i="37"/>
  <c r="AZ719" i="37"/>
  <c r="AZ710" i="37"/>
  <c r="AZ706" i="37"/>
  <c r="AZ702" i="37"/>
  <c r="BA700" i="37"/>
  <c r="AZ698" i="37"/>
  <c r="BA696" i="37"/>
  <c r="AZ675" i="37"/>
  <c r="BA668" i="37"/>
  <c r="BA656" i="37"/>
  <c r="BA652" i="37"/>
  <c r="BA648" i="37"/>
  <c r="BA640" i="37"/>
  <c r="BA636" i="37"/>
  <c r="BA632" i="37"/>
  <c r="AZ307" i="37"/>
  <c r="AZ299" i="37"/>
  <c r="AZ295" i="37"/>
  <c r="AZ293" i="37"/>
  <c r="BA103" i="37"/>
  <c r="AZ765" i="37"/>
  <c r="BA157" i="37"/>
  <c r="BA147" i="37"/>
  <c r="AZ879" i="37"/>
  <c r="AZ877" i="37"/>
  <c r="AZ869" i="37"/>
  <c r="AZ727" i="37"/>
  <c r="AZ723" i="37"/>
  <c r="AZ721" i="37"/>
  <c r="BA600" i="37"/>
  <c r="BA592" i="37"/>
  <c r="BA588" i="37"/>
  <c r="BA584" i="37"/>
  <c r="BA574" i="37"/>
  <c r="BA562" i="37"/>
  <c r="BA552" i="37"/>
  <c r="BA530" i="37"/>
  <c r="BA520" i="37"/>
  <c r="AZ371" i="37"/>
  <c r="AZ369" i="37"/>
  <c r="AZ315" i="37"/>
  <c r="AZ311" i="37"/>
  <c r="AZ309" i="37"/>
  <c r="AZ251" i="37"/>
  <c r="BA95" i="37"/>
  <c r="BA93" i="37"/>
  <c r="BA75" i="37"/>
  <c r="BA885" i="37"/>
  <c r="BA470" i="37"/>
  <c r="BA462" i="37"/>
  <c r="BA454" i="37"/>
  <c r="BA438" i="37"/>
  <c r="BA430" i="37"/>
  <c r="AZ239" i="37"/>
  <c r="BA224" i="37"/>
  <c r="BA53" i="37"/>
  <c r="BA51" i="37"/>
  <c r="BA27" i="37"/>
  <c r="AZ943" i="37"/>
  <c r="AZ941" i="37"/>
  <c r="AZ925" i="37"/>
  <c r="AZ919" i="37"/>
  <c r="AZ915" i="37"/>
  <c r="AZ913" i="37"/>
  <c r="AZ861" i="37"/>
  <c r="AZ829" i="37"/>
  <c r="AZ821" i="37"/>
  <c r="AZ773" i="37"/>
  <c r="AZ771" i="37"/>
  <c r="AZ769" i="37"/>
  <c r="AZ767" i="37"/>
  <c r="AZ757" i="37"/>
  <c r="AZ755" i="37"/>
  <c r="AZ753" i="37"/>
  <c r="AZ751" i="37"/>
  <c r="BA680" i="37"/>
  <c r="AZ678" i="37"/>
  <c r="BA406" i="37"/>
  <c r="AZ401" i="37"/>
  <c r="AZ347" i="37"/>
  <c r="AZ343" i="37"/>
  <c r="AZ341" i="37"/>
  <c r="AZ283" i="37"/>
  <c r="AZ279" i="37"/>
  <c r="AZ277" i="37"/>
  <c r="AZ276" i="37"/>
  <c r="AZ189" i="37"/>
  <c r="AZ181" i="37"/>
  <c r="AZ177" i="37"/>
  <c r="BA167" i="37"/>
  <c r="AZ949" i="37"/>
  <c r="AZ945" i="37"/>
  <c r="BA917" i="37"/>
  <c r="AZ909" i="37"/>
  <c r="AZ903" i="37"/>
  <c r="BA875" i="37"/>
  <c r="BA874" i="37"/>
  <c r="AZ865" i="37"/>
  <c r="AZ863" i="37"/>
  <c r="AZ859" i="37"/>
  <c r="AZ857" i="37"/>
  <c r="AZ855" i="37"/>
  <c r="BA803" i="37"/>
  <c r="AZ787" i="37"/>
  <c r="AZ785" i="37"/>
  <c r="AZ783" i="37"/>
  <c r="AZ779" i="37"/>
  <c r="AZ777" i="37"/>
  <c r="AZ775" i="37"/>
  <c r="AZ747" i="37"/>
  <c r="AZ745" i="37"/>
  <c r="AZ743" i="37"/>
  <c r="BA716" i="37"/>
  <c r="AZ714" i="37"/>
  <c r="BA712" i="37"/>
  <c r="AZ681" i="37"/>
  <c r="AZ671" i="37"/>
  <c r="BA570" i="37"/>
  <c r="BA542" i="37"/>
  <c r="BA538" i="37"/>
  <c r="BA536" i="37"/>
  <c r="BA446" i="37"/>
  <c r="BA440" i="37"/>
  <c r="AZ391" i="37"/>
  <c r="AZ389" i="37"/>
  <c r="AZ363" i="37"/>
  <c r="AZ361" i="37"/>
  <c r="AZ335" i="37"/>
  <c r="AZ333" i="37"/>
  <c r="AZ303" i="37"/>
  <c r="AZ301" i="37"/>
  <c r="AZ271" i="37"/>
  <c r="AZ269" i="37"/>
  <c r="BA242" i="37"/>
  <c r="AZ241" i="37"/>
  <c r="BA159" i="37"/>
  <c r="BA596" i="37"/>
  <c r="BA578" i="37"/>
  <c r="BA554" i="37"/>
  <c r="BA488" i="37"/>
  <c r="BA464" i="37"/>
  <c r="BA456" i="37"/>
  <c r="BA249" i="37"/>
  <c r="BA996" i="37"/>
  <c r="BA993" i="37"/>
  <c r="AZ983" i="37"/>
  <c r="BA980" i="37"/>
  <c r="AZ971" i="37"/>
  <c r="AZ959" i="37"/>
  <c r="AZ6" i="37"/>
  <c r="BA907" i="37"/>
  <c r="BA662" i="37"/>
  <c r="BA660" i="37"/>
  <c r="BA644" i="37"/>
  <c r="BA510" i="37"/>
  <c r="BA432" i="37"/>
  <c r="BA424" i="37"/>
  <c r="AZ260" i="37"/>
  <c r="BA232" i="37"/>
  <c r="BA135" i="37"/>
  <c r="BA83" i="37"/>
  <c r="BA8" i="37"/>
  <c r="AZ22" i="37"/>
  <c r="AZ935" i="37"/>
  <c r="AZ927" i="37"/>
  <c r="AZ895" i="37"/>
  <c r="AZ887" i="37"/>
  <c r="AZ883" i="37"/>
  <c r="AZ881" i="37"/>
  <c r="AZ837" i="37"/>
  <c r="AZ827" i="37"/>
  <c r="AZ825" i="37"/>
  <c r="AZ823" i="37"/>
  <c r="AZ819" i="37"/>
  <c r="AZ817" i="37"/>
  <c r="AZ815" i="37"/>
  <c r="AZ813" i="37"/>
  <c r="AZ763" i="37"/>
  <c r="AZ761" i="37"/>
  <c r="AZ759" i="37"/>
  <c r="AZ731" i="37"/>
  <c r="AZ729" i="37"/>
  <c r="AZ690" i="37"/>
  <c r="AZ686" i="37"/>
  <c r="BA684" i="37"/>
  <c r="AZ682" i="37"/>
  <c r="BA624" i="37"/>
  <c r="BA620" i="37"/>
  <c r="BA616" i="37"/>
  <c r="BA612" i="37"/>
  <c r="BA608" i="37"/>
  <c r="BA604" i="37"/>
  <c r="BA504" i="37"/>
  <c r="BA498" i="37"/>
  <c r="BA490" i="37"/>
  <c r="BA478" i="37"/>
  <c r="BA472" i="37"/>
  <c r="BA414" i="37"/>
  <c r="BA408" i="37"/>
  <c r="AZ377" i="37"/>
  <c r="AZ375" i="37"/>
  <c r="AZ373" i="37"/>
  <c r="AZ351" i="37"/>
  <c r="AZ349" i="37"/>
  <c r="AZ319" i="37"/>
  <c r="AZ317" i="37"/>
  <c r="AZ287" i="37"/>
  <c r="AZ285" i="37"/>
  <c r="AZ255" i="37"/>
  <c r="AZ253" i="37"/>
  <c r="AZ168" i="37"/>
  <c r="BA109" i="37"/>
  <c r="AZ980" i="37"/>
  <c r="AZ885" i="37"/>
  <c r="AZ803" i="37"/>
  <c r="BA654" i="37"/>
  <c r="AZ999" i="37"/>
  <c r="AZ992" i="37"/>
  <c r="BA972" i="37"/>
  <c r="AZ968" i="37"/>
  <c r="BA957" i="37"/>
  <c r="AZ955" i="37"/>
  <c r="AZ937" i="37"/>
  <c r="AZ921" i="37"/>
  <c r="BA915" i="37"/>
  <c r="BA893" i="37"/>
  <c r="AZ889" i="37"/>
  <c r="BA883" i="37"/>
  <c r="BA859" i="37"/>
  <c r="AZ849" i="37"/>
  <c r="AZ847" i="37"/>
  <c r="AZ845" i="37"/>
  <c r="BA835" i="37"/>
  <c r="BA819" i="37"/>
  <c r="AZ809" i="37"/>
  <c r="AZ807" i="37"/>
  <c r="BA628" i="37"/>
  <c r="BA522" i="37"/>
  <c r="BA448" i="37"/>
  <c r="BA85" i="37"/>
  <c r="BA43" i="37"/>
  <c r="AZ907" i="37"/>
  <c r="AZ1001" i="37"/>
  <c r="AZ996" i="37"/>
  <c r="AZ960" i="37"/>
  <c r="BA925" i="37"/>
  <c r="BA923" i="37"/>
  <c r="BA901" i="37"/>
  <c r="BA891" i="37"/>
  <c r="BA890" i="37"/>
  <c r="BA867" i="37"/>
  <c r="BA851" i="37"/>
  <c r="BA811" i="37"/>
  <c r="BA795" i="37"/>
  <c r="BA794" i="37"/>
  <c r="BA222" i="37"/>
  <c r="BA127" i="37"/>
  <c r="AZ917" i="37"/>
  <c r="AZ875" i="37"/>
  <c r="BA6" i="37"/>
  <c r="AZ984" i="37"/>
  <c r="AZ972" i="37"/>
  <c r="BA7" i="37"/>
  <c r="BA1004" i="37"/>
  <c r="BA988" i="37"/>
  <c r="AZ988" i="37"/>
  <c r="BA985" i="37"/>
  <c r="AZ976" i="37"/>
  <c r="BA964" i="37"/>
  <c r="AZ964" i="37"/>
  <c r="AZ947" i="37"/>
  <c r="AZ929" i="37"/>
  <c r="BA909" i="37"/>
  <c r="AZ905" i="37"/>
  <c r="BA899" i="37"/>
  <c r="BA877" i="37"/>
  <c r="AZ873" i="37"/>
  <c r="AZ871" i="37"/>
  <c r="BA865" i="37"/>
  <c r="BA843" i="37"/>
  <c r="BA827" i="37"/>
  <c r="AZ801" i="37"/>
  <c r="AZ799" i="37"/>
  <c r="BA568" i="37"/>
  <c r="BA480" i="37"/>
  <c r="BA416" i="37"/>
  <c r="AZ161" i="37"/>
  <c r="BA161" i="37"/>
  <c r="BA115" i="37"/>
  <c r="BA63" i="37"/>
  <c r="BA61" i="37"/>
  <c r="BA787" i="37"/>
  <c r="BA771" i="37"/>
  <c r="BA755" i="37"/>
  <c r="BA739" i="37"/>
  <c r="AZ718" i="37"/>
  <c r="BA706" i="37"/>
  <c r="BA703" i="37"/>
  <c r="BA678" i="37"/>
  <c r="AZ673" i="37"/>
  <c r="AZ672" i="37"/>
  <c r="BA558" i="37"/>
  <c r="BA514" i="37"/>
  <c r="BA494" i="37"/>
  <c r="BA474" i="37"/>
  <c r="BA458" i="37"/>
  <c r="BA442" i="37"/>
  <c r="BA426" i="37"/>
  <c r="BA410" i="37"/>
  <c r="AZ402" i="37"/>
  <c r="AZ397" i="37"/>
  <c r="AZ365" i="37"/>
  <c r="BA355" i="37"/>
  <c r="BA343" i="37"/>
  <c r="AZ337" i="37"/>
  <c r="BA327" i="37"/>
  <c r="AZ321" i="37"/>
  <c r="BA311" i="37"/>
  <c r="AZ305" i="37"/>
  <c r="BA295" i="37"/>
  <c r="AZ289" i="37"/>
  <c r="BA279" i="37"/>
  <c r="AZ273" i="37"/>
  <c r="BA263" i="37"/>
  <c r="AZ257" i="37"/>
  <c r="AZ243" i="37"/>
  <c r="BA208" i="37"/>
  <c r="BA206" i="37"/>
  <c r="BA175" i="37"/>
  <c r="BA171" i="37"/>
  <c r="AZ169" i="37"/>
  <c r="BA101" i="37"/>
  <c r="BA99" i="37"/>
  <c r="BA79" i="37"/>
  <c r="BA77" i="37"/>
  <c r="BA59" i="37"/>
  <c r="BA55" i="37"/>
  <c r="BA35" i="37"/>
  <c r="BA29" i="37"/>
  <c r="BA719" i="37"/>
  <c r="AZ711" i="37"/>
  <c r="BA694" i="37"/>
  <c r="BA398" i="37"/>
  <c r="BA394" i="37"/>
  <c r="BA353" i="37"/>
  <c r="BA339" i="37"/>
  <c r="BA323" i="37"/>
  <c r="BA307" i="37"/>
  <c r="AZ284" i="37"/>
  <c r="AZ268" i="37"/>
  <c r="AZ252" i="37"/>
  <c r="AZ240" i="37"/>
  <c r="BA198" i="37"/>
  <c r="BA192" i="37"/>
  <c r="AZ190" i="37"/>
  <c r="AZ166" i="37"/>
  <c r="BA151" i="37"/>
  <c r="BA119" i="37"/>
  <c r="AZ793" i="37"/>
  <c r="AZ791" i="37"/>
  <c r="AZ789" i="37"/>
  <c r="BA779" i="37"/>
  <c r="BA763" i="37"/>
  <c r="BA747" i="37"/>
  <c r="BA731" i="37"/>
  <c r="AZ725" i="37"/>
  <c r="BA690" i="37"/>
  <c r="BA546" i="37"/>
  <c r="BA526" i="37"/>
  <c r="BA482" i="37"/>
  <c r="BA466" i="37"/>
  <c r="BA450" i="37"/>
  <c r="BA434" i="37"/>
  <c r="BA418" i="37"/>
  <c r="AZ357" i="37"/>
  <c r="AZ345" i="37"/>
  <c r="AZ329" i="37"/>
  <c r="AZ313" i="37"/>
  <c r="BA303" i="37"/>
  <c r="AZ297" i="37"/>
  <c r="BA287" i="37"/>
  <c r="AZ281" i="37"/>
  <c r="BA271" i="37"/>
  <c r="AZ265" i="37"/>
  <c r="BA255" i="37"/>
  <c r="BA250" i="37"/>
  <c r="AZ238" i="37"/>
  <c r="AZ185" i="37"/>
  <c r="BA183" i="37"/>
  <c r="BA141" i="37"/>
  <c r="BA87" i="37"/>
  <c r="BA67" i="37"/>
  <c r="BA45" i="37"/>
  <c r="AZ987" i="37"/>
  <c r="AZ21" i="37"/>
  <c r="AZ995" i="37"/>
  <c r="BA977" i="37"/>
  <c r="AZ963" i="37"/>
  <c r="BA961" i="37"/>
  <c r="AZ923" i="37"/>
  <c r="BA922" i="37"/>
  <c r="BA906" i="37"/>
  <c r="BA882" i="37"/>
  <c r="BA864" i="37"/>
  <c r="AZ851" i="37"/>
  <c r="BA850" i="37"/>
  <c r="BA810" i="37"/>
  <c r="AZ10" i="37"/>
  <c r="BA20" i="37"/>
  <c r="BA992" i="37"/>
  <c r="BA984" i="37"/>
  <c r="BA976" i="37"/>
  <c r="BA968" i="37"/>
  <c r="BA960" i="37"/>
  <c r="BA929" i="37"/>
  <c r="BA928" i="37"/>
  <c r="BA921" i="37"/>
  <c r="BA920" i="37"/>
  <c r="BA913" i="37"/>
  <c r="BA912" i="37"/>
  <c r="BA905" i="37"/>
  <c r="BA904" i="37"/>
  <c r="BA897" i="37"/>
  <c r="BA896" i="37"/>
  <c r="BA889" i="37"/>
  <c r="BA888" i="37"/>
  <c r="BA881" i="37"/>
  <c r="BA880" i="37"/>
  <c r="BA873" i="37"/>
  <c r="BA872" i="37"/>
  <c r="BA842" i="37"/>
  <c r="BA826" i="37"/>
  <c r="BA786" i="37"/>
  <c r="BA11" i="37"/>
  <c r="AZ1000" i="37"/>
  <c r="AZ979" i="37"/>
  <c r="BA969" i="37"/>
  <c r="BA914" i="37"/>
  <c r="BA898" i="37"/>
  <c r="AZ9" i="37"/>
  <c r="AZ11" i="37"/>
  <c r="AZ997" i="37"/>
  <c r="BA997" i="37"/>
  <c r="BA989" i="37"/>
  <c r="BA981" i="37"/>
  <c r="BA973" i="37"/>
  <c r="BA965" i="37"/>
  <c r="BA927" i="37"/>
  <c r="BA926" i="37"/>
  <c r="BA919" i="37"/>
  <c r="BA918" i="37"/>
  <c r="BA911" i="37"/>
  <c r="BA910" i="37"/>
  <c r="BA903" i="37"/>
  <c r="BA902" i="37"/>
  <c r="BA895" i="37"/>
  <c r="BA894" i="37"/>
  <c r="BA887" i="37"/>
  <c r="BA886" i="37"/>
  <c r="BA879" i="37"/>
  <c r="BA878" i="37"/>
  <c r="BA858" i="37"/>
  <c r="BA802" i="37"/>
  <c r="BA924" i="37"/>
  <c r="BA916" i="37"/>
  <c r="BA908" i="37"/>
  <c r="BA900" i="37"/>
  <c r="BA892" i="37"/>
  <c r="BA884" i="37"/>
  <c r="BA876" i="37"/>
  <c r="BA866" i="37"/>
  <c r="BA834" i="37"/>
  <c r="BA818" i="37"/>
  <c r="BA778" i="37"/>
  <c r="BA770" i="37"/>
  <c r="BA762" i="37"/>
  <c r="BA754" i="37"/>
  <c r="BA746" i="37"/>
  <c r="BA738" i="37"/>
  <c r="BA730" i="37"/>
  <c r="AZ688" i="37"/>
  <c r="BA688" i="37"/>
  <c r="AZ677" i="37"/>
  <c r="BA676" i="37"/>
  <c r="BA667" i="37"/>
  <c r="BA647" i="37"/>
  <c r="AZ643" i="37"/>
  <c r="BA642" i="37"/>
  <c r="BA631" i="37"/>
  <c r="AZ627" i="37"/>
  <c r="BA626" i="37"/>
  <c r="BA615" i="37"/>
  <c r="AZ611" i="37"/>
  <c r="BA610" i="37"/>
  <c r="BA599" i="37"/>
  <c r="AZ595" i="37"/>
  <c r="BA594" i="37"/>
  <c r="BA583" i="37"/>
  <c r="AZ577" i="37"/>
  <c r="BA576" i="37"/>
  <c r="BA567" i="37"/>
  <c r="AZ561" i="37"/>
  <c r="BA560" i="37"/>
  <c r="BA551" i="37"/>
  <c r="BA529" i="37"/>
  <c r="BA487" i="37"/>
  <c r="BA857" i="37"/>
  <c r="BA856" i="37"/>
  <c r="BA849" i="37"/>
  <c r="BA848" i="37"/>
  <c r="BA841" i="37"/>
  <c r="BA840" i="37"/>
  <c r="BA833" i="37"/>
  <c r="BA832" i="37"/>
  <c r="BA825" i="37"/>
  <c r="BA824" i="37"/>
  <c r="BA817" i="37"/>
  <c r="BA816" i="37"/>
  <c r="BA809" i="37"/>
  <c r="BA808" i="37"/>
  <c r="BA801" i="37"/>
  <c r="BA800" i="37"/>
  <c r="BA793" i="37"/>
  <c r="BA792" i="37"/>
  <c r="BA785" i="37"/>
  <c r="BA784" i="37"/>
  <c r="BA777" i="37"/>
  <c r="BA776" i="37"/>
  <c r="BA769" i="37"/>
  <c r="BA768" i="37"/>
  <c r="BA761" i="37"/>
  <c r="BA760" i="37"/>
  <c r="BA753" i="37"/>
  <c r="BA752" i="37"/>
  <c r="BA745" i="37"/>
  <c r="BA744" i="37"/>
  <c r="BA737" i="37"/>
  <c r="BA736" i="37"/>
  <c r="BA729" i="37"/>
  <c r="AZ703" i="37"/>
  <c r="BA661" i="37"/>
  <c r="BA643" i="37"/>
  <c r="AZ639" i="37"/>
  <c r="BA638" i="37"/>
  <c r="BA627" i="37"/>
  <c r="AZ623" i="37"/>
  <c r="BA622" i="37"/>
  <c r="BA611" i="37"/>
  <c r="AZ607" i="37"/>
  <c r="BA606" i="37"/>
  <c r="BA595" i="37"/>
  <c r="AZ591" i="37"/>
  <c r="BA590" i="37"/>
  <c r="BA577" i="37"/>
  <c r="BA561" i="37"/>
  <c r="BA541" i="37"/>
  <c r="AZ519" i="37"/>
  <c r="BA518" i="37"/>
  <c r="AZ517" i="37"/>
  <c r="BA516" i="37"/>
  <c r="AZ497" i="37"/>
  <c r="BA496" i="37"/>
  <c r="AZ393" i="37"/>
  <c r="AZ394" i="37"/>
  <c r="BA871" i="37"/>
  <c r="BA870" i="37"/>
  <c r="BA863" i="37"/>
  <c r="BA862" i="37"/>
  <c r="BA855" i="37"/>
  <c r="BA854" i="37"/>
  <c r="BA847" i="37"/>
  <c r="BA846" i="37"/>
  <c r="BA839" i="37"/>
  <c r="BA838" i="37"/>
  <c r="BA831" i="37"/>
  <c r="BA830" i="37"/>
  <c r="BA823" i="37"/>
  <c r="BA822" i="37"/>
  <c r="BA815" i="37"/>
  <c r="BA814" i="37"/>
  <c r="BA807" i="37"/>
  <c r="BA806" i="37"/>
  <c r="BA799" i="37"/>
  <c r="BA798" i="37"/>
  <c r="BA791" i="37"/>
  <c r="BA790" i="37"/>
  <c r="BA783" i="37"/>
  <c r="BA782" i="37"/>
  <c r="BA775" i="37"/>
  <c r="BA774" i="37"/>
  <c r="BA767" i="37"/>
  <c r="BA766" i="37"/>
  <c r="BA759" i="37"/>
  <c r="BA758" i="37"/>
  <c r="BA751" i="37"/>
  <c r="BA750" i="37"/>
  <c r="BA743" i="37"/>
  <c r="BA742" i="37"/>
  <c r="BA735" i="37"/>
  <c r="BA734" i="37"/>
  <c r="BA727" i="37"/>
  <c r="BA726" i="37"/>
  <c r="AZ713" i="37"/>
  <c r="AZ709" i="37"/>
  <c r="BA708" i="37"/>
  <c r="AZ695" i="37"/>
  <c r="AZ687" i="37"/>
  <c r="BA687" i="37"/>
  <c r="AZ670" i="37"/>
  <c r="BA670" i="37"/>
  <c r="BA655" i="37"/>
  <c r="AZ651" i="37"/>
  <c r="BA650" i="37"/>
  <c r="BA639" i="37"/>
  <c r="AZ635" i="37"/>
  <c r="BA634" i="37"/>
  <c r="BA623" i="37"/>
  <c r="AZ619" i="37"/>
  <c r="BA618" i="37"/>
  <c r="BA607" i="37"/>
  <c r="AZ603" i="37"/>
  <c r="BA602" i="37"/>
  <c r="BA591" i="37"/>
  <c r="AZ587" i="37"/>
  <c r="BA586" i="37"/>
  <c r="BA573" i="37"/>
  <c r="BA557" i="37"/>
  <c r="BA519" i="37"/>
  <c r="BA497" i="37"/>
  <c r="BA477" i="37"/>
  <c r="BA461" i="37"/>
  <c r="BA445" i="37"/>
  <c r="BA429" i="37"/>
  <c r="BA413" i="37"/>
  <c r="BA869" i="37"/>
  <c r="BA868" i="37"/>
  <c r="BA861" i="37"/>
  <c r="BA860" i="37"/>
  <c r="BA853" i="37"/>
  <c r="BA852" i="37"/>
  <c r="BA845" i="37"/>
  <c r="BA844" i="37"/>
  <c r="BA837" i="37"/>
  <c r="BA836" i="37"/>
  <c r="BA829" i="37"/>
  <c r="BA828" i="37"/>
  <c r="BA821" i="37"/>
  <c r="BA820" i="37"/>
  <c r="BA813" i="37"/>
  <c r="BA812" i="37"/>
  <c r="BA805" i="37"/>
  <c r="BA804" i="37"/>
  <c r="BA797" i="37"/>
  <c r="BA796" i="37"/>
  <c r="BA789" i="37"/>
  <c r="BA788" i="37"/>
  <c r="BA781" i="37"/>
  <c r="BA780" i="37"/>
  <c r="BA773" i="37"/>
  <c r="BA772" i="37"/>
  <c r="BA765" i="37"/>
  <c r="BA764" i="37"/>
  <c r="BA757" i="37"/>
  <c r="BA756" i="37"/>
  <c r="BA749" i="37"/>
  <c r="BA748" i="37"/>
  <c r="BA741" i="37"/>
  <c r="BA740" i="37"/>
  <c r="BA733" i="37"/>
  <c r="BA732" i="37"/>
  <c r="BA723" i="37"/>
  <c r="BA722" i="37"/>
  <c r="BA710" i="37"/>
  <c r="AZ704" i="37"/>
  <c r="BA704" i="37"/>
  <c r="AZ697" i="37"/>
  <c r="AZ693" i="37"/>
  <c r="BA692" i="37"/>
  <c r="AZ679" i="37"/>
  <c r="BA664" i="37"/>
  <c r="BA651" i="37"/>
  <c r="AZ647" i="37"/>
  <c r="BA646" i="37"/>
  <c r="BA635" i="37"/>
  <c r="AZ631" i="37"/>
  <c r="BA630" i="37"/>
  <c r="BA619" i="37"/>
  <c r="AZ615" i="37"/>
  <c r="BA614" i="37"/>
  <c r="BA603" i="37"/>
  <c r="AZ599" i="37"/>
  <c r="BA598" i="37"/>
  <c r="BA587" i="37"/>
  <c r="AZ583" i="37"/>
  <c r="BA582" i="37"/>
  <c r="AZ581" i="37"/>
  <c r="BA580" i="37"/>
  <c r="AZ567" i="37"/>
  <c r="BA566" i="37"/>
  <c r="AZ565" i="37"/>
  <c r="BA564" i="37"/>
  <c r="AZ551" i="37"/>
  <c r="BA550" i="37"/>
  <c r="AZ549" i="37"/>
  <c r="BA548" i="37"/>
  <c r="AZ529" i="37"/>
  <c r="BA528" i="37"/>
  <c r="BA509" i="37"/>
  <c r="AZ487" i="37"/>
  <c r="BA486" i="37"/>
  <c r="AZ485" i="37"/>
  <c r="BA484" i="37"/>
  <c r="BA725" i="37"/>
  <c r="BA724" i="37"/>
  <c r="BA718" i="37"/>
  <c r="AZ717" i="37"/>
  <c r="BA711" i="37"/>
  <c r="AZ705" i="37"/>
  <c r="BA698" i="37"/>
  <c r="AZ696" i="37"/>
  <c r="BA686" i="37"/>
  <c r="AZ685" i="37"/>
  <c r="BA679" i="37"/>
  <c r="BA673" i="37"/>
  <c r="BA663" i="37"/>
  <c r="BA653" i="37"/>
  <c r="BA645" i="37"/>
  <c r="AZ645" i="37"/>
  <c r="BA637" i="37"/>
  <c r="AZ637" i="37"/>
  <c r="BA629" i="37"/>
  <c r="AZ629" i="37"/>
  <c r="BA621" i="37"/>
  <c r="AZ621" i="37"/>
  <c r="BA613" i="37"/>
  <c r="AZ613" i="37"/>
  <c r="BA605" i="37"/>
  <c r="AZ605" i="37"/>
  <c r="BA597" i="37"/>
  <c r="AZ597" i="37"/>
  <c r="BA589" i="37"/>
  <c r="AZ589" i="37"/>
  <c r="BA581" i="37"/>
  <c r="BA569" i="37"/>
  <c r="AZ569" i="37"/>
  <c r="BA559" i="37"/>
  <c r="AZ559" i="37"/>
  <c r="AZ557" i="37"/>
  <c r="BA556" i="37"/>
  <c r="BA549" i="37"/>
  <c r="BA537" i="37"/>
  <c r="AZ537" i="37"/>
  <c r="BA527" i="37"/>
  <c r="AZ527" i="37"/>
  <c r="AZ525" i="37"/>
  <c r="BA524" i="37"/>
  <c r="BA517" i="37"/>
  <c r="BA505" i="37"/>
  <c r="AZ505" i="37"/>
  <c r="BA495" i="37"/>
  <c r="AZ495" i="37"/>
  <c r="AZ493" i="37"/>
  <c r="BA492" i="37"/>
  <c r="BA485" i="37"/>
  <c r="BA471" i="37"/>
  <c r="AZ471" i="37"/>
  <c r="AZ469" i="37"/>
  <c r="BA468" i="37"/>
  <c r="BA455" i="37"/>
  <c r="AZ455" i="37"/>
  <c r="AZ453" i="37"/>
  <c r="BA452" i="37"/>
  <c r="BA439" i="37"/>
  <c r="AZ439" i="37"/>
  <c r="AZ437" i="37"/>
  <c r="BA436" i="37"/>
  <c r="BA423" i="37"/>
  <c r="AZ423" i="37"/>
  <c r="AZ421" i="37"/>
  <c r="BA420" i="37"/>
  <c r="BA407" i="37"/>
  <c r="AZ407" i="37"/>
  <c r="AZ405" i="37"/>
  <c r="BA404" i="37"/>
  <c r="BA354" i="37"/>
  <c r="BA342" i="37"/>
  <c r="BA326" i="37"/>
  <c r="BA310" i="37"/>
  <c r="AZ173" i="37"/>
  <c r="AZ174" i="37"/>
  <c r="BA134" i="37"/>
  <c r="BA114" i="37"/>
  <c r="BA545" i="37"/>
  <c r="AZ545" i="37"/>
  <c r="BA535" i="37"/>
  <c r="AZ535" i="37"/>
  <c r="AZ533" i="37"/>
  <c r="BA532" i="37"/>
  <c r="BA525" i="37"/>
  <c r="BA513" i="37"/>
  <c r="AZ513" i="37"/>
  <c r="BA503" i="37"/>
  <c r="AZ503" i="37"/>
  <c r="AZ501" i="37"/>
  <c r="BA500" i="37"/>
  <c r="BA493" i="37"/>
  <c r="BA469" i="37"/>
  <c r="BA453" i="37"/>
  <c r="BA437" i="37"/>
  <c r="BA421" i="37"/>
  <c r="BA405" i="37"/>
  <c r="BA352" i="37"/>
  <c r="BA338" i="37"/>
  <c r="BA322" i="37"/>
  <c r="BA306" i="37"/>
  <c r="BA728" i="37"/>
  <c r="BA721" i="37"/>
  <c r="BA720" i="37"/>
  <c r="BA714" i="37"/>
  <c r="AZ712" i="37"/>
  <c r="BA702" i="37"/>
  <c r="AZ701" i="37"/>
  <c r="BA695" i="37"/>
  <c r="AZ689" i="37"/>
  <c r="BA682" i="37"/>
  <c r="AZ680" i="37"/>
  <c r="BA669" i="37"/>
  <c r="BA659" i="37"/>
  <c r="BA649" i="37"/>
  <c r="AZ649" i="37"/>
  <c r="BA641" i="37"/>
  <c r="AZ641" i="37"/>
  <c r="BA633" i="37"/>
  <c r="AZ633" i="37"/>
  <c r="BA625" i="37"/>
  <c r="AZ625" i="37"/>
  <c r="BA617" i="37"/>
  <c r="AZ617" i="37"/>
  <c r="BA609" i="37"/>
  <c r="AZ609" i="37"/>
  <c r="BA601" i="37"/>
  <c r="AZ601" i="37"/>
  <c r="BA593" i="37"/>
  <c r="AZ593" i="37"/>
  <c r="BA585" i="37"/>
  <c r="AZ585" i="37"/>
  <c r="BA575" i="37"/>
  <c r="AZ575" i="37"/>
  <c r="AZ573" i="37"/>
  <c r="BA572" i="37"/>
  <c r="BA565" i="37"/>
  <c r="BA553" i="37"/>
  <c r="AZ553" i="37"/>
  <c r="BA544" i="37"/>
  <c r="BA543" i="37"/>
  <c r="AZ543" i="37"/>
  <c r="AZ541" i="37"/>
  <c r="BA540" i="37"/>
  <c r="BA534" i="37"/>
  <c r="BA533" i="37"/>
  <c r="BA521" i="37"/>
  <c r="AZ521" i="37"/>
  <c r="BA512" i="37"/>
  <c r="BA511" i="37"/>
  <c r="AZ511" i="37"/>
  <c r="AZ509" i="37"/>
  <c r="BA508" i="37"/>
  <c r="BA502" i="37"/>
  <c r="BA501" i="37"/>
  <c r="BA489" i="37"/>
  <c r="AZ489" i="37"/>
  <c r="BA479" i="37"/>
  <c r="AZ479" i="37"/>
  <c r="AZ477" i="37"/>
  <c r="BA476" i="37"/>
  <c r="BA463" i="37"/>
  <c r="AZ463" i="37"/>
  <c r="AZ461" i="37"/>
  <c r="BA460" i="37"/>
  <c r="BA447" i="37"/>
  <c r="AZ447" i="37"/>
  <c r="AZ445" i="37"/>
  <c r="BA444" i="37"/>
  <c r="BA431" i="37"/>
  <c r="AZ431" i="37"/>
  <c r="AZ429" i="37"/>
  <c r="BA428" i="37"/>
  <c r="BA415" i="37"/>
  <c r="AZ415" i="37"/>
  <c r="AZ413" i="37"/>
  <c r="BA412" i="37"/>
  <c r="BA579" i="37"/>
  <c r="AZ579" i="37"/>
  <c r="BA571" i="37"/>
  <c r="AZ571" i="37"/>
  <c r="BA563" i="37"/>
  <c r="AZ563" i="37"/>
  <c r="BA555" i="37"/>
  <c r="AZ555" i="37"/>
  <c r="BA547" i="37"/>
  <c r="AZ547" i="37"/>
  <c r="BA539" i="37"/>
  <c r="AZ539" i="37"/>
  <c r="BA531" i="37"/>
  <c r="AZ531" i="37"/>
  <c r="BA523" i="37"/>
  <c r="AZ523" i="37"/>
  <c r="BA515" i="37"/>
  <c r="AZ515" i="37"/>
  <c r="BA507" i="37"/>
  <c r="AZ507" i="37"/>
  <c r="BA499" i="37"/>
  <c r="AZ499" i="37"/>
  <c r="BA491" i="37"/>
  <c r="AZ491" i="37"/>
  <c r="BA483" i="37"/>
  <c r="AZ483" i="37"/>
  <c r="BA475" i="37"/>
  <c r="AZ475" i="37"/>
  <c r="BA467" i="37"/>
  <c r="AZ467" i="37"/>
  <c r="BA459" i="37"/>
  <c r="AZ459" i="37"/>
  <c r="BA451" i="37"/>
  <c r="AZ451" i="37"/>
  <c r="BA443" i="37"/>
  <c r="AZ443" i="37"/>
  <c r="BA435" i="37"/>
  <c r="AZ435" i="37"/>
  <c r="BA427" i="37"/>
  <c r="AZ427" i="37"/>
  <c r="BA419" i="37"/>
  <c r="AZ419" i="37"/>
  <c r="BA411" i="37"/>
  <c r="BA402" i="37"/>
  <c r="BA351" i="37"/>
  <c r="BA350" i="37"/>
  <c r="BA335" i="37"/>
  <c r="BA334" i="37"/>
  <c r="BA319" i="37"/>
  <c r="BA318" i="37"/>
  <c r="BA302" i="37"/>
  <c r="AZ182" i="37"/>
  <c r="BA155" i="37"/>
  <c r="BA123" i="37"/>
  <c r="BA102" i="37"/>
  <c r="BA82" i="37"/>
  <c r="BA60" i="37"/>
  <c r="BA36" i="37"/>
  <c r="BA481" i="37"/>
  <c r="AZ481" i="37"/>
  <c r="BA473" i="37"/>
  <c r="AZ473" i="37"/>
  <c r="BA465" i="37"/>
  <c r="AZ465" i="37"/>
  <c r="BA457" i="37"/>
  <c r="AZ457" i="37"/>
  <c r="BA449" i="37"/>
  <c r="AZ449" i="37"/>
  <c r="BA441" i="37"/>
  <c r="AZ441" i="37"/>
  <c r="BA433" i="37"/>
  <c r="AZ433" i="37"/>
  <c r="BA425" i="37"/>
  <c r="AZ425" i="37"/>
  <c r="BA417" i="37"/>
  <c r="AZ417" i="37"/>
  <c r="BA409" i="37"/>
  <c r="AZ409" i="37"/>
  <c r="BA399" i="37"/>
  <c r="BA391" i="37"/>
  <c r="BA359" i="37"/>
  <c r="BA358" i="37"/>
  <c r="BA347" i="37"/>
  <c r="BA346" i="37"/>
  <c r="BA331" i="37"/>
  <c r="BA330" i="37"/>
  <c r="BA315" i="37"/>
  <c r="BA314" i="37"/>
  <c r="AZ247" i="37"/>
  <c r="BA247" i="37"/>
  <c r="BA230" i="37"/>
  <c r="BA179" i="37"/>
  <c r="AZ162" i="37"/>
  <c r="BA156" i="37"/>
  <c r="BA143" i="37"/>
  <c r="BA124" i="37"/>
  <c r="BA91" i="37"/>
  <c r="BA69" i="37"/>
  <c r="BA47" i="37"/>
  <c r="BA231" i="37"/>
  <c r="BA214" i="37"/>
  <c r="BA146" i="37"/>
  <c r="BA133" i="37"/>
  <c r="BA111" i="37"/>
  <c r="BA92" i="37"/>
  <c r="BA70" i="37"/>
  <c r="BA50" i="37"/>
  <c r="AZ411" i="37"/>
  <c r="BA395" i="37"/>
  <c r="BA357" i="37"/>
  <c r="BA356" i="37"/>
  <c r="BA349" i="37"/>
  <c r="BA348" i="37"/>
  <c r="BA341" i="37"/>
  <c r="BA340" i="37"/>
  <c r="BA333" i="37"/>
  <c r="BA332" i="37"/>
  <c r="BA325" i="37"/>
  <c r="BA324" i="37"/>
  <c r="BA317" i="37"/>
  <c r="BA316" i="37"/>
  <c r="BA309" i="37"/>
  <c r="BA308" i="37"/>
  <c r="BA301" i="37"/>
  <c r="BA300" i="37"/>
  <c r="BA293" i="37"/>
  <c r="BA285" i="37"/>
  <c r="AZ282" i="37"/>
  <c r="BA277" i="37"/>
  <c r="AZ274" i="37"/>
  <c r="BA269" i="37"/>
  <c r="AZ266" i="37"/>
  <c r="BA261" i="37"/>
  <c r="AZ258" i="37"/>
  <c r="BA253" i="37"/>
  <c r="AZ244" i="37"/>
  <c r="BA241" i="37"/>
  <c r="BA229" i="37"/>
  <c r="BA173" i="37"/>
  <c r="BA154" i="37"/>
  <c r="BA142" i="37"/>
  <c r="BA132" i="37"/>
  <c r="BA122" i="37"/>
  <c r="BA110" i="37"/>
  <c r="BA100" i="37"/>
  <c r="BA90" i="37"/>
  <c r="BA78" i="37"/>
  <c r="BA68" i="37"/>
  <c r="BA58" i="37"/>
  <c r="BA34" i="37"/>
  <c r="BA299" i="37"/>
  <c r="BA291" i="37"/>
  <c r="BA283" i="37"/>
  <c r="AZ280" i="37"/>
  <c r="BA275" i="37"/>
  <c r="AZ272" i="37"/>
  <c r="BA267" i="37"/>
  <c r="AZ264" i="37"/>
  <c r="BA259" i="37"/>
  <c r="AZ256" i="37"/>
  <c r="BA251" i="37"/>
  <c r="BA245" i="37"/>
  <c r="BA223" i="37"/>
  <c r="AZ184" i="37"/>
  <c r="BA165" i="37"/>
  <c r="AZ159" i="37"/>
  <c r="BA150" i="37"/>
  <c r="BA140" i="37"/>
  <c r="BA130" i="37"/>
  <c r="BA118" i="37"/>
  <c r="BA108" i="37"/>
  <c r="BA98" i="37"/>
  <c r="BA86" i="37"/>
  <c r="BA76" i="37"/>
  <c r="BA66" i="37"/>
  <c r="BA54" i="37"/>
  <c r="BA44" i="37"/>
  <c r="BA28" i="37"/>
  <c r="BA345" i="37"/>
  <c r="BA344" i="37"/>
  <c r="BA337" i="37"/>
  <c r="BA336" i="37"/>
  <c r="BA329" i="37"/>
  <c r="BA328" i="37"/>
  <c r="BA321" i="37"/>
  <c r="BA320" i="37"/>
  <c r="BA313" i="37"/>
  <c r="BA312" i="37"/>
  <c r="BA305" i="37"/>
  <c r="BA304" i="37"/>
  <c r="BA297" i="37"/>
  <c r="BA289" i="37"/>
  <c r="BA281" i="37"/>
  <c r="AZ278" i="37"/>
  <c r="BA273" i="37"/>
  <c r="AZ270" i="37"/>
  <c r="BA265" i="37"/>
  <c r="AZ262" i="37"/>
  <c r="BA257" i="37"/>
  <c r="AZ254" i="37"/>
  <c r="BA248" i="37"/>
  <c r="BA243" i="37"/>
  <c r="BA238" i="37"/>
  <c r="BA237" i="37"/>
  <c r="BA221" i="37"/>
  <c r="AZ176" i="37"/>
  <c r="BA158" i="37"/>
  <c r="BA149" i="37"/>
  <c r="BA148" i="37"/>
  <c r="BA139" i="37"/>
  <c r="BA138" i="37"/>
  <c r="BA126" i="37"/>
  <c r="BA116" i="37"/>
  <c r="BA107" i="37"/>
  <c r="BA106" i="37"/>
  <c r="BA94" i="37"/>
  <c r="BA84" i="37"/>
  <c r="BA74" i="37"/>
  <c r="BA62" i="37"/>
  <c r="BA52" i="37"/>
  <c r="BA42" i="37"/>
  <c r="BA1002" i="37"/>
  <c r="AZ1002" i="37"/>
  <c r="AZ1003" i="37"/>
  <c r="BA955" i="37"/>
  <c r="AZ956" i="37"/>
  <c r="BA954" i="37"/>
  <c r="BA947" i="37"/>
  <c r="AZ948" i="37"/>
  <c r="BA946" i="37"/>
  <c r="BA939" i="37"/>
  <c r="AZ940" i="37"/>
  <c r="BA938" i="37"/>
  <c r="BA931" i="37"/>
  <c r="AZ932" i="37"/>
  <c r="BA930" i="37"/>
  <c r="BA1000" i="37"/>
  <c r="BA1003" i="37"/>
  <c r="BA999" i="37"/>
  <c r="BA995" i="37"/>
  <c r="BA991" i="37"/>
  <c r="BA987" i="37"/>
  <c r="BA983" i="37"/>
  <c r="BA979" i="37"/>
  <c r="BA975" i="37"/>
  <c r="BA971" i="37"/>
  <c r="BA967" i="37"/>
  <c r="BA963" i="37"/>
  <c r="BA959" i="37"/>
  <c r="BA953" i="37"/>
  <c r="AZ954" i="37"/>
  <c r="BA952" i="37"/>
  <c r="BA945" i="37"/>
  <c r="AZ946" i="37"/>
  <c r="BA944" i="37"/>
  <c r="BA937" i="37"/>
  <c r="AZ938" i="37"/>
  <c r="BA936" i="37"/>
  <c r="AZ998" i="37"/>
  <c r="BA998" i="37"/>
  <c r="AZ994" i="37"/>
  <c r="BA994" i="37"/>
  <c r="AZ990" i="37"/>
  <c r="BA990" i="37"/>
  <c r="AZ986" i="37"/>
  <c r="BA986" i="37"/>
  <c r="AZ982" i="37"/>
  <c r="BA982" i="37"/>
  <c r="AZ978" i="37"/>
  <c r="BA978" i="37"/>
  <c r="AZ974" i="37"/>
  <c r="BA974" i="37"/>
  <c r="AZ970" i="37"/>
  <c r="BA970" i="37"/>
  <c r="AZ966" i="37"/>
  <c r="BA966" i="37"/>
  <c r="AZ962" i="37"/>
  <c r="BA962" i="37"/>
  <c r="AZ958" i="37"/>
  <c r="BA958" i="37"/>
  <c r="BA951" i="37"/>
  <c r="AZ952" i="37"/>
  <c r="BA950" i="37"/>
  <c r="BA943" i="37"/>
  <c r="AZ944" i="37"/>
  <c r="BA942" i="37"/>
  <c r="BA935" i="37"/>
  <c r="AZ936" i="37"/>
  <c r="BA934" i="37"/>
  <c r="BA1001" i="37"/>
  <c r="AZ993" i="37"/>
  <c r="AZ989" i="37"/>
  <c r="AZ985" i="37"/>
  <c r="AZ981" i="37"/>
  <c r="AZ977" i="37"/>
  <c r="AZ973" i="37"/>
  <c r="AZ969" i="37"/>
  <c r="AZ965" i="37"/>
  <c r="AZ961" i="37"/>
  <c r="BA956" i="37"/>
  <c r="BA949" i="37"/>
  <c r="AZ950" i="37"/>
  <c r="BA948" i="37"/>
  <c r="BA941" i="37"/>
  <c r="AZ942" i="37"/>
  <c r="BA940" i="37"/>
  <c r="BA933" i="37"/>
  <c r="AZ934" i="37"/>
  <c r="BA932" i="37"/>
  <c r="AZ667" i="37"/>
  <c r="AZ666" i="37"/>
  <c r="AZ659" i="37"/>
  <c r="AZ658" i="37"/>
  <c r="AZ716" i="37"/>
  <c r="BA713" i="37"/>
  <c r="AZ708" i="37"/>
  <c r="BA705" i="37"/>
  <c r="AZ700" i="37"/>
  <c r="BA697" i="37"/>
  <c r="AZ692" i="37"/>
  <c r="BA689" i="37"/>
  <c r="AZ684" i="37"/>
  <c r="BA681" i="37"/>
  <c r="AZ676" i="37"/>
  <c r="BA672" i="37"/>
  <c r="BA666" i="37"/>
  <c r="BA665" i="37"/>
  <c r="AZ665" i="37"/>
  <c r="AZ664" i="37"/>
  <c r="BA658" i="37"/>
  <c r="BA657" i="37"/>
  <c r="AZ657" i="37"/>
  <c r="AZ656" i="37"/>
  <c r="AZ930" i="37"/>
  <c r="AZ928" i="37"/>
  <c r="AZ926" i="37"/>
  <c r="AZ924" i="37"/>
  <c r="AZ922" i="37"/>
  <c r="AZ920" i="37"/>
  <c r="AZ918" i="37"/>
  <c r="AZ916" i="37"/>
  <c r="AZ914" i="37"/>
  <c r="AZ912" i="37"/>
  <c r="AZ910" i="37"/>
  <c r="AZ908" i="37"/>
  <c r="AZ906" i="37"/>
  <c r="AZ904" i="37"/>
  <c r="AZ902" i="37"/>
  <c r="AZ900" i="37"/>
  <c r="AZ898" i="37"/>
  <c r="AZ896" i="37"/>
  <c r="AZ894" i="37"/>
  <c r="AZ892" i="37"/>
  <c r="AZ890" i="37"/>
  <c r="AZ888" i="37"/>
  <c r="AZ886" i="37"/>
  <c r="AZ884" i="37"/>
  <c r="AZ882" i="37"/>
  <c r="AZ880" i="37"/>
  <c r="AZ878" i="37"/>
  <c r="AZ876" i="37"/>
  <c r="AZ874" i="37"/>
  <c r="AZ872" i="37"/>
  <c r="AZ870" i="37"/>
  <c r="AZ868" i="37"/>
  <c r="AZ866" i="37"/>
  <c r="AZ864" i="37"/>
  <c r="AZ862" i="37"/>
  <c r="AZ860" i="37"/>
  <c r="AZ858" i="37"/>
  <c r="AZ856" i="37"/>
  <c r="AZ854" i="37"/>
  <c r="AZ852" i="37"/>
  <c r="AZ850" i="37"/>
  <c r="AZ848" i="37"/>
  <c r="AZ846" i="37"/>
  <c r="AZ844" i="37"/>
  <c r="AZ842" i="37"/>
  <c r="AZ840" i="37"/>
  <c r="AZ838" i="37"/>
  <c r="AZ836" i="37"/>
  <c r="AZ834" i="37"/>
  <c r="AZ832" i="37"/>
  <c r="AZ830" i="37"/>
  <c r="AZ828" i="37"/>
  <c r="AZ826" i="37"/>
  <c r="AZ824" i="37"/>
  <c r="AZ822" i="37"/>
  <c r="AZ820" i="37"/>
  <c r="AZ818" i="37"/>
  <c r="AZ816" i="37"/>
  <c r="AZ814" i="37"/>
  <c r="AZ812" i="37"/>
  <c r="AZ810" i="37"/>
  <c r="AZ808" i="37"/>
  <c r="AZ806" i="37"/>
  <c r="AZ804" i="37"/>
  <c r="AZ802" i="37"/>
  <c r="AZ800" i="37"/>
  <c r="AZ798" i="37"/>
  <c r="AZ796" i="37"/>
  <c r="AZ794" i="37"/>
  <c r="AZ792" i="37"/>
  <c r="AZ790" i="37"/>
  <c r="AZ788" i="37"/>
  <c r="AZ786" i="37"/>
  <c r="AZ784" i="37"/>
  <c r="AZ782" i="37"/>
  <c r="AZ780" i="37"/>
  <c r="AZ778" i="37"/>
  <c r="AZ776" i="37"/>
  <c r="AZ774" i="37"/>
  <c r="AZ772" i="37"/>
  <c r="AZ770" i="37"/>
  <c r="AZ768" i="37"/>
  <c r="AZ766" i="37"/>
  <c r="AZ764" i="37"/>
  <c r="AZ762" i="37"/>
  <c r="AZ760" i="37"/>
  <c r="AZ758" i="37"/>
  <c r="AZ756" i="37"/>
  <c r="AZ754" i="37"/>
  <c r="AZ752" i="37"/>
  <c r="AZ750" i="37"/>
  <c r="AZ748" i="37"/>
  <c r="AZ746" i="37"/>
  <c r="AZ744" i="37"/>
  <c r="AZ742" i="37"/>
  <c r="AZ740" i="37"/>
  <c r="AZ738" i="37"/>
  <c r="AZ736" i="37"/>
  <c r="AZ734" i="37"/>
  <c r="AZ732" i="37"/>
  <c r="AZ730" i="37"/>
  <c r="AZ728" i="37"/>
  <c r="AZ726" i="37"/>
  <c r="AZ724" i="37"/>
  <c r="AZ722" i="37"/>
  <c r="AZ720" i="37"/>
  <c r="AZ715" i="37"/>
  <c r="BA715" i="37"/>
  <c r="AZ707" i="37"/>
  <c r="BA707" i="37"/>
  <c r="AZ699" i="37"/>
  <c r="BA699" i="37"/>
  <c r="AZ691" i="37"/>
  <c r="BA691" i="37"/>
  <c r="AZ683" i="37"/>
  <c r="BA683" i="37"/>
  <c r="BA675" i="37"/>
  <c r="AZ674" i="37"/>
  <c r="BA671" i="37"/>
  <c r="AZ663" i="37"/>
  <c r="AZ662" i="37"/>
  <c r="AZ655" i="37"/>
  <c r="AZ654" i="37"/>
  <c r="BA717" i="37"/>
  <c r="BA709" i="37"/>
  <c r="BA701" i="37"/>
  <c r="BA693" i="37"/>
  <c r="BA685" i="37"/>
  <c r="BA677" i="37"/>
  <c r="BA674" i="37"/>
  <c r="AZ669" i="37"/>
  <c r="AZ668" i="37"/>
  <c r="AZ661" i="37"/>
  <c r="AZ660" i="37"/>
  <c r="AZ653" i="37"/>
  <c r="AZ652" i="37"/>
  <c r="BA389" i="37"/>
  <c r="AZ390" i="37"/>
  <c r="BA388" i="37"/>
  <c r="BA381" i="37"/>
  <c r="AZ382" i="37"/>
  <c r="BA380" i="37"/>
  <c r="BA373" i="37"/>
  <c r="AZ374" i="37"/>
  <c r="BA372" i="37"/>
  <c r="BA365" i="37"/>
  <c r="AZ366" i="37"/>
  <c r="BA364" i="37"/>
  <c r="AZ650" i="37"/>
  <c r="AZ648" i="37"/>
  <c r="AZ646" i="37"/>
  <c r="AZ644" i="37"/>
  <c r="AZ642" i="37"/>
  <c r="AZ640" i="37"/>
  <c r="AZ638" i="37"/>
  <c r="AZ636" i="37"/>
  <c r="AZ634" i="37"/>
  <c r="AZ632" i="37"/>
  <c r="AZ630" i="37"/>
  <c r="AZ628" i="37"/>
  <c r="AZ626" i="37"/>
  <c r="AZ624" i="37"/>
  <c r="AZ622" i="37"/>
  <c r="AZ620" i="37"/>
  <c r="AZ618" i="37"/>
  <c r="AZ616" i="37"/>
  <c r="AZ614" i="37"/>
  <c r="AZ612" i="37"/>
  <c r="AZ610" i="37"/>
  <c r="AZ608" i="37"/>
  <c r="AZ606" i="37"/>
  <c r="AZ604" i="37"/>
  <c r="AZ602" i="37"/>
  <c r="AZ600" i="37"/>
  <c r="AZ598" i="37"/>
  <c r="AZ596" i="37"/>
  <c r="AZ594" i="37"/>
  <c r="AZ592" i="37"/>
  <c r="AZ590" i="37"/>
  <c r="AZ588" i="37"/>
  <c r="AZ586" i="37"/>
  <c r="AZ584" i="37"/>
  <c r="AZ582" i="37"/>
  <c r="AZ580" i="37"/>
  <c r="AZ578" i="37"/>
  <c r="AZ576" i="37"/>
  <c r="AZ574" i="37"/>
  <c r="AZ572" i="37"/>
  <c r="AZ570" i="37"/>
  <c r="AZ568" i="37"/>
  <c r="AZ566" i="37"/>
  <c r="AZ564" i="37"/>
  <c r="AZ562" i="37"/>
  <c r="AZ560" i="37"/>
  <c r="AZ558" i="37"/>
  <c r="AZ556" i="37"/>
  <c r="AZ554" i="37"/>
  <c r="AZ552" i="37"/>
  <c r="AZ550" i="37"/>
  <c r="AZ548" i="37"/>
  <c r="AZ546" i="37"/>
  <c r="AZ544" i="37"/>
  <c r="AZ542" i="37"/>
  <c r="AZ540" i="37"/>
  <c r="AZ538" i="37"/>
  <c r="AZ536" i="37"/>
  <c r="AZ534" i="37"/>
  <c r="AZ532" i="37"/>
  <c r="AZ530" i="37"/>
  <c r="AZ528" i="37"/>
  <c r="AZ526" i="37"/>
  <c r="AZ524" i="37"/>
  <c r="AZ522" i="37"/>
  <c r="AZ520" i="37"/>
  <c r="AZ518" i="37"/>
  <c r="AZ516" i="37"/>
  <c r="AZ514" i="37"/>
  <c r="AZ512" i="37"/>
  <c r="AZ510" i="37"/>
  <c r="AZ508" i="37"/>
  <c r="AZ506" i="37"/>
  <c r="AZ504" i="37"/>
  <c r="AZ502" i="37"/>
  <c r="AZ500" i="37"/>
  <c r="AZ498" i="37"/>
  <c r="AZ496" i="37"/>
  <c r="AZ494" i="37"/>
  <c r="AZ492" i="37"/>
  <c r="AZ490" i="37"/>
  <c r="AZ488" i="37"/>
  <c r="AZ486" i="37"/>
  <c r="AZ484" i="37"/>
  <c r="AZ482" i="37"/>
  <c r="AZ480" i="37"/>
  <c r="AZ478" i="37"/>
  <c r="AZ476" i="37"/>
  <c r="AZ474" i="37"/>
  <c r="AZ472" i="37"/>
  <c r="AZ470" i="37"/>
  <c r="AZ468" i="37"/>
  <c r="AZ466" i="37"/>
  <c r="AZ464" i="37"/>
  <c r="AZ462" i="37"/>
  <c r="AZ460" i="37"/>
  <c r="AZ458" i="37"/>
  <c r="AZ456" i="37"/>
  <c r="AZ454" i="37"/>
  <c r="AZ452" i="37"/>
  <c r="AZ450" i="37"/>
  <c r="AZ448" i="37"/>
  <c r="AZ446" i="37"/>
  <c r="AZ444" i="37"/>
  <c r="AZ442" i="37"/>
  <c r="AZ440" i="37"/>
  <c r="AZ438" i="37"/>
  <c r="AZ436" i="37"/>
  <c r="AZ434" i="37"/>
  <c r="AZ432" i="37"/>
  <c r="AZ430" i="37"/>
  <c r="AZ428" i="37"/>
  <c r="AZ426" i="37"/>
  <c r="AZ424" i="37"/>
  <c r="AZ422" i="37"/>
  <c r="AZ420" i="37"/>
  <c r="AZ418" i="37"/>
  <c r="AZ416" i="37"/>
  <c r="AZ414" i="37"/>
  <c r="AZ412" i="37"/>
  <c r="AZ410" i="37"/>
  <c r="AZ408" i="37"/>
  <c r="AZ406" i="37"/>
  <c r="AZ404" i="37"/>
  <c r="BA401" i="37"/>
  <c r="BA397" i="37"/>
  <c r="BA393" i="37"/>
  <c r="BA387" i="37"/>
  <c r="AZ388" i="37"/>
  <c r="BA386" i="37"/>
  <c r="BA379" i="37"/>
  <c r="AZ380" i="37"/>
  <c r="BA378" i="37"/>
  <c r="BA371" i="37"/>
  <c r="AZ372" i="37"/>
  <c r="BA370" i="37"/>
  <c r="BA363" i="37"/>
  <c r="AZ364" i="37"/>
  <c r="BA362" i="37"/>
  <c r="AZ403" i="37"/>
  <c r="BA403" i="37"/>
  <c r="AZ400" i="37"/>
  <c r="BA400" i="37"/>
  <c r="AZ396" i="37"/>
  <c r="BA396" i="37"/>
  <c r="AZ392" i="37"/>
  <c r="BA392" i="37"/>
  <c r="BA385" i="37"/>
  <c r="AZ386" i="37"/>
  <c r="BA384" i="37"/>
  <c r="BA377" i="37"/>
  <c r="AZ378" i="37"/>
  <c r="BA376" i="37"/>
  <c r="BA369" i="37"/>
  <c r="AZ370" i="37"/>
  <c r="BA368" i="37"/>
  <c r="BA361" i="37"/>
  <c r="AZ362" i="37"/>
  <c r="BA360" i="37"/>
  <c r="AZ399" i="37"/>
  <c r="AZ395" i="37"/>
  <c r="BA390" i="37"/>
  <c r="BA383" i="37"/>
  <c r="AZ384" i="37"/>
  <c r="BA382" i="37"/>
  <c r="BA375" i="37"/>
  <c r="AZ376" i="37"/>
  <c r="BA374" i="37"/>
  <c r="BA367" i="37"/>
  <c r="AZ368" i="37"/>
  <c r="BA366" i="37"/>
  <c r="AZ237" i="37"/>
  <c r="AZ236" i="37"/>
  <c r="AZ229" i="37"/>
  <c r="AZ228" i="37"/>
  <c r="AZ221" i="37"/>
  <c r="AZ220" i="37"/>
  <c r="AZ213" i="37"/>
  <c r="BA211" i="37"/>
  <c r="AZ212" i="37"/>
  <c r="AZ205" i="37"/>
  <c r="BA203" i="37"/>
  <c r="AZ204" i="37"/>
  <c r="AZ197" i="37"/>
  <c r="BA195" i="37"/>
  <c r="AZ196" i="37"/>
  <c r="BA190" i="37"/>
  <c r="AZ191" i="37"/>
  <c r="BA177" i="37"/>
  <c r="AZ178" i="37"/>
  <c r="AZ164" i="37"/>
  <c r="AZ163" i="37"/>
  <c r="AZ130" i="37"/>
  <c r="AZ129" i="37"/>
  <c r="BA129" i="37"/>
  <c r="AZ98" i="37"/>
  <c r="AZ97" i="37"/>
  <c r="BA97" i="37"/>
  <c r="AZ66" i="37"/>
  <c r="AZ65" i="37"/>
  <c r="BA65" i="37"/>
  <c r="BA298" i="37"/>
  <c r="BA296" i="37"/>
  <c r="BA294" i="37"/>
  <c r="BA292" i="37"/>
  <c r="BA290" i="37"/>
  <c r="BA288" i="37"/>
  <c r="BA286" i="37"/>
  <c r="BA284" i="37"/>
  <c r="BA282" i="37"/>
  <c r="BA280" i="37"/>
  <c r="BA278" i="37"/>
  <c r="BA276" i="37"/>
  <c r="BA274" i="37"/>
  <c r="BA272" i="37"/>
  <c r="BA270" i="37"/>
  <c r="BA268" i="37"/>
  <c r="BA266" i="37"/>
  <c r="BA264" i="37"/>
  <c r="BA262" i="37"/>
  <c r="BA260" i="37"/>
  <c r="BA258" i="37"/>
  <c r="BA256" i="37"/>
  <c r="BA254" i="37"/>
  <c r="BA252" i="37"/>
  <c r="AZ246" i="37"/>
  <c r="BA244" i="37"/>
  <c r="BA236" i="37"/>
  <c r="BA235" i="37"/>
  <c r="AZ235" i="37"/>
  <c r="AZ234" i="37"/>
  <c r="BA228" i="37"/>
  <c r="BA227" i="37"/>
  <c r="AZ227" i="37"/>
  <c r="AZ226" i="37"/>
  <c r="BA220" i="37"/>
  <c r="BA219" i="37"/>
  <c r="AZ219" i="37"/>
  <c r="BA217" i="37"/>
  <c r="AZ218" i="37"/>
  <c r="BA212" i="37"/>
  <c r="AZ211" i="37"/>
  <c r="BA209" i="37"/>
  <c r="AZ210" i="37"/>
  <c r="BA204" i="37"/>
  <c r="AZ203" i="37"/>
  <c r="BA201" i="37"/>
  <c r="AZ202" i="37"/>
  <c r="BA196" i="37"/>
  <c r="AZ195" i="37"/>
  <c r="BA193" i="37"/>
  <c r="AZ194" i="37"/>
  <c r="BA189" i="37"/>
  <c r="AZ188" i="37"/>
  <c r="AZ187" i="37"/>
  <c r="BA182" i="37"/>
  <c r="AZ183" i="37"/>
  <c r="BA169" i="37"/>
  <c r="AZ170" i="37"/>
  <c r="BA163" i="37"/>
  <c r="AZ138" i="37"/>
  <c r="AZ137" i="37"/>
  <c r="BA137" i="37"/>
  <c r="AZ106" i="37"/>
  <c r="AZ105" i="37"/>
  <c r="BA105" i="37"/>
  <c r="AZ74" i="37"/>
  <c r="AZ73" i="37"/>
  <c r="BA73" i="37"/>
  <c r="AZ42" i="37"/>
  <c r="AZ41" i="37"/>
  <c r="BA41" i="37"/>
  <c r="AZ26" i="37"/>
  <c r="BA24" i="37"/>
  <c r="AZ25" i="37"/>
  <c r="BA25" i="37"/>
  <c r="AZ360" i="37"/>
  <c r="AZ358" i="37"/>
  <c r="AZ356" i="37"/>
  <c r="AZ354" i="37"/>
  <c r="AZ352" i="37"/>
  <c r="AZ350" i="37"/>
  <c r="AZ348" i="37"/>
  <c r="AZ346" i="37"/>
  <c r="AZ344" i="37"/>
  <c r="AZ342" i="37"/>
  <c r="AZ340" i="37"/>
  <c r="AZ338" i="37"/>
  <c r="AZ336" i="37"/>
  <c r="AZ334" i="37"/>
  <c r="AZ332" i="37"/>
  <c r="AZ330" i="37"/>
  <c r="AZ328" i="37"/>
  <c r="AZ326" i="37"/>
  <c r="AZ324" i="37"/>
  <c r="AZ322" i="37"/>
  <c r="AZ320" i="37"/>
  <c r="AZ318" i="37"/>
  <c r="AZ316" i="37"/>
  <c r="AZ314" i="37"/>
  <c r="AZ312" i="37"/>
  <c r="AZ310" i="37"/>
  <c r="AZ308" i="37"/>
  <c r="AZ306" i="37"/>
  <c r="AZ304" i="37"/>
  <c r="AZ302" i="37"/>
  <c r="AZ300" i="37"/>
  <c r="AZ298" i="37"/>
  <c r="AZ296" i="37"/>
  <c r="AZ294" i="37"/>
  <c r="AZ292" i="37"/>
  <c r="AZ290" i="37"/>
  <c r="AZ288" i="37"/>
  <c r="AZ286" i="37"/>
  <c r="AZ249" i="37"/>
  <c r="AZ248" i="37"/>
  <c r="BA246" i="37"/>
  <c r="BA240" i="37"/>
  <c r="BA234" i="37"/>
  <c r="BA233" i="37"/>
  <c r="AZ233" i="37"/>
  <c r="AZ232" i="37"/>
  <c r="BA226" i="37"/>
  <c r="BA225" i="37"/>
  <c r="AZ225" i="37"/>
  <c r="AZ224" i="37"/>
  <c r="BA218" i="37"/>
  <c r="AZ217" i="37"/>
  <c r="BA215" i="37"/>
  <c r="AZ216" i="37"/>
  <c r="BA210" i="37"/>
  <c r="AZ209" i="37"/>
  <c r="BA207" i="37"/>
  <c r="AZ208" i="37"/>
  <c r="BA202" i="37"/>
  <c r="AZ201" i="37"/>
  <c r="BA199" i="37"/>
  <c r="AZ200" i="37"/>
  <c r="BA194" i="37"/>
  <c r="AZ193" i="37"/>
  <c r="BA191" i="37"/>
  <c r="AZ192" i="37"/>
  <c r="BA187" i="37"/>
  <c r="BA181" i="37"/>
  <c r="AZ180" i="37"/>
  <c r="AZ179" i="37"/>
  <c r="BA174" i="37"/>
  <c r="AZ175" i="37"/>
  <c r="AZ146" i="37"/>
  <c r="AZ145" i="37"/>
  <c r="BA145" i="37"/>
  <c r="AZ114" i="37"/>
  <c r="AZ113" i="37"/>
  <c r="BA113" i="37"/>
  <c r="AZ82" i="37"/>
  <c r="AZ81" i="37"/>
  <c r="BA81" i="37"/>
  <c r="AZ50" i="37"/>
  <c r="AZ49" i="37"/>
  <c r="BA49" i="37"/>
  <c r="AZ250" i="37"/>
  <c r="AZ242" i="37"/>
  <c r="BA239" i="37"/>
  <c r="AZ231" i="37"/>
  <c r="AZ230" i="37"/>
  <c r="AZ223" i="37"/>
  <c r="AZ222" i="37"/>
  <c r="AZ215" i="37"/>
  <c r="BA213" i="37"/>
  <c r="AZ214" i="37"/>
  <c r="AZ207" i="37"/>
  <c r="BA205" i="37"/>
  <c r="AZ206" i="37"/>
  <c r="AZ199" i="37"/>
  <c r="BA197" i="37"/>
  <c r="AZ198" i="37"/>
  <c r="BA185" i="37"/>
  <c r="AZ186" i="37"/>
  <c r="AZ172" i="37"/>
  <c r="AZ171" i="37"/>
  <c r="BA166" i="37"/>
  <c r="AZ167" i="37"/>
  <c r="AZ154" i="37"/>
  <c r="AZ153" i="37"/>
  <c r="BA153" i="37"/>
  <c r="AZ122" i="37"/>
  <c r="AZ121" i="37"/>
  <c r="BA121" i="37"/>
  <c r="AZ90" i="37"/>
  <c r="AZ89" i="37"/>
  <c r="BA89" i="37"/>
  <c r="AZ58" i="37"/>
  <c r="AZ57" i="37"/>
  <c r="BA57" i="37"/>
  <c r="AZ34" i="37"/>
  <c r="AZ33" i="37"/>
  <c r="BA33" i="37"/>
  <c r="BA184" i="37"/>
  <c r="BA176" i="37"/>
  <c r="BA168" i="37"/>
  <c r="BA160" i="37"/>
  <c r="BA152" i="37"/>
  <c r="AZ152" i="37"/>
  <c r="AZ151" i="37"/>
  <c r="BA144" i="37"/>
  <c r="AZ144" i="37"/>
  <c r="AZ143" i="37"/>
  <c r="BA136" i="37"/>
  <c r="AZ136" i="37"/>
  <c r="AZ135" i="37"/>
  <c r="BA128" i="37"/>
  <c r="AZ128" i="37"/>
  <c r="AZ127" i="37"/>
  <c r="BA120" i="37"/>
  <c r="AZ120" i="37"/>
  <c r="AZ119" i="37"/>
  <c r="BA112" i="37"/>
  <c r="AZ112" i="37"/>
  <c r="AZ111" i="37"/>
  <c r="BA104" i="37"/>
  <c r="AZ104" i="37"/>
  <c r="AZ103" i="37"/>
  <c r="BA96" i="37"/>
  <c r="AZ96" i="37"/>
  <c r="AZ95" i="37"/>
  <c r="BA88" i="37"/>
  <c r="AZ88" i="37"/>
  <c r="AZ87" i="37"/>
  <c r="BA80" i="37"/>
  <c r="AZ80" i="37"/>
  <c r="AZ79" i="37"/>
  <c r="BA72" i="37"/>
  <c r="AZ72" i="37"/>
  <c r="AZ71" i="37"/>
  <c r="BA64" i="37"/>
  <c r="AZ64" i="37"/>
  <c r="AZ63" i="37"/>
  <c r="BA56" i="37"/>
  <c r="AZ56" i="37"/>
  <c r="AZ55" i="37"/>
  <c r="BA48" i="37"/>
  <c r="AZ48" i="37"/>
  <c r="AZ47" i="37"/>
  <c r="BA40" i="37"/>
  <c r="AZ40" i="37"/>
  <c r="AZ39" i="37"/>
  <c r="BA32" i="37"/>
  <c r="AZ32" i="37"/>
  <c r="AZ31" i="37"/>
  <c r="AZ24" i="37"/>
  <c r="BA22" i="37"/>
  <c r="AZ23" i="37"/>
  <c r="BA186" i="37"/>
  <c r="BA178" i="37"/>
  <c r="BA170" i="37"/>
  <c r="BA162" i="37"/>
  <c r="AZ158" i="37"/>
  <c r="AZ157" i="37"/>
  <c r="AZ150" i="37"/>
  <c r="AZ149" i="37"/>
  <c r="AZ142" i="37"/>
  <c r="AZ141" i="37"/>
  <c r="AZ134" i="37"/>
  <c r="AZ133" i="37"/>
  <c r="AZ126" i="37"/>
  <c r="AZ125" i="37"/>
  <c r="AZ118" i="37"/>
  <c r="AZ117" i="37"/>
  <c r="AZ110" i="37"/>
  <c r="AZ109" i="37"/>
  <c r="AZ102" i="37"/>
  <c r="AZ101" i="37"/>
  <c r="AZ94" i="37"/>
  <c r="AZ93" i="37"/>
  <c r="AZ86" i="37"/>
  <c r="AZ85" i="37"/>
  <c r="AZ78" i="37"/>
  <c r="AZ77" i="37"/>
  <c r="AZ70" i="37"/>
  <c r="AZ69" i="37"/>
  <c r="AZ62" i="37"/>
  <c r="AZ61" i="37"/>
  <c r="AZ54" i="37"/>
  <c r="AZ53" i="37"/>
  <c r="BA46" i="37"/>
  <c r="AZ46" i="37"/>
  <c r="AZ45" i="37"/>
  <c r="BA39" i="37"/>
  <c r="BA38" i="37"/>
  <c r="AZ38" i="37"/>
  <c r="AZ37" i="37"/>
  <c r="BA31" i="37"/>
  <c r="BA30" i="37"/>
  <c r="AZ30" i="37"/>
  <c r="AZ29" i="37"/>
  <c r="BA23" i="37"/>
  <c r="BA188" i="37"/>
  <c r="BA180" i="37"/>
  <c r="BA172" i="37"/>
  <c r="BA164" i="37"/>
  <c r="AZ156" i="37"/>
  <c r="AZ155" i="37"/>
  <c r="AZ148" i="37"/>
  <c r="AZ147" i="37"/>
  <c r="AZ140" i="37"/>
  <c r="AZ139" i="37"/>
  <c r="AZ132" i="37"/>
  <c r="AZ131" i="37"/>
  <c r="AZ124" i="37"/>
  <c r="AZ123" i="37"/>
  <c r="AZ116" i="37"/>
  <c r="AZ115" i="37"/>
  <c r="AZ108" i="37"/>
  <c r="AZ107" i="37"/>
  <c r="AZ100" i="37"/>
  <c r="AZ99" i="37"/>
  <c r="AZ92" i="37"/>
  <c r="AZ91" i="37"/>
  <c r="AZ84" i="37"/>
  <c r="AZ83" i="37"/>
  <c r="AZ76" i="37"/>
  <c r="AZ75" i="37"/>
  <c r="AZ68" i="37"/>
  <c r="AZ67" i="37"/>
  <c r="AZ60" i="37"/>
  <c r="AZ59" i="37"/>
  <c r="AZ52" i="37"/>
  <c r="AZ51" i="37"/>
  <c r="AZ44" i="37"/>
  <c r="AZ43" i="37"/>
  <c r="AZ36" i="37"/>
  <c r="AZ35" i="37"/>
  <c r="AZ28" i="37"/>
  <c r="BA26" i="37"/>
  <c r="AZ27" i="37"/>
  <c r="AZ12" i="37"/>
  <c r="AZ8" i="37"/>
  <c r="AZ7" i="37"/>
  <c r="AQ3" i="37"/>
  <c r="AK35" i="39"/>
  <c r="AJ35" i="39" s="1"/>
  <c r="AK22" i="39"/>
  <c r="AJ22" i="39" s="1"/>
  <c r="AP3" i="37" s="1"/>
  <c r="AK15" i="39"/>
  <c r="AJ15" i="39" s="1"/>
  <c r="AO3" i="37" s="1"/>
  <c r="AK3" i="39"/>
  <c r="AZ13" i="37" l="1"/>
  <c r="BA12" i="37"/>
  <c r="AJ3" i="39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4" i="35"/>
  <c r="BA13" i="37" l="1"/>
  <c r="AZ15" i="37"/>
  <c r="AZ14" i="37"/>
  <c r="W28" i="35"/>
  <c r="W27" i="35"/>
  <c r="W26" i="35"/>
  <c r="W25" i="35"/>
  <c r="BA15" i="37" l="1"/>
  <c r="BA14" i="37"/>
  <c r="AZ16" i="37" l="1"/>
  <c r="BA21" i="37"/>
  <c r="BA10" i="37"/>
  <c r="AW5" i="37"/>
  <c r="AV5" i="37"/>
  <c r="BA17" i="37" l="1"/>
  <c r="AZ17" i="37"/>
  <c r="BA16" i="37"/>
  <c r="C1003" i="37"/>
  <c r="C1001" i="37"/>
  <c r="C999" i="37"/>
  <c r="C997" i="37"/>
  <c r="C995" i="37"/>
  <c r="C993" i="37"/>
  <c r="C991" i="37"/>
  <c r="C989" i="37"/>
  <c r="C987" i="37"/>
  <c r="C985" i="37"/>
  <c r="C983" i="37"/>
  <c r="C981" i="37"/>
  <c r="C979" i="37"/>
  <c r="C977" i="37"/>
  <c r="C975" i="37"/>
  <c r="C973" i="37"/>
  <c r="C971" i="37"/>
  <c r="C969" i="37"/>
  <c r="C967" i="37"/>
  <c r="C965" i="37"/>
  <c r="C963" i="37"/>
  <c r="C961" i="37"/>
  <c r="C959" i="37"/>
  <c r="C957" i="37"/>
  <c r="C955" i="37"/>
  <c r="C953" i="37"/>
  <c r="C951" i="37"/>
  <c r="C949" i="37"/>
  <c r="C947" i="37"/>
  <c r="C945" i="37"/>
  <c r="C943" i="37"/>
  <c r="C941" i="37"/>
  <c r="C939" i="37"/>
  <c r="C937" i="37"/>
  <c r="C935" i="37"/>
  <c r="C933" i="37"/>
  <c r="C931" i="37"/>
  <c r="C929" i="37"/>
  <c r="C927" i="37"/>
  <c r="C925" i="37"/>
  <c r="C923" i="37"/>
  <c r="C921" i="37"/>
  <c r="C919" i="37"/>
  <c r="C917" i="37"/>
  <c r="C915" i="37"/>
  <c r="C913" i="37"/>
  <c r="C911" i="37"/>
  <c r="C909" i="37"/>
  <c r="C907" i="37"/>
  <c r="C905" i="37"/>
  <c r="C903" i="37"/>
  <c r="C901" i="37"/>
  <c r="C899" i="37"/>
  <c r="C897" i="37"/>
  <c r="C895" i="37"/>
  <c r="C893" i="37"/>
  <c r="C891" i="37"/>
  <c r="C889" i="37"/>
  <c r="C887" i="37"/>
  <c r="C885" i="37"/>
  <c r="C883" i="37"/>
  <c r="C881" i="37"/>
  <c r="C879" i="37"/>
  <c r="C877" i="37"/>
  <c r="C875" i="37"/>
  <c r="C873" i="37"/>
  <c r="C871" i="37"/>
  <c r="C869" i="37"/>
  <c r="C867" i="37"/>
  <c r="C865" i="37"/>
  <c r="C863" i="37"/>
  <c r="C861" i="37"/>
  <c r="C859" i="37"/>
  <c r="C857" i="37"/>
  <c r="C855" i="37"/>
  <c r="C853" i="37"/>
  <c r="C851" i="37"/>
  <c r="C849" i="37"/>
  <c r="C847" i="37"/>
  <c r="C845" i="37"/>
  <c r="C843" i="37"/>
  <c r="C841" i="37"/>
  <c r="C839" i="37"/>
  <c r="C837" i="37"/>
  <c r="C835" i="37"/>
  <c r="C833" i="37"/>
  <c r="C831" i="37"/>
  <c r="C829" i="37"/>
  <c r="C827" i="37"/>
  <c r="C825" i="37"/>
  <c r="C823" i="37"/>
  <c r="C821" i="37"/>
  <c r="C819" i="37"/>
  <c r="C817" i="37"/>
  <c r="C815" i="37"/>
  <c r="C813" i="37"/>
  <c r="C811" i="37"/>
  <c r="C809" i="37"/>
  <c r="C807" i="37"/>
  <c r="C805" i="37"/>
  <c r="C803" i="37"/>
  <c r="C801" i="37"/>
  <c r="C799" i="37"/>
  <c r="C797" i="37"/>
  <c r="C795" i="37"/>
  <c r="C793" i="37"/>
  <c r="C791" i="37"/>
  <c r="C789" i="37"/>
  <c r="C787" i="37"/>
  <c r="C785" i="37"/>
  <c r="C783" i="37"/>
  <c r="C781" i="37"/>
  <c r="C779" i="37"/>
  <c r="C777" i="37"/>
  <c r="C775" i="37"/>
  <c r="C773" i="37"/>
  <c r="C771" i="37"/>
  <c r="C769" i="37"/>
  <c r="C767" i="37"/>
  <c r="C765" i="37"/>
  <c r="C763" i="37"/>
  <c r="C761" i="37"/>
  <c r="C759" i="37"/>
  <c r="C757" i="37"/>
  <c r="C755" i="37"/>
  <c r="C753" i="37"/>
  <c r="C751" i="37"/>
  <c r="C749" i="37"/>
  <c r="C747" i="37"/>
  <c r="C745" i="37"/>
  <c r="C743" i="37"/>
  <c r="C741" i="37"/>
  <c r="C739" i="37"/>
  <c r="C737" i="37"/>
  <c r="C735" i="37"/>
  <c r="C733" i="37"/>
  <c r="C731" i="37"/>
  <c r="C729" i="37"/>
  <c r="C727" i="37"/>
  <c r="C725" i="37"/>
  <c r="C723" i="37"/>
  <c r="C721" i="37"/>
  <c r="C719" i="37"/>
  <c r="C717" i="37"/>
  <c r="C715" i="37"/>
  <c r="C713" i="37"/>
  <c r="C711" i="37"/>
  <c r="C709" i="37"/>
  <c r="C707" i="37"/>
  <c r="C705" i="37"/>
  <c r="C703" i="37"/>
  <c r="C701" i="37"/>
  <c r="C699" i="37"/>
  <c r="C697" i="37"/>
  <c r="C695" i="37"/>
  <c r="C693" i="37"/>
  <c r="C691" i="37"/>
  <c r="C689" i="37"/>
  <c r="C687" i="37"/>
  <c r="C685" i="37"/>
  <c r="C683" i="37"/>
  <c r="C681" i="37"/>
  <c r="C679" i="37"/>
  <c r="C677" i="37"/>
  <c r="C675" i="37"/>
  <c r="C673" i="37"/>
  <c r="C671" i="37"/>
  <c r="C669" i="37"/>
  <c r="C667" i="37"/>
  <c r="C665" i="37"/>
  <c r="C663" i="37"/>
  <c r="C661" i="37"/>
  <c r="C659" i="37"/>
  <c r="C657" i="37"/>
  <c r="C655" i="37"/>
  <c r="C653" i="37"/>
  <c r="C651" i="37"/>
  <c r="C649" i="37"/>
  <c r="C647" i="37"/>
  <c r="C645" i="37"/>
  <c r="C643" i="37"/>
  <c r="C641" i="37"/>
  <c r="C639" i="37"/>
  <c r="C637" i="37"/>
  <c r="C635" i="37"/>
  <c r="C633" i="37"/>
  <c r="C631" i="37"/>
  <c r="C629" i="37"/>
  <c r="C627" i="37"/>
  <c r="C625" i="37"/>
  <c r="C623" i="37"/>
  <c r="C621" i="37"/>
  <c r="C619" i="37"/>
  <c r="C617" i="37"/>
  <c r="C615" i="37"/>
  <c r="C613" i="37"/>
  <c r="C611" i="37"/>
  <c r="C609" i="37"/>
  <c r="C607" i="37"/>
  <c r="C605" i="37"/>
  <c r="C603" i="37"/>
  <c r="C601" i="37"/>
  <c r="C599" i="37"/>
  <c r="C597" i="37"/>
  <c r="C595" i="37"/>
  <c r="C593" i="37"/>
  <c r="C591" i="37"/>
  <c r="C589" i="37"/>
  <c r="C587" i="37"/>
  <c r="C585" i="37"/>
  <c r="C583" i="37"/>
  <c r="C581" i="37"/>
  <c r="C579" i="37"/>
  <c r="C577" i="37"/>
  <c r="C575" i="37"/>
  <c r="C573" i="37"/>
  <c r="C571" i="37"/>
  <c r="C569" i="37"/>
  <c r="C567" i="37"/>
  <c r="C565" i="37"/>
  <c r="C563" i="37"/>
  <c r="C561" i="37"/>
  <c r="C559" i="37"/>
  <c r="C557" i="37"/>
  <c r="C555" i="37"/>
  <c r="C553" i="37"/>
  <c r="C551" i="37"/>
  <c r="C549" i="37"/>
  <c r="C547" i="37"/>
  <c r="C545" i="37"/>
  <c r="C543" i="37"/>
  <c r="C541" i="37"/>
  <c r="C539" i="37"/>
  <c r="C537" i="37"/>
  <c r="C535" i="37"/>
  <c r="C533" i="37"/>
  <c r="C531" i="37"/>
  <c r="C529" i="37"/>
  <c r="C527" i="37"/>
  <c r="C525" i="37"/>
  <c r="C523" i="37"/>
  <c r="C521" i="37"/>
  <c r="C519" i="37"/>
  <c r="C517" i="37"/>
  <c r="C515" i="37"/>
  <c r="C513" i="37"/>
  <c r="C511" i="37"/>
  <c r="C509" i="37"/>
  <c r="C507" i="37"/>
  <c r="C505" i="37"/>
  <c r="C503" i="37"/>
  <c r="C501" i="37"/>
  <c r="C499" i="37"/>
  <c r="C497" i="37"/>
  <c r="C495" i="37"/>
  <c r="C493" i="37"/>
  <c r="C491" i="37"/>
  <c r="C489" i="37"/>
  <c r="C487" i="37"/>
  <c r="C485" i="37"/>
  <c r="C483" i="37"/>
  <c r="C481" i="37"/>
  <c r="C479" i="37"/>
  <c r="C477" i="37"/>
  <c r="C475" i="37"/>
  <c r="C473" i="37"/>
  <c r="C471" i="37"/>
  <c r="C469" i="37"/>
  <c r="C467" i="37"/>
  <c r="C465" i="37"/>
  <c r="C463" i="37"/>
  <c r="C461" i="37"/>
  <c r="C459" i="37"/>
  <c r="C457" i="37"/>
  <c r="C455" i="37"/>
  <c r="C453" i="37"/>
  <c r="C451" i="37"/>
  <c r="C449" i="37"/>
  <c r="C447" i="37"/>
  <c r="C445" i="37"/>
  <c r="C443" i="37"/>
  <c r="C441" i="37"/>
  <c r="C439" i="37"/>
  <c r="C437" i="37"/>
  <c r="C435" i="37"/>
  <c r="C433" i="37"/>
  <c r="C431" i="37"/>
  <c r="C429" i="37"/>
  <c r="C427" i="37"/>
  <c r="C425" i="37"/>
  <c r="C423" i="37"/>
  <c r="C421" i="37"/>
  <c r="C419" i="37"/>
  <c r="C417" i="37"/>
  <c r="C415" i="37"/>
  <c r="C413" i="37"/>
  <c r="C411" i="37"/>
  <c r="C409" i="37"/>
  <c r="C407" i="37"/>
  <c r="C405" i="37"/>
  <c r="C403" i="37"/>
  <c r="C401" i="37"/>
  <c r="C399" i="37"/>
  <c r="C397" i="37"/>
  <c r="C395" i="37"/>
  <c r="C393" i="37"/>
  <c r="C391" i="37"/>
  <c r="C389" i="37"/>
  <c r="C387" i="37"/>
  <c r="C385" i="37"/>
  <c r="C383" i="37"/>
  <c r="C381" i="37"/>
  <c r="C379" i="37"/>
  <c r="C377" i="37"/>
  <c r="C375" i="37"/>
  <c r="C373" i="37"/>
  <c r="C371" i="37"/>
  <c r="C369" i="37"/>
  <c r="C367" i="37"/>
  <c r="C365" i="37"/>
  <c r="C363" i="37"/>
  <c r="C361" i="37"/>
  <c r="C359" i="37"/>
  <c r="C357" i="37"/>
  <c r="C355" i="37"/>
  <c r="C353" i="37"/>
  <c r="C351" i="37"/>
  <c r="C349" i="37"/>
  <c r="C347" i="37"/>
  <c r="C345" i="37"/>
  <c r="C343" i="37"/>
  <c r="C341" i="37"/>
  <c r="C339" i="37"/>
  <c r="C337" i="37"/>
  <c r="C335" i="37"/>
  <c r="C333" i="37"/>
  <c r="C331" i="37"/>
  <c r="C329" i="37"/>
  <c r="C327" i="37"/>
  <c r="C325" i="37"/>
  <c r="C323" i="37"/>
  <c r="C321" i="37"/>
  <c r="C319" i="37"/>
  <c r="C317" i="37"/>
  <c r="C315" i="37"/>
  <c r="C313" i="37"/>
  <c r="C311" i="37"/>
  <c r="C309" i="37"/>
  <c r="C307" i="37"/>
  <c r="C305" i="37"/>
  <c r="C303" i="37"/>
  <c r="C301" i="37"/>
  <c r="C299" i="37"/>
  <c r="C297" i="37"/>
  <c r="C295" i="37"/>
  <c r="C293" i="37"/>
  <c r="C291" i="37"/>
  <c r="C289" i="37"/>
  <c r="C287" i="37"/>
  <c r="C285" i="37"/>
  <c r="C283" i="37"/>
  <c r="C281" i="37"/>
  <c r="C279" i="37"/>
  <c r="C277" i="37"/>
  <c r="C275" i="37"/>
  <c r="C273" i="37"/>
  <c r="C271" i="37"/>
  <c r="C269" i="37"/>
  <c r="C267" i="37"/>
  <c r="C265" i="37"/>
  <c r="C263" i="37"/>
  <c r="C261" i="37"/>
  <c r="C259" i="37"/>
  <c r="C257" i="37"/>
  <c r="C255" i="37"/>
  <c r="C253" i="37"/>
  <c r="C251" i="37"/>
  <c r="C249" i="37"/>
  <c r="C247" i="37"/>
  <c r="C245" i="37"/>
  <c r="C243" i="37"/>
  <c r="C241" i="37"/>
  <c r="C239" i="37"/>
  <c r="C237" i="37"/>
  <c r="C235" i="37"/>
  <c r="C233" i="37"/>
  <c r="C231" i="37"/>
  <c r="C229" i="37"/>
  <c r="C227" i="37"/>
  <c r="C225" i="37"/>
  <c r="C223" i="37"/>
  <c r="C221" i="37"/>
  <c r="C219" i="37"/>
  <c r="C217" i="37"/>
  <c r="C215" i="37"/>
  <c r="C213" i="37"/>
  <c r="C211" i="37"/>
  <c r="C209" i="37"/>
  <c r="C207" i="37"/>
  <c r="C205" i="37"/>
  <c r="C203" i="37"/>
  <c r="C201" i="37"/>
  <c r="C199" i="37"/>
  <c r="C197" i="37"/>
  <c r="C195" i="37"/>
  <c r="C193" i="37"/>
  <c r="C191" i="37"/>
  <c r="C189" i="37"/>
  <c r="C187" i="37"/>
  <c r="C185" i="37"/>
  <c r="C183" i="37"/>
  <c r="C181" i="37"/>
  <c r="C179" i="37"/>
  <c r="C177" i="37"/>
  <c r="C175" i="37"/>
  <c r="C173" i="37"/>
  <c r="C171" i="37"/>
  <c r="C169" i="37"/>
  <c r="C167" i="37"/>
  <c r="C165" i="37"/>
  <c r="C163" i="37"/>
  <c r="C161" i="37"/>
  <c r="C159" i="37"/>
  <c r="C157" i="37"/>
  <c r="C155" i="37"/>
  <c r="C153" i="37"/>
  <c r="C151" i="37"/>
  <c r="C149" i="37"/>
  <c r="C147" i="37"/>
  <c r="C145" i="37"/>
  <c r="C143" i="37"/>
  <c r="C141" i="37"/>
  <c r="C139" i="37"/>
  <c r="C137" i="37"/>
  <c r="C135" i="37"/>
  <c r="C133" i="37"/>
  <c r="C131" i="37"/>
  <c r="C129" i="37"/>
  <c r="C127" i="37"/>
  <c r="C125" i="37"/>
  <c r="C123" i="37"/>
  <c r="C121" i="37"/>
  <c r="C119" i="37"/>
  <c r="C117" i="37"/>
  <c r="C115" i="37"/>
  <c r="C113" i="37"/>
  <c r="C111" i="37"/>
  <c r="C109" i="37"/>
  <c r="C107" i="37"/>
  <c r="C105" i="37"/>
  <c r="C103" i="37"/>
  <c r="C101" i="37"/>
  <c r="C99" i="37"/>
  <c r="C97" i="37"/>
  <c r="C95" i="37"/>
  <c r="C17" i="37"/>
  <c r="C19" i="37"/>
  <c r="C21" i="37"/>
  <c r="C23" i="37"/>
  <c r="C25" i="37"/>
  <c r="C27" i="37"/>
  <c r="C29" i="37"/>
  <c r="C31" i="37"/>
  <c r="C33" i="37"/>
  <c r="C35" i="37"/>
  <c r="C37" i="37"/>
  <c r="C39" i="37"/>
  <c r="C41" i="37"/>
  <c r="C43" i="37"/>
  <c r="C45" i="37"/>
  <c r="C47" i="37"/>
  <c r="C49" i="37"/>
  <c r="C51" i="37"/>
  <c r="C53" i="37"/>
  <c r="C55" i="37"/>
  <c r="C57" i="37"/>
  <c r="C59" i="37"/>
  <c r="C61" i="37"/>
  <c r="C63" i="37"/>
  <c r="C65" i="37"/>
  <c r="C67" i="37"/>
  <c r="C69" i="37"/>
  <c r="C71" i="37"/>
  <c r="C73" i="37"/>
  <c r="C75" i="37"/>
  <c r="C77" i="37"/>
  <c r="C79" i="37"/>
  <c r="C81" i="37"/>
  <c r="C83" i="37"/>
  <c r="C85" i="37"/>
  <c r="C87" i="37"/>
  <c r="C89" i="37"/>
  <c r="C91" i="37"/>
  <c r="C93" i="37"/>
  <c r="C11" i="37"/>
  <c r="C13" i="37"/>
  <c r="C15" i="37"/>
  <c r="C9" i="37"/>
  <c r="C7" i="37"/>
  <c r="C5" i="37"/>
  <c r="AZ18" i="37" l="1"/>
  <c r="Q6" i="38"/>
  <c r="AZ20" i="37" l="1"/>
  <c r="BA19" i="37"/>
  <c r="AZ19" i="37"/>
  <c r="BA18" i="37"/>
  <c r="AN3" i="37" l="1"/>
  <c r="W20" i="38"/>
  <c r="AK3" i="36" l="1"/>
  <c r="W27" i="38" l="1"/>
  <c r="W5" i="27" l="1"/>
  <c r="W3" i="27"/>
  <c r="W27" i="27" l="1"/>
  <c r="Z22" i="27"/>
  <c r="W22" i="27"/>
  <c r="W33" i="38"/>
  <c r="W31" i="38"/>
  <c r="W29" i="38"/>
  <c r="W28" i="38"/>
  <c r="Z27" i="38"/>
  <c r="AC27" i="38"/>
</calcChain>
</file>

<file path=xl/sharedStrings.xml><?xml version="1.0" encoding="utf-8"?>
<sst xmlns="http://schemas.openxmlformats.org/spreadsheetml/2006/main" count="5032" uniqueCount="398">
  <si>
    <t>商号又は名称</t>
    <rPh sb="0" eb="2">
      <t>ショウゴウ</t>
    </rPh>
    <rPh sb="2" eb="3">
      <t>マタ</t>
    </rPh>
    <rPh sb="4" eb="6">
      <t>メイショウ</t>
    </rPh>
    <phoneticPr fontId="1"/>
  </si>
  <si>
    <t>計</t>
    <rPh sb="0" eb="1">
      <t>ケイ</t>
    </rPh>
    <phoneticPr fontId="1"/>
  </si>
  <si>
    <t>最終学校・学科名</t>
    <rPh sb="0" eb="2">
      <t>サイシュウ</t>
    </rPh>
    <rPh sb="2" eb="4">
      <t>ガッコウ</t>
    </rPh>
    <rPh sb="5" eb="7">
      <t>ガッカ</t>
    </rPh>
    <rPh sb="7" eb="8">
      <t>メイ</t>
    </rPh>
    <phoneticPr fontId="1"/>
  </si>
  <si>
    <t>造園</t>
    <rPh sb="0" eb="2">
      <t>ゾウエン</t>
    </rPh>
    <phoneticPr fontId="1"/>
  </si>
  <si>
    <t>左官</t>
    <rPh sb="0" eb="2">
      <t>サカン</t>
    </rPh>
    <phoneticPr fontId="1"/>
  </si>
  <si>
    <t>さく井</t>
    <rPh sb="2" eb="3">
      <t>イ</t>
    </rPh>
    <phoneticPr fontId="1"/>
  </si>
  <si>
    <t>塗装</t>
    <rPh sb="0" eb="2">
      <t>トソウ</t>
    </rPh>
    <phoneticPr fontId="1"/>
  </si>
  <si>
    <t>監理技術者資格者証番号</t>
    <rPh sb="0" eb="2">
      <t>カンリ</t>
    </rPh>
    <rPh sb="2" eb="5">
      <t>ギジュツシャ</t>
    </rPh>
    <rPh sb="5" eb="8">
      <t>シカクシャ</t>
    </rPh>
    <rPh sb="8" eb="9">
      <t>ショウ</t>
    </rPh>
    <rPh sb="9" eb="11">
      <t>バンゴウ</t>
    </rPh>
    <phoneticPr fontId="1"/>
  </si>
  <si>
    <t>年齢</t>
    <rPh sb="0" eb="2">
      <t>ネンレイ</t>
    </rPh>
    <phoneticPr fontId="1"/>
  </si>
  <si>
    <t>法人</t>
    <rPh sb="0" eb="2">
      <t>ホウジン</t>
    </rPh>
    <phoneticPr fontId="1"/>
  </si>
  <si>
    <t>自己資本</t>
    <rPh sb="0" eb="2">
      <t>ジコ</t>
    </rPh>
    <rPh sb="2" eb="4">
      <t>シホン</t>
    </rPh>
    <phoneticPr fontId="1"/>
  </si>
  <si>
    <t>個人</t>
    <rPh sb="0" eb="2">
      <t>コジン</t>
    </rPh>
    <phoneticPr fontId="1"/>
  </si>
  <si>
    <t>個別状況</t>
    <rPh sb="0" eb="2">
      <t>コベツ</t>
    </rPh>
    <rPh sb="2" eb="4">
      <t>ジョウキョウ</t>
    </rPh>
    <phoneticPr fontId="1"/>
  </si>
  <si>
    <t>身体障害者手帳等の番号</t>
    <rPh sb="0" eb="2">
      <t>シンタイ</t>
    </rPh>
    <rPh sb="2" eb="5">
      <t>ショウガイシャ</t>
    </rPh>
    <rPh sb="5" eb="7">
      <t>テチョウ</t>
    </rPh>
    <rPh sb="7" eb="8">
      <t>トウ</t>
    </rPh>
    <rPh sb="9" eb="11">
      <t>バンゴウ</t>
    </rPh>
    <phoneticPr fontId="1"/>
  </si>
  <si>
    <t>活動人数</t>
    <rPh sb="0" eb="2">
      <t>カツドウ</t>
    </rPh>
    <rPh sb="2" eb="4">
      <t>ニンズ</t>
    </rPh>
    <phoneticPr fontId="1"/>
  </si>
  <si>
    <t>許可番号</t>
    <rPh sb="0" eb="2">
      <t>キョカ</t>
    </rPh>
    <rPh sb="2" eb="4">
      <t>バンゴウ</t>
    </rPh>
    <phoneticPr fontId="1"/>
  </si>
  <si>
    <t>知事
大臣</t>
    <rPh sb="0" eb="2">
      <t>チジ</t>
    </rPh>
    <rPh sb="3" eb="5">
      <t>ダイジン</t>
    </rPh>
    <phoneticPr fontId="1"/>
  </si>
  <si>
    <t>マスター該当</t>
    <rPh sb="4" eb="6">
      <t>ガイトウ</t>
    </rPh>
    <phoneticPr fontId="1"/>
  </si>
  <si>
    <t>大工</t>
    <rPh sb="0" eb="2">
      <t>ダイク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</si>
  <si>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</si>
  <si>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</si>
  <si>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とび・土工</t>
    <rPh sb="3" eb="4">
      <t>ツチ</t>
    </rPh>
    <rPh sb="4" eb="5">
      <t>コウ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</si>
  <si>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</si>
  <si>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</si>
  <si>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鋼構造物</t>
    <rPh sb="0" eb="1">
      <t>コウ</t>
    </rPh>
    <rPh sb="1" eb="3">
      <t>コウゾウ</t>
    </rPh>
    <rPh sb="3" eb="4">
      <t>ブツ</t>
    </rPh>
    <phoneticPr fontId="1"/>
  </si>
  <si>
    <t>鉄筋</t>
    <rPh sb="0" eb="2">
      <t>テッキン</t>
    </rPh>
    <phoneticPr fontId="1"/>
  </si>
  <si>
    <t>板金</t>
    <rPh sb="0" eb="2">
      <t>バンキン</t>
    </rPh>
    <phoneticPr fontId="1"/>
  </si>
  <si>
    <t>防水</t>
    <rPh sb="0" eb="2">
      <t>ボウスイ</t>
    </rPh>
    <phoneticPr fontId="1"/>
  </si>
  <si>
    <t>内装仕上</t>
    <rPh sb="0" eb="2">
      <t>ナイソウ</t>
    </rPh>
    <rPh sb="2" eb="4">
      <t>シアゲ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</si>
  <si>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</si>
  <si>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熱絶縁</t>
    <rPh sb="0" eb="1">
      <t>ネツ</t>
    </rPh>
    <rPh sb="1" eb="3">
      <t>ゼツエン</t>
    </rPh>
    <phoneticPr fontId="1"/>
  </si>
  <si>
    <t>電気通信</t>
    <rPh sb="0" eb="2">
      <t>デンキ</t>
    </rPh>
    <rPh sb="2" eb="4">
      <t>ツウシン</t>
    </rPh>
    <phoneticPr fontId="1"/>
  </si>
  <si>
    <t>建具</t>
    <rPh sb="0" eb="2">
      <t>タテグ</t>
    </rPh>
    <phoneticPr fontId="1"/>
  </si>
  <si>
    <t>水道施設</t>
    <rPh sb="0" eb="2">
      <t>スイドウ</t>
    </rPh>
    <rPh sb="2" eb="4">
      <t>シセツ</t>
    </rPh>
    <phoneticPr fontId="1"/>
  </si>
  <si>
    <t>消防施設</t>
    <rPh sb="0" eb="2">
      <t>ショウボウ</t>
    </rPh>
    <rPh sb="2" eb="4">
      <t>シセツ</t>
    </rPh>
    <phoneticPr fontId="1"/>
  </si>
  <si>
    <t>清掃施設</t>
    <rPh sb="0" eb="2">
      <t>セイソウ</t>
    </rPh>
    <rPh sb="2" eb="4">
      <t>シセツ</t>
    </rPh>
    <phoneticPr fontId="1"/>
  </si>
  <si>
    <t>鋼構造物</t>
    <rPh sb="0" eb="1">
      <t>コウ</t>
    </rPh>
    <rPh sb="1" eb="4">
      <t>コウゾウブツ</t>
    </rPh>
    <phoneticPr fontId="1"/>
  </si>
  <si>
    <t>しゆんせつ</t>
  </si>
  <si>
    <t>住　　所</t>
    <rPh sb="0" eb="1">
      <t>ジュウ</t>
    </rPh>
    <rPh sb="3" eb="4">
      <t>トコロ</t>
    </rPh>
    <phoneticPr fontId="1"/>
  </si>
  <si>
    <t>氏　　　名</t>
    <rPh sb="0" eb="1">
      <t>ウジ</t>
    </rPh>
    <rPh sb="4" eb="5">
      <t>ナ</t>
    </rPh>
    <phoneticPr fontId="1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</si>
  <si>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1"/>
  </si>
  <si>
    <t>兼任先役職</t>
    <rPh sb="0" eb="2">
      <t>ケンニン</t>
    </rPh>
    <rPh sb="2" eb="3">
      <t>サキ</t>
    </rPh>
    <rPh sb="3" eb="5">
      <t>ヤクショク</t>
    </rPh>
    <phoneticPr fontId="1"/>
  </si>
  <si>
    <t>加入の有無</t>
    <rPh sb="0" eb="2">
      <t>カニュウ</t>
    </rPh>
    <rPh sb="3" eb="5">
      <t>ウム</t>
    </rPh>
    <phoneticPr fontId="1"/>
  </si>
  <si>
    <t>加入年月</t>
    <rPh sb="0" eb="2">
      <t>カニュウ</t>
    </rPh>
    <rPh sb="2" eb="4">
      <t>ネンゲツ</t>
    </rPh>
    <phoneticPr fontId="1"/>
  </si>
  <si>
    <t>実施行政庁</t>
    <rPh sb="0" eb="2">
      <t>ジッシ</t>
    </rPh>
    <rPh sb="2" eb="5">
      <t>ギョウセイチョウ</t>
    </rPh>
    <phoneticPr fontId="1"/>
  </si>
  <si>
    <t>代表者の役職及び氏名</t>
    <rPh sb="0" eb="1">
      <t>ダイ</t>
    </rPh>
    <rPh sb="1" eb="2">
      <t>ヒョウ</t>
    </rPh>
    <rPh sb="2" eb="3">
      <t>モノ</t>
    </rPh>
    <rPh sb="4" eb="5">
      <t>ヤク</t>
    </rPh>
    <rPh sb="5" eb="6">
      <t>ショク</t>
    </rPh>
    <rPh sb="6" eb="7">
      <t>オヨ</t>
    </rPh>
    <rPh sb="8" eb="10">
      <t>シメイ</t>
    </rPh>
    <phoneticPr fontId="1"/>
  </si>
  <si>
    <t>千円</t>
    <rPh sb="0" eb="2">
      <t>センエン</t>
    </rPh>
    <phoneticPr fontId="1"/>
  </si>
  <si>
    <t>住所</t>
    <rPh sb="0" eb="1">
      <t>ジュウ</t>
    </rPh>
    <rPh sb="1" eb="2">
      <t>トコロ</t>
    </rPh>
    <phoneticPr fontId="1"/>
  </si>
  <si>
    <t>講習受講</t>
    <rPh sb="0" eb="2">
      <t>コウシュウ</t>
    </rPh>
    <rPh sb="2" eb="4">
      <t>ジュコウ</t>
    </rPh>
    <phoneticPr fontId="1"/>
  </si>
  <si>
    <t>有資格
区分
コード</t>
    <rPh sb="0" eb="1">
      <t>ユウ</t>
    </rPh>
    <rPh sb="1" eb="3">
      <t>シカク</t>
    </rPh>
    <rPh sb="4" eb="6">
      <t>クブン</t>
    </rPh>
    <phoneticPr fontId="1"/>
  </si>
  <si>
    <t>業種
コード</t>
    <rPh sb="0" eb="2">
      <t>ギョウシュ</t>
    </rPh>
    <phoneticPr fontId="1"/>
  </si>
  <si>
    <t>保険期間
（補償期間）</t>
    <rPh sb="0" eb="2">
      <t>ホケン</t>
    </rPh>
    <rPh sb="2" eb="4">
      <t>キカン</t>
    </rPh>
    <rPh sb="6" eb="8">
      <t>ホショウ</t>
    </rPh>
    <rPh sb="8" eb="10">
      <t>キカン</t>
    </rPh>
    <phoneticPr fontId="1"/>
  </si>
  <si>
    <t>身体賠償</t>
    <rPh sb="0" eb="2">
      <t>シンタイ</t>
    </rPh>
    <rPh sb="2" eb="4">
      <t>バイショウ</t>
    </rPh>
    <phoneticPr fontId="1"/>
  </si>
  <si>
    <t>財物賠償</t>
    <rPh sb="0" eb="2">
      <t>ザイブツ</t>
    </rPh>
    <rPh sb="2" eb="4">
      <t>バイショウ</t>
    </rPh>
    <phoneticPr fontId="1"/>
  </si>
  <si>
    <t>万円</t>
    <rPh sb="0" eb="1">
      <t>マン</t>
    </rPh>
    <rPh sb="1" eb="2">
      <t>エン</t>
    </rPh>
    <phoneticPr fontId="1"/>
  </si>
  <si>
    <t>事務職員</t>
    <rPh sb="0" eb="2">
      <t>ジム</t>
    </rPh>
    <rPh sb="2" eb="4">
      <t>ショクイン</t>
    </rPh>
    <phoneticPr fontId="1"/>
  </si>
  <si>
    <t>常勤の役員</t>
    <rPh sb="0" eb="2">
      <t>ジョウキン</t>
    </rPh>
    <rPh sb="3" eb="5">
      <t>ヤクイン</t>
    </rPh>
    <phoneticPr fontId="1"/>
  </si>
  <si>
    <t>処分等の年月日</t>
    <rPh sb="0" eb="2">
      <t>ショブン</t>
    </rPh>
    <rPh sb="2" eb="3">
      <t>トウ</t>
    </rPh>
    <rPh sb="4" eb="7">
      <t>ネンガッピ</t>
    </rPh>
    <phoneticPr fontId="1"/>
  </si>
  <si>
    <t>処分等の内容・期間</t>
    <phoneticPr fontId="1"/>
  </si>
  <si>
    <t>処分等の理由</t>
    <phoneticPr fontId="1"/>
  </si>
  <si>
    <t>経験年月数</t>
    <phoneticPr fontId="1"/>
  </si>
  <si>
    <t>役職</t>
    <rPh sb="0" eb="2">
      <t>ヤクショク</t>
    </rPh>
    <phoneticPr fontId="1"/>
  </si>
  <si>
    <t>技術関係職員</t>
    <rPh sb="0" eb="2">
      <t>ギジュツ</t>
    </rPh>
    <rPh sb="2" eb="4">
      <t>カンケイ</t>
    </rPh>
    <rPh sb="4" eb="6">
      <t>ショクイン</t>
    </rPh>
    <phoneticPr fontId="1"/>
  </si>
  <si>
    <t>有資格者</t>
    <rPh sb="0" eb="1">
      <t>ユウ</t>
    </rPh>
    <rPh sb="1" eb="3">
      <t>シカク</t>
    </rPh>
    <rPh sb="3" eb="4">
      <t>シャ</t>
    </rPh>
    <phoneticPr fontId="1"/>
  </si>
  <si>
    <t>その他職員</t>
    <rPh sb="2" eb="3">
      <t>タ</t>
    </rPh>
    <rPh sb="3" eb="5">
      <t>ショクイン</t>
    </rPh>
    <phoneticPr fontId="1"/>
  </si>
  <si>
    <t>舗装</t>
    <rPh sb="0" eb="2">
      <t>ホソウ</t>
    </rPh>
    <phoneticPr fontId="1"/>
  </si>
  <si>
    <t>第号</t>
    <rPh sb="0" eb="1">
      <t>ダイ</t>
    </rPh>
    <rPh sb="1" eb="2">
      <t>ゴウ</t>
    </rPh>
    <phoneticPr fontId="1"/>
  </si>
  <si>
    <t>電話</t>
    <rPh sb="0" eb="2">
      <t>デンワ</t>
    </rPh>
    <phoneticPr fontId="1"/>
  </si>
  <si>
    <t>職氏名</t>
    <rPh sb="0" eb="1">
      <t>ショク</t>
    </rPh>
    <rPh sb="1" eb="3">
      <t>シメイ</t>
    </rPh>
    <phoneticPr fontId="1"/>
  </si>
  <si>
    <t>障害等級又は程度</t>
    <rPh sb="0" eb="2">
      <t>ショウガイ</t>
    </rPh>
    <rPh sb="2" eb="4">
      <t>トウキュウ</t>
    </rPh>
    <rPh sb="4" eb="5">
      <t>マタ</t>
    </rPh>
    <rPh sb="6" eb="8">
      <t>テイド</t>
    </rPh>
    <phoneticPr fontId="1"/>
  </si>
  <si>
    <t>受講者氏名</t>
    <rPh sb="0" eb="3">
      <t>ジュコウシャ</t>
    </rPh>
    <rPh sb="3" eb="5">
      <t>シメイ</t>
    </rPh>
    <phoneticPr fontId="1"/>
  </si>
  <si>
    <t>受講年月日</t>
    <rPh sb="0" eb="2">
      <t>ジュコウ</t>
    </rPh>
    <rPh sb="2" eb="5">
      <t>ネンガッピ</t>
    </rPh>
    <phoneticPr fontId="1"/>
  </si>
  <si>
    <t>(4)　雇用障害者情報</t>
    <rPh sb="4" eb="6">
      <t>コヨウ</t>
    </rPh>
    <rPh sb="6" eb="9">
      <t>ショウガイシャ</t>
    </rPh>
    <rPh sb="9" eb="11">
      <t>ジョウホウ</t>
    </rPh>
    <phoneticPr fontId="1"/>
  </si>
  <si>
    <t>電子メールアドレス</t>
    <rPh sb="0" eb="2">
      <t>デンシ</t>
    </rPh>
    <phoneticPr fontId="1"/>
  </si>
  <si>
    <t>義務の有無</t>
    <rPh sb="0" eb="2">
      <t>ギム</t>
    </rPh>
    <rPh sb="3" eb="5">
      <t>ウム</t>
    </rPh>
    <phoneticPr fontId="1"/>
  </si>
  <si>
    <t>雇用の有無</t>
    <rPh sb="0" eb="2">
      <t>コヨウ</t>
    </rPh>
    <rPh sb="3" eb="5">
      <t>ウム</t>
    </rPh>
    <phoneticPr fontId="1"/>
  </si>
  <si>
    <t>土木</t>
    <rPh sb="0" eb="1">
      <t>ツチ</t>
    </rPh>
    <rPh sb="1" eb="2">
      <t>キ</t>
    </rPh>
    <phoneticPr fontId="1"/>
  </si>
  <si>
    <t>建築</t>
    <rPh sb="0" eb="1">
      <t>ダテ</t>
    </rPh>
    <rPh sb="1" eb="2">
      <t>チク</t>
    </rPh>
    <phoneticPr fontId="1"/>
  </si>
  <si>
    <t>達成の状況</t>
    <rPh sb="0" eb="2">
      <t>タッセイ</t>
    </rPh>
    <rPh sb="3" eb="5">
      <t>ジョウキョウ</t>
    </rPh>
    <phoneticPr fontId="1"/>
  </si>
  <si>
    <t>(1)　障害者の雇用義務</t>
    <rPh sb="4" eb="7">
      <t>ショウガイシャ</t>
    </rPh>
    <rPh sb="8" eb="10">
      <t>コヨウ</t>
    </rPh>
    <rPh sb="10" eb="12">
      <t>ギム</t>
    </rPh>
    <phoneticPr fontId="1"/>
  </si>
  <si>
    <t>塡補限度額</t>
    <rPh sb="0" eb="1">
      <t>テン</t>
    </rPh>
    <rPh sb="1" eb="2">
      <t>ホ</t>
    </rPh>
    <rPh sb="2" eb="4">
      <t>ゲンド</t>
    </rPh>
    <rPh sb="4" eb="5">
      <t>ガク</t>
    </rPh>
    <phoneticPr fontId="1"/>
  </si>
  <si>
    <t>（行政書士）</t>
    <rPh sb="1" eb="3">
      <t>ギョウセイ</t>
    </rPh>
    <rPh sb="3" eb="5">
      <t>ショシ</t>
    </rPh>
    <phoneticPr fontId="1"/>
  </si>
  <si>
    <t>電話番号</t>
    <rPh sb="0" eb="2">
      <t>デンワ</t>
    </rPh>
    <rPh sb="2" eb="4">
      <t>バンゴウ</t>
    </rPh>
    <phoneticPr fontId="1"/>
  </si>
  <si>
    <t>女性</t>
    <rPh sb="0" eb="2">
      <t>ジョセイ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</si>
  <si>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</si>
  <si>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</si>
  <si>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職種</t>
    <rPh sb="0" eb="2">
      <t>ショクシュ</t>
    </rPh>
    <phoneticPr fontId="1"/>
  </si>
  <si>
    <t>若年</t>
    <rPh sb="0" eb="2">
      <t>ジャクネン</t>
    </rPh>
    <phoneticPr fontId="1"/>
  </si>
  <si>
    <t>雇用保険加入状況</t>
    <rPh sb="0" eb="2">
      <t>コヨウ</t>
    </rPh>
    <rPh sb="2" eb="4">
      <t>ホケン</t>
    </rPh>
    <rPh sb="4" eb="6">
      <t>カニュウ</t>
    </rPh>
    <rPh sb="6" eb="8">
      <t>ジョウキョウ</t>
    </rPh>
    <phoneticPr fontId="1"/>
  </si>
  <si>
    <t>健康保険加入状況</t>
    <rPh sb="0" eb="2">
      <t>ケンコウ</t>
    </rPh>
    <rPh sb="2" eb="4">
      <t>ホケン</t>
    </rPh>
    <rPh sb="4" eb="6">
      <t>カニュウ</t>
    </rPh>
    <rPh sb="6" eb="8">
      <t>ジョウキョウ</t>
    </rPh>
    <phoneticPr fontId="1"/>
  </si>
  <si>
    <t>厚生年金保険加入状況</t>
    <rPh sb="0" eb="2">
      <t>コウセイ</t>
    </rPh>
    <rPh sb="2" eb="4">
      <t>ネンキン</t>
    </rPh>
    <rPh sb="4" eb="6">
      <t>ホケン</t>
    </rPh>
    <rPh sb="6" eb="8">
      <t>カニュウ</t>
    </rPh>
    <rPh sb="8" eb="10">
      <t>ジョウキョウ</t>
    </rPh>
    <phoneticPr fontId="1"/>
  </si>
  <si>
    <t>２　申請事務担当者</t>
    <rPh sb="2" eb="4">
      <t>シンセイ</t>
    </rPh>
    <rPh sb="4" eb="6">
      <t>ジム</t>
    </rPh>
    <rPh sb="6" eb="9">
      <t>タントウシャ</t>
    </rPh>
    <phoneticPr fontId="1"/>
  </si>
  <si>
    <t>　次世代育成支援対策推進法(平成15年法律第120号)に基づく一般事業主行動計画策定状況</t>
    <phoneticPr fontId="1"/>
  </si>
  <si>
    <t>主  催  者</t>
    <rPh sb="0" eb="1">
      <t>シュ</t>
    </rPh>
    <rPh sb="3" eb="4">
      <t>サイ</t>
    </rPh>
    <rPh sb="6" eb="7">
      <t>シャ</t>
    </rPh>
    <phoneticPr fontId="1"/>
  </si>
  <si>
    <t>活 動 期 間</t>
    <rPh sb="0" eb="1">
      <t>カツ</t>
    </rPh>
    <rPh sb="2" eb="3">
      <t>ドウ</t>
    </rPh>
    <rPh sb="4" eb="5">
      <t>キ</t>
    </rPh>
    <rPh sb="6" eb="7">
      <t>アイダ</t>
    </rPh>
    <phoneticPr fontId="1"/>
  </si>
  <si>
    <t>活　動　の　概　要</t>
    <rPh sb="0" eb="1">
      <t>カツ</t>
    </rPh>
    <rPh sb="2" eb="3">
      <t>ドウ</t>
    </rPh>
    <rPh sb="6" eb="7">
      <t>オオムネ</t>
    </rPh>
    <rPh sb="8" eb="9">
      <t>ヨウ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</si>
  <si>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</si>
  <si>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>受 賞 年 月 日</t>
    <rPh sb="0" eb="1">
      <t>ウケ</t>
    </rPh>
    <rPh sb="2" eb="3">
      <t>ショウ</t>
    </rPh>
    <rPh sb="4" eb="5">
      <t>ネン</t>
    </rPh>
    <rPh sb="6" eb="7">
      <t>ガツ</t>
    </rPh>
    <rPh sb="8" eb="9">
      <t>ニチ</t>
    </rPh>
    <phoneticPr fontId="1"/>
  </si>
  <si>
    <t>地方自治法施行令（昭和22年政令第16号）第167条の４（同令第167条の11第１項において準用する場合を含む。）の規定に該当しない者であること。</t>
    <rPh sb="29" eb="30">
      <t>ドウ</t>
    </rPh>
    <rPh sb="30" eb="31">
      <t>レイ</t>
    </rPh>
    <rPh sb="31" eb="32">
      <t>ダイ</t>
    </rPh>
    <rPh sb="35" eb="36">
      <t>ジョウ</t>
    </rPh>
    <rPh sb="39" eb="40">
      <t>ダイ</t>
    </rPh>
    <rPh sb="41" eb="42">
      <t>コウ</t>
    </rPh>
    <rPh sb="46" eb="48">
      <t>ジュンヨウ</t>
    </rPh>
    <rPh sb="50" eb="52">
      <t>バアイ</t>
    </rPh>
    <rPh sb="53" eb="54">
      <t>フク</t>
    </rPh>
    <phoneticPr fontId="1"/>
  </si>
  <si>
    <t>事務所の名称及び所在地</t>
    <rPh sb="0" eb="2">
      <t>ジム</t>
    </rPh>
    <rPh sb="2" eb="3">
      <t>ショ</t>
    </rPh>
    <rPh sb="4" eb="6">
      <t>メイショウ</t>
    </rPh>
    <rPh sb="6" eb="7">
      <t>オヨ</t>
    </rPh>
    <rPh sb="8" eb="11">
      <t>ショザイチ</t>
    </rPh>
    <phoneticPr fontId="1"/>
  </si>
  <si>
    <t>解体</t>
    <rPh sb="0" eb="2">
      <t>カイタイ</t>
    </rPh>
    <phoneticPr fontId="1"/>
  </si>
  <si>
    <t>法人番号（法人の場合）</t>
    <rPh sb="0" eb="2">
      <t>ホウジン</t>
    </rPh>
    <rPh sb="2" eb="4">
      <t>バンゴウ</t>
    </rPh>
    <rPh sb="5" eb="7">
      <t>ホウジン</t>
    </rPh>
    <rPh sb="8" eb="10">
      <t>バアイ</t>
    </rPh>
    <phoneticPr fontId="1"/>
  </si>
  <si>
    <t>（ふりがな）</t>
    <phoneticPr fontId="1"/>
  </si>
  <si>
    <t>ＦＡＸ</t>
    <phoneticPr fontId="1"/>
  </si>
  <si>
    <t>ガラス</t>
    <phoneticPr fontId="1"/>
  </si>
  <si>
    <t>しゆんせつ</t>
    <phoneticPr fontId="1"/>
  </si>
  <si>
    <t>愛媛県建設工事請負業者選定要領（昭和39年７月愛媛県告示第607号）第３条第１項に掲げる要件を全て満たしている者であること。</t>
    <phoneticPr fontId="1"/>
  </si>
  <si>
    <t>建設機械資格</t>
    <rPh sb="0" eb="2">
      <t>ケンセツ</t>
    </rPh>
    <rPh sb="2" eb="4">
      <t>キカイ</t>
    </rPh>
    <rPh sb="4" eb="6">
      <t>シカク</t>
    </rPh>
    <phoneticPr fontId="1"/>
  </si>
  <si>
    <t>資格の種類</t>
    <rPh sb="0" eb="2">
      <t>シカク</t>
    </rPh>
    <rPh sb="3" eb="5">
      <t>シュルイ</t>
    </rPh>
    <phoneticPr fontId="1"/>
  </si>
  <si>
    <t>(     )-(     )-(      )</t>
  </si>
  <si>
    <t>(     )-(     )-(      )</t>
    <phoneticPr fontId="1"/>
  </si>
  <si>
    <t xml:space="preserve">  加入   適用除外</t>
    <phoneticPr fontId="1"/>
  </si>
  <si>
    <t xml:space="preserve">  加入   適用除外</t>
    <phoneticPr fontId="1"/>
  </si>
  <si>
    <t>　 策定している</t>
    <rPh sb="2" eb="4">
      <t>サクテイ</t>
    </rPh>
    <phoneticPr fontId="1"/>
  </si>
  <si>
    <t>　 策定していない</t>
    <rPh sb="2" eb="4">
      <t>サクテイ</t>
    </rPh>
    <phoneticPr fontId="1"/>
  </si>
  <si>
    <t>　 有</t>
    <rPh sb="2" eb="3">
      <t>ア</t>
    </rPh>
    <phoneticPr fontId="1"/>
  </si>
  <si>
    <t>　 無</t>
    <rPh sb="2" eb="3">
      <t>ム</t>
    </rPh>
    <phoneticPr fontId="1"/>
  </si>
  <si>
    <t>（該当するものを☑すること。)</t>
    <phoneticPr fontId="1"/>
  </si>
  <si>
    <t>～</t>
    <phoneticPr fontId="1"/>
  </si>
  <si>
    <t>台</t>
    <phoneticPr fontId="1"/>
  </si>
  <si>
    <t>　 達成している</t>
    <rPh sb="2" eb="4">
      <t>タッセイ</t>
    </rPh>
    <phoneticPr fontId="1"/>
  </si>
  <si>
    <t>　 達成していない</t>
    <rPh sb="2" eb="4">
      <t>タッセイ</t>
    </rPh>
    <phoneticPr fontId="1"/>
  </si>
  <si>
    <t>(2)　障害者の雇用義務がある者の雇用義務の達成状況　（上記(1)で「有」を選んだ場合に限り記入すること。）</t>
    <rPh sb="4" eb="7">
      <t>ショウガイシャ</t>
    </rPh>
    <rPh sb="8" eb="10">
      <t>コヨウ</t>
    </rPh>
    <rPh sb="10" eb="12">
      <t>ギム</t>
    </rPh>
    <rPh sb="15" eb="16">
      <t>シャ</t>
    </rPh>
    <rPh sb="17" eb="19">
      <t>コヨウ</t>
    </rPh>
    <rPh sb="19" eb="21">
      <t>ギム</t>
    </rPh>
    <rPh sb="22" eb="24">
      <t>タッセイ</t>
    </rPh>
    <rPh sb="24" eb="26">
      <t>ジョウキョウ</t>
    </rPh>
    <rPh sb="28" eb="30">
      <t>ジョウキ</t>
    </rPh>
    <rPh sb="38" eb="39">
      <t>エラ</t>
    </rPh>
    <rPh sb="41" eb="43">
      <t>バアイ</t>
    </rPh>
    <phoneticPr fontId="1"/>
  </si>
  <si>
    <t>(3)　障害者の雇用の有無　（上記(1)で「無」を選んだ場合に限り記入すること。）</t>
    <rPh sb="4" eb="7">
      <t>ショウガイシャ</t>
    </rPh>
    <rPh sb="8" eb="10">
      <t>コヨウ</t>
    </rPh>
    <rPh sb="11" eb="13">
      <t>ウム</t>
    </rPh>
    <rPh sb="22" eb="23">
      <t>ナ</t>
    </rPh>
    <rPh sb="25" eb="26">
      <t>エラ</t>
    </rPh>
    <phoneticPr fontId="1"/>
  </si>
  <si>
    <t>(2)　子会社</t>
    <rPh sb="4" eb="5">
      <t>コ</t>
    </rPh>
    <rPh sb="5" eb="7">
      <t>カイシャ</t>
    </rPh>
    <phoneticPr fontId="1"/>
  </si>
  <si>
    <t>（該当するものを☑すること。)</t>
    <phoneticPr fontId="1"/>
  </si>
  <si>
    <t>　 有</t>
    <rPh sb="2" eb="3">
      <t>ユウ</t>
    </rPh>
    <phoneticPr fontId="1"/>
  </si>
  <si>
    <t>(1)　親会社</t>
    <rPh sb="4" eb="7">
      <t>オヤガイシャ</t>
    </rPh>
    <phoneticPr fontId="1"/>
  </si>
  <si>
    <t>(3)　役員の兼任</t>
    <rPh sb="4" eb="6">
      <t>ヤクイン</t>
    </rPh>
    <rPh sb="7" eb="9">
      <t>ケンニン</t>
    </rPh>
    <phoneticPr fontId="1"/>
  </si>
  <si>
    <t>　 普　通</t>
    <phoneticPr fontId="1"/>
  </si>
  <si>
    <t>　 普　通</t>
    <phoneticPr fontId="1"/>
  </si>
  <si>
    <t>　 当　座</t>
    <rPh sb="2" eb="3">
      <t>トウ</t>
    </rPh>
    <rPh sb="4" eb="5">
      <t>ザ</t>
    </rPh>
    <phoneticPr fontId="1"/>
  </si>
  <si>
    <t>代表者役職名１</t>
    <rPh sb="3" eb="6">
      <t>ヤクショクメイ</t>
    </rPh>
    <phoneticPr fontId="1"/>
  </si>
  <si>
    <t>代表取締役</t>
    <phoneticPr fontId="1"/>
  </si>
  <si>
    <t>代表取締役社長</t>
    <phoneticPr fontId="1"/>
  </si>
  <si>
    <t>営業所長</t>
    <phoneticPr fontId="1"/>
  </si>
  <si>
    <t>支店長</t>
    <phoneticPr fontId="1"/>
  </si>
  <si>
    <t>取締役</t>
    <phoneticPr fontId="1"/>
  </si>
  <si>
    <t>取締役社長</t>
    <phoneticPr fontId="1"/>
  </si>
  <si>
    <t>代表取締役副社長</t>
    <phoneticPr fontId="1"/>
  </si>
  <si>
    <t>代表社員</t>
    <phoneticPr fontId="1"/>
  </si>
  <si>
    <t>代表者</t>
    <phoneticPr fontId="1"/>
  </si>
  <si>
    <t>代表理事</t>
    <phoneticPr fontId="1"/>
  </si>
  <si>
    <t>理事長</t>
    <phoneticPr fontId="1"/>
  </si>
  <si>
    <t>所長</t>
    <phoneticPr fontId="1"/>
  </si>
  <si>
    <t>代表者役職名２</t>
    <rPh sb="3" eb="6">
      <t>ヤクショクメイ</t>
    </rPh>
    <phoneticPr fontId="1"/>
  </si>
  <si>
    <t>取締役社長</t>
    <phoneticPr fontId="1"/>
  </si>
  <si>
    <t>代表取締役</t>
    <phoneticPr fontId="1"/>
  </si>
  <si>
    <t>代表取締役副社長</t>
    <phoneticPr fontId="1"/>
  </si>
  <si>
    <t>代表社員</t>
    <phoneticPr fontId="1"/>
  </si>
  <si>
    <t>理事長</t>
    <phoneticPr fontId="1"/>
  </si>
  <si>
    <t>社長</t>
    <rPh sb="0" eb="2">
      <t>シャチョウ</t>
    </rPh>
    <phoneticPr fontId="1"/>
  </si>
  <si>
    <t>副社長</t>
    <rPh sb="0" eb="3">
      <t>フクシャチョウ</t>
    </rPh>
    <phoneticPr fontId="1"/>
  </si>
  <si>
    <t>無限責任社員</t>
    <rPh sb="0" eb="2">
      <t>ムゲン</t>
    </rPh>
    <rPh sb="2" eb="4">
      <t>セキニン</t>
    </rPh>
    <rPh sb="4" eb="6">
      <t>シャイン</t>
    </rPh>
    <phoneticPr fontId="1"/>
  </si>
  <si>
    <t>管財人</t>
    <rPh sb="0" eb="3">
      <t>カンザイニン</t>
    </rPh>
    <phoneticPr fontId="1"/>
  </si>
  <si>
    <t>会長</t>
    <rPh sb="0" eb="2">
      <t>カイチョウ</t>
    </rPh>
    <phoneticPr fontId="1"/>
  </si>
  <si>
    <t>所長</t>
    <rPh sb="0" eb="2">
      <t>ショチョウ</t>
    </rPh>
    <phoneticPr fontId="1"/>
  </si>
  <si>
    <t>法人コード</t>
    <rPh sb="0" eb="2">
      <t>ホウジン</t>
    </rPh>
    <phoneticPr fontId="1"/>
  </si>
  <si>
    <t>個人</t>
    <rPh sb="0" eb="2">
      <t>コジン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</si>
  <si>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</si>
  <si>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</si>
  <si>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合名会社</t>
    <rPh sb="0" eb="2">
      <t>ゴウメイ</t>
    </rPh>
    <rPh sb="2" eb="4">
      <t>カイシャ</t>
    </rPh>
    <phoneticPr fontId="1"/>
  </si>
  <si>
    <t>合資会社</t>
    <rPh sb="0" eb="2">
      <t>ゴウシ</t>
    </rPh>
    <rPh sb="2" eb="4">
      <t>カイシャ</t>
    </rPh>
    <phoneticPr fontId="1"/>
  </si>
  <si>
    <t>社団法人</t>
    <rPh sb="0" eb="2">
      <t>シャダン</t>
    </rPh>
    <rPh sb="2" eb="4">
      <t>ホウジン</t>
    </rPh>
    <phoneticPr fontId="1"/>
  </si>
  <si>
    <t>財団法人</t>
    <rPh sb="0" eb="2">
      <t>ザイダン</t>
    </rPh>
    <rPh sb="2" eb="4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</si>
  <si>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</si>
  <si>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協同組合</t>
    <rPh sb="0" eb="2">
      <t>キョウドウ</t>
    </rPh>
    <rPh sb="2" eb="4">
      <t>クミアイ</t>
    </rPh>
    <phoneticPr fontId="1"/>
  </si>
  <si>
    <t>商業組合</t>
    <rPh sb="0" eb="2">
      <t>ショウギョウ</t>
    </rPh>
    <rPh sb="2" eb="4">
      <t>クミアイ</t>
    </rPh>
    <phoneticPr fontId="1"/>
  </si>
  <si>
    <t>工業組合</t>
    <rPh sb="0" eb="2">
      <t>コウギョウ</t>
    </rPh>
    <rPh sb="2" eb="4">
      <t>クミアイ</t>
    </rPh>
    <phoneticPr fontId="1"/>
  </si>
  <si>
    <t>企業組合</t>
    <rPh sb="0" eb="2">
      <t>キギョウ</t>
    </rPh>
    <rPh sb="2" eb="4">
      <t>クミアイ</t>
    </rPh>
    <phoneticPr fontId="1"/>
  </si>
  <si>
    <t>協業組合</t>
    <rPh sb="0" eb="2">
      <t>キョウギョウ</t>
    </rPh>
    <rPh sb="2" eb="4">
      <t>クミアイ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</si>
  <si>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</si>
  <si>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</si>
  <si>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生活協同組合</t>
    <rPh sb="0" eb="2">
      <t>セイカツ</t>
    </rPh>
    <rPh sb="2" eb="4">
      <t>キョウドウ</t>
    </rPh>
    <rPh sb="4" eb="6">
      <t>クミアイ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</si>
  <si>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</si>
  <si>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</si>
  <si>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</si>
  <si>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</si>
  <si>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業種</t>
    <rPh sb="0" eb="2">
      <t>ギョウシュ</t>
    </rPh>
    <phoneticPr fontId="1"/>
  </si>
  <si>
    <t>大工工事</t>
    <phoneticPr fontId="1"/>
  </si>
  <si>
    <t>左官工事</t>
    <phoneticPr fontId="1"/>
  </si>
  <si>
    <t>とび・土工・コンクリート工事</t>
    <phoneticPr fontId="1"/>
  </si>
  <si>
    <t>石工事</t>
    <phoneticPr fontId="1"/>
  </si>
  <si>
    <t>屋根工事</t>
    <phoneticPr fontId="1"/>
  </si>
  <si>
    <t>電気工事</t>
    <phoneticPr fontId="1"/>
  </si>
  <si>
    <t>管工事</t>
    <phoneticPr fontId="1"/>
  </si>
  <si>
    <t>タイル・れんが・ブロック工事</t>
    <phoneticPr fontId="1"/>
  </si>
  <si>
    <t>鋼構造物工事</t>
    <phoneticPr fontId="1"/>
  </si>
  <si>
    <t>鉄筋工事</t>
    <phoneticPr fontId="1"/>
  </si>
  <si>
    <t>解体工事</t>
    <phoneticPr fontId="1"/>
  </si>
  <si>
    <t>舗装工事</t>
    <phoneticPr fontId="1"/>
  </si>
  <si>
    <t>しゅんせつ工事</t>
    <phoneticPr fontId="1"/>
  </si>
  <si>
    <t>板金工事</t>
    <phoneticPr fontId="1"/>
  </si>
  <si>
    <t>ガラス工事</t>
    <phoneticPr fontId="1"/>
  </si>
  <si>
    <t>塗装工事</t>
    <phoneticPr fontId="1"/>
  </si>
  <si>
    <t>防水工事</t>
    <phoneticPr fontId="1"/>
  </si>
  <si>
    <t>内装仕上工事</t>
    <phoneticPr fontId="1"/>
  </si>
  <si>
    <t>機械器具設置工事</t>
    <phoneticPr fontId="1"/>
  </si>
  <si>
    <t>熱絶縁工事</t>
    <phoneticPr fontId="1"/>
  </si>
  <si>
    <t>電気通信工事</t>
    <phoneticPr fontId="1"/>
  </si>
  <si>
    <t>造園工事</t>
    <phoneticPr fontId="1"/>
  </si>
  <si>
    <t>さく井工事</t>
    <phoneticPr fontId="1"/>
  </si>
  <si>
    <t>建具工事</t>
    <phoneticPr fontId="1"/>
  </si>
  <si>
    <t>水道施設工事</t>
    <phoneticPr fontId="1"/>
  </si>
  <si>
    <t>消防施設工事</t>
    <phoneticPr fontId="1"/>
  </si>
  <si>
    <t>清掃施設工事</t>
    <phoneticPr fontId="1"/>
  </si>
  <si>
    <t xml:space="preserve">    -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</si>
  <si>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</si>
  <si>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</si>
  <si>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５　経営事項審査の審査基準日</t>
    <rPh sb="2" eb="4">
      <t>ケイエイ</t>
    </rPh>
    <rPh sb="4" eb="6">
      <t>ジコウ</t>
    </rPh>
    <rPh sb="6" eb="8">
      <t>シンサ</t>
    </rPh>
    <rPh sb="9" eb="11">
      <t>シンサ</t>
    </rPh>
    <rPh sb="11" eb="13">
      <t>キジュン</t>
    </rPh>
    <rPh sb="13" eb="14">
      <t>ビ</t>
    </rPh>
    <phoneticPr fontId="1"/>
  </si>
  <si>
    <t>６　資本金額</t>
    <rPh sb="2" eb="4">
      <t>シホン</t>
    </rPh>
    <rPh sb="4" eb="6">
      <t>キンガク</t>
    </rPh>
    <phoneticPr fontId="1"/>
  </si>
  <si>
    <t>７　愛媛県電子入札用　業者ＩＤ(建設工事)</t>
    <rPh sb="2" eb="4">
      <t>エヒメ</t>
    </rPh>
    <rPh sb="4" eb="5">
      <t>ケン</t>
    </rPh>
    <rPh sb="5" eb="7">
      <t>デンシ</t>
    </rPh>
    <rPh sb="7" eb="10">
      <t>ニュウサツヨウ</t>
    </rPh>
    <rPh sb="11" eb="13">
      <t>ギョウシャ</t>
    </rPh>
    <rPh sb="16" eb="18">
      <t>ケンセツ</t>
    </rPh>
    <rPh sb="18" eb="20">
      <t>コウジ</t>
    </rPh>
    <phoneticPr fontId="1"/>
  </si>
  <si>
    <t>８　発注を希望する業種（○印を記入すること。）</t>
    <rPh sb="2" eb="4">
      <t>ハッチュウ</t>
    </rPh>
    <rPh sb="5" eb="7">
      <t>キボウ</t>
    </rPh>
    <rPh sb="9" eb="11">
      <t>ギョウシュ</t>
    </rPh>
    <rPh sb="13" eb="14">
      <t>シルシ</t>
    </rPh>
    <rPh sb="15" eb="17">
      <t>キニュウ</t>
    </rPh>
    <phoneticPr fontId="1"/>
  </si>
  <si>
    <t>９　許可を受けた建設業の種類（○印を記入すること。）</t>
    <rPh sb="2" eb="4">
      <t>キョカ</t>
    </rPh>
    <rPh sb="5" eb="6">
      <t>ウ</t>
    </rPh>
    <rPh sb="8" eb="11">
      <t>ケンセツギョウ</t>
    </rPh>
    <rPh sb="12" eb="14">
      <t>シュルイ</t>
    </rPh>
    <rPh sb="16" eb="17">
      <t>シルシ</t>
    </rPh>
    <rPh sb="18" eb="20">
      <t>キニュウ</t>
    </rPh>
    <phoneticPr fontId="1"/>
  </si>
  <si>
    <t>10　役職員数</t>
    <rPh sb="3" eb="4">
      <t>エキ</t>
    </rPh>
    <rPh sb="4" eb="7">
      <t>ショクインスウ</t>
    </rPh>
    <phoneticPr fontId="1"/>
  </si>
  <si>
    <t>11　地域貢献活動の状況</t>
    <rPh sb="3" eb="5">
      <t>チイキ</t>
    </rPh>
    <rPh sb="5" eb="7">
      <t>コウケン</t>
    </rPh>
    <rPh sb="7" eb="9">
      <t>カツドウ</t>
    </rPh>
    <rPh sb="10" eb="12">
      <t>ジョウキョウ</t>
    </rPh>
    <phoneticPr fontId="1"/>
  </si>
  <si>
    <t>13　インターンシップ、出前講座等の実施状況</t>
    <phoneticPr fontId="1"/>
  </si>
  <si>
    <t>14　労働福祉の状況（該当するものを☑すること。)</t>
    <rPh sb="3" eb="5">
      <t>ロウドウ</t>
    </rPh>
    <rPh sb="5" eb="7">
      <t>フクシ</t>
    </rPh>
    <rPh sb="8" eb="10">
      <t>ジョウキョウ</t>
    </rPh>
    <rPh sb="11" eb="13">
      <t>ガイトウ</t>
    </rPh>
    <phoneticPr fontId="1"/>
  </si>
  <si>
    <t>15　建設業労働災害防止協会（建災防）への加入状況</t>
    <rPh sb="3" eb="6">
      <t>ケンセツギョウ</t>
    </rPh>
    <rPh sb="6" eb="8">
      <t>ロウドウ</t>
    </rPh>
    <rPh sb="8" eb="10">
      <t>サイガイ</t>
    </rPh>
    <rPh sb="10" eb="12">
      <t>ボウシ</t>
    </rPh>
    <rPh sb="12" eb="14">
      <t>キョウカイ</t>
    </rPh>
    <rPh sb="15" eb="16">
      <t>ダテ</t>
    </rPh>
    <rPh sb="16" eb="17">
      <t>ワザワ</t>
    </rPh>
    <rPh sb="17" eb="18">
      <t>ボウ</t>
    </rPh>
    <rPh sb="21" eb="23">
      <t>カニュウ</t>
    </rPh>
    <rPh sb="23" eb="25">
      <t>ジョウキョウ</t>
    </rPh>
    <phoneticPr fontId="1"/>
  </si>
  <si>
    <t>16　第三者賠償責任補償保険（年間包括契約に限る。）への加入状況</t>
    <rPh sb="3" eb="4">
      <t>ダイ</t>
    </rPh>
    <rPh sb="4" eb="6">
      <t>サンシャ</t>
    </rPh>
    <rPh sb="6" eb="8">
      <t>バイショウ</t>
    </rPh>
    <rPh sb="8" eb="10">
      <t>セキニン</t>
    </rPh>
    <rPh sb="10" eb="12">
      <t>ホショウ</t>
    </rPh>
    <rPh sb="12" eb="14">
      <t>ホケン</t>
    </rPh>
    <rPh sb="15" eb="17">
      <t>ネンカン</t>
    </rPh>
    <rPh sb="17" eb="19">
      <t>ホウカツ</t>
    </rPh>
    <rPh sb="19" eb="21">
      <t>ケイヤク</t>
    </rPh>
    <rPh sb="22" eb="23">
      <t>カギ</t>
    </rPh>
    <rPh sb="28" eb="30">
      <t>カニュウ</t>
    </rPh>
    <rPh sb="30" eb="32">
      <t>ジョウキョウ</t>
    </rPh>
    <phoneticPr fontId="1"/>
  </si>
  <si>
    <t>17　不当要求防止責任者講習受講状況</t>
    <rPh sb="3" eb="5">
      <t>フトウ</t>
    </rPh>
    <rPh sb="5" eb="7">
      <t>ヨウキュウ</t>
    </rPh>
    <rPh sb="7" eb="9">
      <t>ボウシ</t>
    </rPh>
    <rPh sb="9" eb="12">
      <t>セキニンシャ</t>
    </rPh>
    <rPh sb="12" eb="14">
      <t>コウシュウ</t>
    </rPh>
    <rPh sb="14" eb="16">
      <t>ジュコウ</t>
    </rPh>
    <rPh sb="16" eb="18">
      <t>ジョウキョウ</t>
    </rPh>
    <phoneticPr fontId="1"/>
  </si>
  <si>
    <t>18　協力雇用主への登録状況</t>
    <rPh sb="3" eb="5">
      <t>キョウリョク</t>
    </rPh>
    <rPh sb="5" eb="8">
      <t>コヨウヌシ</t>
    </rPh>
    <rPh sb="10" eb="12">
      <t>トウロク</t>
    </rPh>
    <rPh sb="12" eb="14">
      <t>ジョウキョウ</t>
    </rPh>
    <phoneticPr fontId="1"/>
  </si>
  <si>
    <t>登録の有無</t>
    <rPh sb="0" eb="2">
      <t>トウロク</t>
    </rPh>
    <rPh sb="3" eb="5">
      <t>ウム</t>
    </rPh>
    <phoneticPr fontId="1"/>
  </si>
  <si>
    <t>登録年月</t>
    <rPh sb="0" eb="2">
      <t>トウロク</t>
    </rPh>
    <rPh sb="2" eb="4">
      <t>ネンゲツ</t>
    </rPh>
    <phoneticPr fontId="1"/>
  </si>
  <si>
    <t>19　えひめジョブチャレンジＵ－15事業　受入事業所等への登録状況</t>
    <rPh sb="18" eb="20">
      <t>ジギョウ</t>
    </rPh>
    <rPh sb="21" eb="22">
      <t>ウ</t>
    </rPh>
    <rPh sb="22" eb="23">
      <t>イ</t>
    </rPh>
    <rPh sb="23" eb="26">
      <t>ジギョウショ</t>
    </rPh>
    <rPh sb="26" eb="27">
      <t>トウ</t>
    </rPh>
    <rPh sb="29" eb="31">
      <t>トウロク</t>
    </rPh>
    <rPh sb="31" eb="33">
      <t>ジョウキョウ</t>
    </rPh>
    <phoneticPr fontId="1"/>
  </si>
  <si>
    <t>20　建設機械の保有状況</t>
    <rPh sb="3" eb="5">
      <t>ケンセツ</t>
    </rPh>
    <rPh sb="5" eb="7">
      <t>キカイ</t>
    </rPh>
    <rPh sb="8" eb="10">
      <t>ホユウ</t>
    </rPh>
    <rPh sb="10" eb="12">
      <t>ジョウキョウ</t>
    </rPh>
    <phoneticPr fontId="1"/>
  </si>
  <si>
    <t>21　障害者雇用状況</t>
    <rPh sb="3" eb="6">
      <t>ショウガイシャ</t>
    </rPh>
    <rPh sb="6" eb="8">
      <t>コヨウ</t>
    </rPh>
    <rPh sb="8" eb="10">
      <t>ジョウキョウ</t>
    </rPh>
    <phoneticPr fontId="1"/>
  </si>
  <si>
    <t>22　愛媛県に建設工事入札参加資格審査申請書を提出し、又は提出を予定している系列会社の状況</t>
    <rPh sb="3" eb="5">
      <t>エヒメ</t>
    </rPh>
    <rPh sb="5" eb="6">
      <t>ケン</t>
    </rPh>
    <rPh sb="7" eb="9">
      <t>ケンセツ</t>
    </rPh>
    <rPh sb="9" eb="11">
      <t>コウジ</t>
    </rPh>
    <rPh sb="11" eb="13">
      <t>ニュウサツ</t>
    </rPh>
    <rPh sb="13" eb="15">
      <t>サンカ</t>
    </rPh>
    <rPh sb="15" eb="17">
      <t>シカク</t>
    </rPh>
    <rPh sb="17" eb="19">
      <t>シンサ</t>
    </rPh>
    <rPh sb="19" eb="21">
      <t>シンセイ</t>
    </rPh>
    <rPh sb="21" eb="22">
      <t>ショ</t>
    </rPh>
    <rPh sb="23" eb="25">
      <t>テイシュツ</t>
    </rPh>
    <rPh sb="27" eb="28">
      <t>マタ</t>
    </rPh>
    <rPh sb="29" eb="31">
      <t>テイシュツ</t>
    </rPh>
    <rPh sb="32" eb="34">
      <t>ヨテイ</t>
    </rPh>
    <rPh sb="38" eb="40">
      <t>ケイレツ</t>
    </rPh>
    <rPh sb="40" eb="42">
      <t>ガイシャ</t>
    </rPh>
    <rPh sb="43" eb="45">
      <t>ジョウキョウ</t>
    </rPh>
    <phoneticPr fontId="1"/>
  </si>
  <si>
    <t>26　建設機械運転業務の有資格者の雇用状況</t>
    <rPh sb="3" eb="5">
      <t>ケンセツ</t>
    </rPh>
    <rPh sb="5" eb="7">
      <t>キカイ</t>
    </rPh>
    <rPh sb="7" eb="9">
      <t>ウンテン</t>
    </rPh>
    <rPh sb="9" eb="11">
      <t>ギョウム</t>
    </rPh>
    <rPh sb="12" eb="13">
      <t>ユウ</t>
    </rPh>
    <rPh sb="13" eb="16">
      <t>シカクシャ</t>
    </rPh>
    <rPh sb="17" eb="19">
      <t>コヨウ</t>
    </rPh>
    <rPh sb="19" eb="21">
      <t>ジョウキョウ</t>
    </rPh>
    <phoneticPr fontId="1"/>
  </si>
  <si>
    <t>生　年　月　日</t>
    <rPh sb="0" eb="1">
      <t>ナマ</t>
    </rPh>
    <rPh sb="2" eb="3">
      <t>ネン</t>
    </rPh>
    <rPh sb="4" eb="5">
      <t>ガツ</t>
    </rPh>
    <rPh sb="6" eb="7">
      <t>ヒ</t>
    </rPh>
    <phoneticPr fontId="1"/>
  </si>
  <si>
    <t>28　表彰受賞歴</t>
    <rPh sb="3" eb="5">
      <t>ヒョウショウ</t>
    </rPh>
    <rPh sb="5" eb="7">
      <t>ジュショウ</t>
    </rPh>
    <rPh sb="7" eb="8">
      <t>レキ</t>
    </rPh>
    <phoneticPr fontId="1"/>
  </si>
  <si>
    <t>表　彰　の　種　類</t>
    <phoneticPr fontId="1"/>
  </si>
  <si>
    <t>29　監督処分及び入札参加資格停止措置の状況</t>
    <rPh sb="3" eb="5">
      <t>カントク</t>
    </rPh>
    <rPh sb="5" eb="7">
      <t>ショブン</t>
    </rPh>
    <rPh sb="7" eb="8">
      <t>オヨ</t>
    </rPh>
    <rPh sb="9" eb="11">
      <t>ニュウサツ</t>
    </rPh>
    <rPh sb="11" eb="13">
      <t>サンカ</t>
    </rPh>
    <rPh sb="13" eb="15">
      <t>シカク</t>
    </rPh>
    <rPh sb="15" eb="17">
      <t>テイシ</t>
    </rPh>
    <rPh sb="17" eb="19">
      <t>ソチ</t>
    </rPh>
    <rPh sb="20" eb="22">
      <t>ジョウキョウ</t>
    </rPh>
    <phoneticPr fontId="1"/>
  </si>
  <si>
    <t>雇用年月日</t>
    <rPh sb="0" eb="2">
      <t>コヨウ</t>
    </rPh>
    <rPh sb="2" eb="5">
      <t>ネンガッピ</t>
    </rPh>
    <phoneticPr fontId="1"/>
  </si>
  <si>
    <t>防災士等</t>
    <rPh sb="0" eb="2">
      <t>ボウサイ</t>
    </rPh>
    <rPh sb="2" eb="3">
      <t>シ</t>
    </rPh>
    <rPh sb="3" eb="4">
      <t>ナド</t>
    </rPh>
    <phoneticPr fontId="1"/>
  </si>
  <si>
    <t>23　技術者・技能労働者の略歴</t>
    <rPh sb="3" eb="4">
      <t>ワザ</t>
    </rPh>
    <rPh sb="4" eb="5">
      <t>ジュツ</t>
    </rPh>
    <rPh sb="5" eb="6">
      <t>シャ</t>
    </rPh>
    <rPh sb="7" eb="9">
      <t>ギノウ</t>
    </rPh>
    <rPh sb="9" eb="12">
      <t>ロウドウシャ</t>
    </rPh>
    <rPh sb="13" eb="14">
      <t>リャク</t>
    </rPh>
    <rPh sb="14" eb="15">
      <t>レキ</t>
    </rPh>
    <phoneticPr fontId="1"/>
  </si>
  <si>
    <t>24　満35歳未満の技術関係職員の雇用状況</t>
    <rPh sb="3" eb="4">
      <t>マン</t>
    </rPh>
    <rPh sb="6" eb="7">
      <t>サイ</t>
    </rPh>
    <rPh sb="7" eb="9">
      <t>ミマン</t>
    </rPh>
    <rPh sb="10" eb="12">
      <t>ギジュツ</t>
    </rPh>
    <rPh sb="12" eb="14">
      <t>カンケイ</t>
    </rPh>
    <rPh sb="14" eb="16">
      <t>ショクイン</t>
    </rPh>
    <rPh sb="17" eb="19">
      <t>コヨウ</t>
    </rPh>
    <rPh sb="19" eb="21">
      <t>ジョウキョウ</t>
    </rPh>
    <phoneticPr fontId="1"/>
  </si>
  <si>
    <t>25　女性の技術関係職員の雇用状況</t>
    <rPh sb="3" eb="5">
      <t>ジョセイ</t>
    </rPh>
    <rPh sb="6" eb="8">
      <t>ギジュツ</t>
    </rPh>
    <rPh sb="8" eb="10">
      <t>カンケイ</t>
    </rPh>
    <rPh sb="10" eb="12">
      <t>ショクイン</t>
    </rPh>
    <rPh sb="13" eb="15">
      <t>コヨウ</t>
    </rPh>
    <rPh sb="15" eb="17">
      <t>ジョウキョウ</t>
    </rPh>
    <phoneticPr fontId="1"/>
  </si>
  <si>
    <t>有無</t>
    <rPh sb="0" eb="2">
      <t>ウム</t>
    </rPh>
    <phoneticPr fontId="1"/>
  </si>
  <si>
    <t>◯</t>
    <phoneticPr fontId="1"/>
  </si>
  <si>
    <t>市町村</t>
    <rPh sb="0" eb="3">
      <t>シチョウソン</t>
    </rPh>
    <phoneticPr fontId="1"/>
  </si>
  <si>
    <t>愛媛県松山市</t>
    <rPh sb="3" eb="6">
      <t>マツヤマシ</t>
    </rPh>
    <phoneticPr fontId="1"/>
  </si>
  <si>
    <t>愛媛県今治市</t>
    <rPh sb="3" eb="6">
      <t>イマバリシ</t>
    </rPh>
    <phoneticPr fontId="1"/>
  </si>
  <si>
    <t>愛媛県宇和島市</t>
    <rPh sb="3" eb="7">
      <t>ウワジマシ</t>
    </rPh>
    <phoneticPr fontId="1"/>
  </si>
  <si>
    <t>愛媛県八幡浜市</t>
    <rPh sb="3" eb="7">
      <t>ヤワタハマシ</t>
    </rPh>
    <phoneticPr fontId="1"/>
  </si>
  <si>
    <t>愛媛県新居浜市</t>
    <rPh sb="3" eb="7">
      <t>ニイハマシ</t>
    </rPh>
    <phoneticPr fontId="1"/>
  </si>
  <si>
    <t>愛媛県西条市</t>
    <rPh sb="3" eb="6">
      <t>サイジョウシ</t>
    </rPh>
    <phoneticPr fontId="1"/>
  </si>
  <si>
    <t>愛媛県大洲市</t>
    <rPh sb="3" eb="6">
      <t>オオズシ</t>
    </rPh>
    <phoneticPr fontId="1"/>
  </si>
  <si>
    <t>愛媛県伊予市</t>
    <rPh sb="3" eb="6">
      <t>イヨシ</t>
    </rPh>
    <phoneticPr fontId="1"/>
  </si>
  <si>
    <t>愛媛県四国中央市</t>
    <rPh sb="3" eb="5">
      <t>シコク</t>
    </rPh>
    <rPh sb="5" eb="7">
      <t>チュウオウ</t>
    </rPh>
    <rPh sb="7" eb="8">
      <t>シ</t>
    </rPh>
    <phoneticPr fontId="1"/>
  </si>
  <si>
    <t>愛媛県西予市</t>
    <rPh sb="3" eb="5">
      <t>セイヨ</t>
    </rPh>
    <rPh sb="5" eb="6">
      <t>シ</t>
    </rPh>
    <phoneticPr fontId="1"/>
  </si>
  <si>
    <t>愛媛県東温市</t>
    <rPh sb="3" eb="5">
      <t>トウオン</t>
    </rPh>
    <rPh sb="5" eb="6">
      <t>シ</t>
    </rPh>
    <phoneticPr fontId="1"/>
  </si>
  <si>
    <t>愛媛県越智郡松前町</t>
    <rPh sb="3" eb="6">
      <t>オチグン</t>
    </rPh>
    <rPh sb="6" eb="9">
      <t>マサキチョウ</t>
    </rPh>
    <phoneticPr fontId="1"/>
  </si>
  <si>
    <t>愛媛県上浮穴郡久万高原町</t>
    <rPh sb="3" eb="7">
      <t>カミウケナグン</t>
    </rPh>
    <rPh sb="7" eb="12">
      <t>クマコウゲンチョウ</t>
    </rPh>
    <phoneticPr fontId="1"/>
  </si>
  <si>
    <t>愛媛県伊予郡松前町</t>
    <rPh sb="3" eb="5">
      <t>イヨ</t>
    </rPh>
    <rPh sb="5" eb="6">
      <t>グン</t>
    </rPh>
    <rPh sb="6" eb="9">
      <t>マサキチョウ</t>
    </rPh>
    <phoneticPr fontId="1"/>
  </si>
  <si>
    <t>愛媛県伊予郡砥部町</t>
    <rPh sb="3" eb="5">
      <t>イヨ</t>
    </rPh>
    <rPh sb="5" eb="6">
      <t>グン</t>
    </rPh>
    <rPh sb="6" eb="9">
      <t>トベチョウ</t>
    </rPh>
    <phoneticPr fontId="1"/>
  </si>
  <si>
    <t>愛媛県喜多郡内子町</t>
    <rPh sb="3" eb="6">
      <t>キタグン</t>
    </rPh>
    <rPh sb="6" eb="9">
      <t>ウチコチョウ</t>
    </rPh>
    <phoneticPr fontId="1"/>
  </si>
  <si>
    <t>愛媛県西宇和郡伊方町</t>
    <rPh sb="3" eb="7">
      <t>ニシウワグン</t>
    </rPh>
    <rPh sb="7" eb="10">
      <t>イカタチョウ</t>
    </rPh>
    <phoneticPr fontId="1"/>
  </si>
  <si>
    <t>愛媛県北宇和郡松野町</t>
    <rPh sb="3" eb="7">
      <t>キタウワグン</t>
    </rPh>
    <rPh sb="7" eb="10">
      <t>マツノチョウ</t>
    </rPh>
    <phoneticPr fontId="1"/>
  </si>
  <si>
    <t>愛媛県北宇和郡鬼北町</t>
    <rPh sb="3" eb="7">
      <t>キタウワグン</t>
    </rPh>
    <rPh sb="7" eb="10">
      <t>キホクチョウ</t>
    </rPh>
    <phoneticPr fontId="1"/>
  </si>
  <si>
    <t>愛媛県南宇和郡愛南町</t>
    <rPh sb="3" eb="7">
      <t>ミナミウワグン</t>
    </rPh>
    <rPh sb="7" eb="10">
      <t>アイナンチョウ</t>
    </rPh>
    <phoneticPr fontId="1"/>
  </si>
  <si>
    <t>その他</t>
    <rPh sb="2" eb="3">
      <t>タ</t>
    </rPh>
    <phoneticPr fontId="1"/>
  </si>
  <si>
    <t>コード</t>
    <phoneticPr fontId="1"/>
  </si>
  <si>
    <t>業者コード</t>
    <rPh sb="0" eb="2">
      <t>ギョウシャ</t>
    </rPh>
    <phoneticPr fontId="1"/>
  </si>
  <si>
    <t>略称</t>
    <rPh sb="0" eb="1">
      <t>リャク</t>
    </rPh>
    <phoneticPr fontId="1"/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</si>
  <si>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</si>
  <si>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</si>
  <si>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</si>
  <si>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</si>
  <si>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</si>
  <si>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</si>
  <si>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</si>
  <si>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</si>
  <si>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</si>
  <si>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し</t>
  </si>
  <si>
    <t>板</t>
  </si>
  <si>
    <t>ガ</t>
  </si>
  <si>
    <t>塗</t>
  </si>
  <si>
    <t>防</t>
  </si>
  <si>
    <t>内</t>
  </si>
  <si>
    <t>機</t>
  </si>
  <si>
    <t>水</t>
  </si>
  <si>
    <t>消</t>
  </si>
  <si>
    <t>清</t>
  </si>
  <si>
    <t>解</t>
  </si>
  <si>
    <t>筋</t>
    <rPh sb="0" eb="1">
      <t>キン</t>
    </rPh>
    <phoneticPr fontId="1"/>
  </si>
  <si>
    <t>ほ</t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</si>
  <si>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</si>
  <si>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</si>
  <si>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ソノ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</si>
  <si>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</si>
  <si>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</si>
  <si>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タイル・
れんが・
ブロック</t>
    <phoneticPr fontId="1"/>
  </si>
  <si>
    <t>様式第１号（第３条、第４条、様式第２号関係）　建設工事入札参加資格審査申請書</t>
    <rPh sb="10" eb="11">
      <t>ダイ</t>
    </rPh>
    <rPh sb="12" eb="13">
      <t>ジョウ</t>
    </rPh>
    <phoneticPr fontId="1"/>
  </si>
  <si>
    <t>１　申請要件　（該当するものを☑すること。)</t>
    <rPh sb="2" eb="4">
      <t>シンセイ</t>
    </rPh>
    <rPh sb="4" eb="6">
      <t>ヨウケン</t>
    </rPh>
    <rPh sb="8" eb="10">
      <t>ガイトウ</t>
    </rPh>
    <phoneticPr fontId="1"/>
  </si>
  <si>
    <t>（該当するものを☑すること。)</t>
    <phoneticPr fontId="1"/>
  </si>
  <si>
    <t>　 規定している</t>
    <rPh sb="2" eb="4">
      <t>キテイ</t>
    </rPh>
    <phoneticPr fontId="1"/>
  </si>
  <si>
    <t>　 規定していない</t>
    <rPh sb="2" eb="4">
      <t>キテイ</t>
    </rPh>
    <phoneticPr fontId="1"/>
  </si>
  <si>
    <t>30　主要取引金融機関名（支店名まで記入すること。)　（該当するものを☑すること。)</t>
    <phoneticPr fontId="1"/>
  </si>
  <si>
    <t>　　　　　　　年　　　　　　月　　　　　　　日</t>
    <rPh sb="7" eb="8">
      <t>ネン</t>
    </rPh>
    <rPh sb="14" eb="15">
      <t>ガツ</t>
    </rPh>
    <rPh sb="22" eb="23">
      <t>ニチ</t>
    </rPh>
    <phoneticPr fontId="1"/>
  </si>
  <si>
    <t>若年計</t>
    <rPh sb="0" eb="2">
      <t>ジャクネン</t>
    </rPh>
    <rPh sb="2" eb="3">
      <t>ケイ</t>
    </rPh>
    <phoneticPr fontId="1"/>
  </si>
  <si>
    <t>女性計</t>
    <rPh sb="0" eb="2">
      <t>ジョセイ</t>
    </rPh>
    <rPh sb="2" eb="3">
      <t>ケイ</t>
    </rPh>
    <phoneticPr fontId="1"/>
  </si>
  <si>
    <t>防災計</t>
    <rPh sb="0" eb="2">
      <t>ボウサイ</t>
    </rPh>
    <rPh sb="2" eb="3">
      <t>ケイ</t>
    </rPh>
    <phoneticPr fontId="1"/>
  </si>
  <si>
    <t>業種</t>
    <rPh sb="0" eb="2">
      <t>ギョウシュ</t>
    </rPh>
    <phoneticPr fontId="1"/>
  </si>
  <si>
    <t>四国地方整備局優良工事表彰</t>
    <rPh sb="0" eb="7">
      <t>シコクチホウセイビキョク</t>
    </rPh>
    <rPh sb="7" eb="9">
      <t>ユウリョウ</t>
    </rPh>
    <rPh sb="9" eb="11">
      <t>コウジ</t>
    </rPh>
    <rPh sb="11" eb="13">
      <t>ヒョウショウ</t>
    </rPh>
    <phoneticPr fontId="1"/>
  </si>
  <si>
    <t>四国地方整備局安全工事表彰</t>
    <rPh sb="0" eb="7">
      <t>シコクチホウセイビキョク</t>
    </rPh>
    <rPh sb="7" eb="9">
      <t>アンゼン</t>
    </rPh>
    <rPh sb="9" eb="11">
      <t>コウジ</t>
    </rPh>
    <rPh sb="11" eb="13">
      <t>ヒョウショウ</t>
    </rPh>
    <phoneticPr fontId="1"/>
  </si>
  <si>
    <t>四国地方整備局各事務所・管理所優良工事表彰</t>
    <rPh sb="0" eb="7">
      <t>シコクチホウセイビキョク</t>
    </rPh>
    <rPh sb="7" eb="10">
      <t>カクジム</t>
    </rPh>
    <rPh sb="10" eb="11">
      <t>ショ</t>
    </rPh>
    <rPh sb="12" eb="14">
      <t>カンリ</t>
    </rPh>
    <rPh sb="14" eb="15">
      <t>ショ</t>
    </rPh>
    <rPh sb="15" eb="17">
      <t>ユウリョウ</t>
    </rPh>
    <rPh sb="17" eb="19">
      <t>コウジ</t>
    </rPh>
    <rPh sb="19" eb="21">
      <t>ヒョウショウ</t>
    </rPh>
    <phoneticPr fontId="1"/>
  </si>
  <si>
    <t>建設業退職金共済制度普及協力者表彰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フキュウ</t>
    </rPh>
    <rPh sb="12" eb="15">
      <t>キョウリョクシャ</t>
    </rPh>
    <rPh sb="15" eb="17">
      <t>ヒョウショウ</t>
    </rPh>
    <phoneticPr fontId="1"/>
  </si>
  <si>
    <t>雇用改善優良事業所表彰</t>
    <rPh sb="0" eb="2">
      <t>コヨウ</t>
    </rPh>
    <rPh sb="2" eb="4">
      <t>カイゼン</t>
    </rPh>
    <rPh sb="4" eb="6">
      <t>ユウリョウ</t>
    </rPh>
    <rPh sb="6" eb="9">
      <t>ジギョウショ</t>
    </rPh>
    <rPh sb="9" eb="11">
      <t>ヒョウショウ</t>
    </rPh>
    <phoneticPr fontId="1"/>
  </si>
  <si>
    <t>安全衛生に係る優良事業場、団体又は功労者に対する表彰</t>
    <rPh sb="0" eb="2">
      <t>アンゼン</t>
    </rPh>
    <rPh sb="2" eb="4">
      <t>エイセイ</t>
    </rPh>
    <rPh sb="5" eb="6">
      <t>カカ</t>
    </rPh>
    <rPh sb="7" eb="9">
      <t>ユウリョウ</t>
    </rPh>
    <rPh sb="9" eb="11">
      <t>ジギョウ</t>
    </rPh>
    <rPh sb="11" eb="12">
      <t>ジョウ</t>
    </rPh>
    <rPh sb="13" eb="15">
      <t>ダンタイ</t>
    </rPh>
    <rPh sb="15" eb="16">
      <t>マタ</t>
    </rPh>
    <rPh sb="17" eb="20">
      <t>コウロウシャ</t>
    </rPh>
    <rPh sb="21" eb="22">
      <t>タイ</t>
    </rPh>
    <rPh sb="24" eb="26">
      <t>ヒョウショウ</t>
    </rPh>
    <phoneticPr fontId="1"/>
  </si>
  <si>
    <t>障害者雇用優良事業所表彰</t>
    <rPh sb="0" eb="2">
      <t>ショウガイ</t>
    </rPh>
    <rPh sb="2" eb="3">
      <t>シャ</t>
    </rPh>
    <rPh sb="3" eb="5">
      <t>コヨウ</t>
    </rPh>
    <rPh sb="5" eb="7">
      <t>ユウリョウ</t>
    </rPh>
    <rPh sb="7" eb="10">
      <t>ジギョウショ</t>
    </rPh>
    <rPh sb="10" eb="12">
      <t>ヒョウショウ</t>
    </rPh>
    <phoneticPr fontId="1"/>
  </si>
  <si>
    <t>四国地方整備局各事務所・管理所安全工事表彰</t>
    <rPh sb="0" eb="7">
      <t>シコクチホウセイビキョク</t>
    </rPh>
    <rPh sb="7" eb="10">
      <t>カクジム</t>
    </rPh>
    <rPh sb="10" eb="11">
      <t>ショ</t>
    </rPh>
    <rPh sb="12" eb="14">
      <t>カンリ</t>
    </rPh>
    <rPh sb="14" eb="15">
      <t>ショ</t>
    </rPh>
    <rPh sb="15" eb="17">
      <t>アンゼン</t>
    </rPh>
    <rPh sb="17" eb="19">
      <t>コウジ</t>
    </rPh>
    <rPh sb="19" eb="21">
      <t>ヒョウショウ</t>
    </rPh>
    <phoneticPr fontId="1"/>
  </si>
  <si>
    <t>愛媛県優良建設工事知事表彰</t>
    <rPh sb="0" eb="3">
      <t>エヒメケン</t>
    </rPh>
    <rPh sb="3" eb="5">
      <t>ユウリョウ</t>
    </rPh>
    <rPh sb="5" eb="7">
      <t>ケンセツ</t>
    </rPh>
    <rPh sb="7" eb="9">
      <t>コウジ</t>
    </rPh>
    <rPh sb="9" eb="11">
      <t>チジ</t>
    </rPh>
    <rPh sb="11" eb="13">
      <t>ヒョウショウ</t>
    </rPh>
    <phoneticPr fontId="1"/>
  </si>
  <si>
    <t>表彰区分</t>
    <rPh sb="0" eb="2">
      <t>ヒョウショウ</t>
    </rPh>
    <rPh sb="2" eb="4">
      <t>クブン</t>
    </rPh>
    <phoneticPr fontId="1"/>
  </si>
  <si>
    <t>表彰の種類</t>
    <rPh sb="0" eb="2">
      <t>ヒョウショウ</t>
    </rPh>
    <rPh sb="3" eb="5">
      <t>シュルイ</t>
    </rPh>
    <phoneticPr fontId="1"/>
  </si>
  <si>
    <t>土</t>
    <rPh sb="0" eb="1">
      <t>ド</t>
    </rPh>
    <phoneticPr fontId="1"/>
  </si>
  <si>
    <t>建</t>
    <rPh sb="0" eb="1">
      <t>タツル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</si>
  <si>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</si>
  <si>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建築一式工事</t>
    <rPh sb="0" eb="2">
      <t>ケンチク</t>
    </rPh>
    <rPh sb="2" eb="4">
      <t>イッシキ</t>
    </rPh>
    <rPh sb="4" eb="6">
      <t>コウジ</t>
    </rPh>
    <phoneticPr fontId="1"/>
  </si>
  <si>
    <t>締結の有無</t>
    <rPh sb="0" eb="2">
      <t>テイケツ</t>
    </rPh>
    <rPh sb="3" eb="5">
      <t>ウム</t>
    </rPh>
    <phoneticPr fontId="1"/>
  </si>
  <si>
    <t>協定コード</t>
    <rPh sb="0" eb="2">
      <t>キョウテイ</t>
    </rPh>
    <phoneticPr fontId="1"/>
  </si>
  <si>
    <t>氏</t>
    <rPh sb="0" eb="1">
      <t>シ</t>
    </rPh>
    <phoneticPr fontId="1"/>
  </si>
  <si>
    <t>名</t>
    <phoneticPr fontId="1"/>
  </si>
  <si>
    <t>（</t>
    <phoneticPr fontId="1"/>
  </si>
  <si>
    <t>年　齢</t>
    <rPh sb="0" eb="1">
      <t>トシ</t>
    </rPh>
    <rPh sb="2" eb="3">
      <t>ヨワイ</t>
    </rPh>
    <phoneticPr fontId="1"/>
  </si>
  <si>
    <t>月</t>
    <phoneticPr fontId="1"/>
  </si>
  <si>
    <t>年</t>
    <phoneticPr fontId="1"/>
  </si>
  <si>
    <t>）</t>
    <phoneticPr fontId="1"/>
  </si>
  <si>
    <t>卒業年月日</t>
    <rPh sb="0" eb="2">
      <t>ソツギョウ</t>
    </rPh>
    <rPh sb="2" eb="3">
      <t>ネン</t>
    </rPh>
    <rPh sb="3" eb="4">
      <t>ツキ</t>
    </rPh>
    <rPh sb="4" eb="5">
      <t>ヒ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</si>
  <si>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</si>
  <si>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</si>
  <si>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</si>
  <si>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資格</t>
    <rPh sb="0" eb="2">
      <t>シカク</t>
    </rPh>
    <phoneticPr fontId="1"/>
  </si>
  <si>
    <t>講習</t>
    <rPh sb="0" eb="2">
      <t>コウシュウ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</si>
  <si>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</si>
  <si>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</si>
  <si>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</si>
  <si>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</si>
  <si>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従業員</t>
    <rPh sb="0" eb="3">
      <t>ジュウギョウイン</t>
    </rPh>
    <phoneticPr fontId="1"/>
  </si>
  <si>
    <t>申請年月日</t>
    <rPh sb="0" eb="5">
      <t>シンセイネンガッピ</t>
    </rPh>
    <phoneticPr fontId="1"/>
  </si>
  <si>
    <t>資格者証有効期限</t>
    <phoneticPr fontId="1"/>
  </si>
  <si>
    <t>※「生年月日」を入力すると「年齢」と「若年」はシート１に設定した申請日を基準に自動設定されます。日付項目は「S40.1.23」または「1965/1/23」のように入力してください。</t>
    <rPh sb="2" eb="6">
      <t>セイネンガッピ</t>
    </rPh>
    <rPh sb="8" eb="10">
      <t>ニュウリョク</t>
    </rPh>
    <rPh sb="19" eb="21">
      <t>ジャクネン</t>
    </rPh>
    <rPh sb="28" eb="30">
      <t>セッテイ</t>
    </rPh>
    <rPh sb="32" eb="35">
      <t>シンセイビ</t>
    </rPh>
    <rPh sb="36" eb="38">
      <t>キジュン</t>
    </rPh>
    <rPh sb="39" eb="41">
      <t>ジドウ</t>
    </rPh>
    <rPh sb="41" eb="43">
      <t>セッテイ</t>
    </rPh>
    <rPh sb="48" eb="50">
      <t>ヒヅケ</t>
    </rPh>
    <rPh sb="50" eb="52">
      <t>コウモク</t>
    </rPh>
    <rPh sb="81" eb="83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</si>
  <si>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</si>
  <si>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</si>
  <si>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phoneticPr fontId="1"/>
  </si>
  <si>
    <t>年度　建設工事入札参加資格審査申請書</t>
    <phoneticPr fontId="1"/>
  </si>
  <si>
    <t>愛媛県知事</t>
    <rPh sb="0" eb="2">
      <t>エヒメ</t>
    </rPh>
    <rPh sb="2" eb="5">
      <t>ケンチジ</t>
    </rPh>
    <phoneticPr fontId="1"/>
  </si>
  <si>
    <t>様</t>
    <rPh sb="0" eb="1">
      <t>サマ</t>
    </rPh>
    <phoneticPr fontId="1"/>
  </si>
  <si>
    <t>IN</t>
    <phoneticPr fontId="1"/>
  </si>
  <si>
    <t>OUT</t>
    <phoneticPr fontId="1"/>
  </si>
  <si>
    <r>
      <t xml:space="preserve">マスター
該当
</t>
    </r>
    <r>
      <rPr>
        <sz val="7"/>
        <rFont val="ＭＳ Ｐ明朝"/>
        <family val="1"/>
        <charset val="128"/>
      </rPr>
      <t>(担当業種)</t>
    </r>
    <rPh sb="5" eb="7">
      <t>ガイトウ</t>
    </rPh>
    <phoneticPr fontId="1"/>
  </si>
  <si>
    <t>27　防災士等の有資格者の雇用状況</t>
    <rPh sb="3" eb="5">
      <t>ボウサイ</t>
    </rPh>
    <rPh sb="5" eb="6">
      <t>シ</t>
    </rPh>
    <rPh sb="6" eb="7">
      <t>ナド</t>
    </rPh>
    <rPh sb="8" eb="12">
      <t>ユウシカクシャ</t>
    </rPh>
    <rPh sb="13" eb="15">
      <t>コヨウ</t>
    </rPh>
    <rPh sb="15" eb="17">
      <t>ジョウキョウ</t>
    </rPh>
    <phoneticPr fontId="1"/>
  </si>
  <si>
    <t>機械資格計</t>
    <rPh sb="0" eb="2">
      <t>キカイ</t>
    </rPh>
    <rPh sb="2" eb="4">
      <t>シカク</t>
    </rPh>
    <rPh sb="4" eb="5">
      <t>ケイ</t>
    </rPh>
    <phoneticPr fontId="1"/>
  </si>
  <si>
    <t>※該当者なしの場合は空欄としてください。また、行の追加・延長による規定人数以上の記入はしないでください。</t>
    <rPh sb="1" eb="4">
      <t>ガイトウシャ</t>
    </rPh>
    <rPh sb="7" eb="9">
      <t>バアイ</t>
    </rPh>
    <rPh sb="10" eb="12">
      <t>クウラン</t>
    </rPh>
    <rPh sb="23" eb="24">
      <t>ギョウ</t>
    </rPh>
    <rPh sb="25" eb="27">
      <t>ツイカ</t>
    </rPh>
    <rPh sb="28" eb="30">
      <t>エンチョウ</t>
    </rPh>
    <rPh sb="33" eb="37">
      <t>キテイニンズウ</t>
    </rPh>
    <rPh sb="37" eb="39">
      <t>イジョウ</t>
    </rPh>
    <rPh sb="40" eb="42">
      <t>キニュウ</t>
    </rPh>
    <phoneticPr fontId="1"/>
  </si>
  <si>
    <t>23 に記入した職員は記入しないこと</t>
    <rPh sb="4" eb="6">
      <t>キニュウ</t>
    </rPh>
    <rPh sb="8" eb="10">
      <t>ショクイン</t>
    </rPh>
    <rPh sb="11" eb="13">
      <t>キニュウ</t>
    </rPh>
    <phoneticPr fontId="1"/>
  </si>
  <si>
    <t>対象外文字列</t>
    <rPh sb="0" eb="3">
      <t>タイショウガイ</t>
    </rPh>
    <rPh sb="3" eb="6">
      <t>モジレツ</t>
    </rPh>
    <phoneticPr fontId="1"/>
  </si>
  <si>
    <t>若年(その他)</t>
    <rPh sb="0" eb="2">
      <t>ジャクネン</t>
    </rPh>
    <rPh sb="5" eb="6">
      <t>タ</t>
    </rPh>
    <phoneticPr fontId="1"/>
  </si>
  <si>
    <t>女性(その他)</t>
    <rPh sb="0" eb="2">
      <t>ジョセイ</t>
    </rPh>
    <phoneticPr fontId="1"/>
  </si>
  <si>
    <t>防災(その他)</t>
    <rPh sb="0" eb="2">
      <t>ボウサイ</t>
    </rPh>
    <phoneticPr fontId="1"/>
  </si>
  <si>
    <t>他は シート4 と シート5 の合計値</t>
    <phoneticPr fontId="1"/>
  </si>
  <si>
    <t>機械資格は シート5 の参照値</t>
    <rPh sb="0" eb="4">
      <t>キカイシカク</t>
    </rPh>
    <rPh sb="12" eb="14">
      <t>サンショウ</t>
    </rPh>
    <rPh sb="14" eb="15">
      <t>アタイ</t>
    </rPh>
    <phoneticPr fontId="1"/>
  </si>
  <si>
    <t>解体工事</t>
    <rPh sb="0" eb="4">
      <t>カイタイコウジ</t>
    </rPh>
    <phoneticPr fontId="1"/>
  </si>
  <si>
    <t>解体工事</t>
    <rPh sb="0" eb="2">
      <t>カイタイ</t>
    </rPh>
    <rPh sb="2" eb="4">
      <t>コウジ</t>
    </rPh>
    <phoneticPr fontId="1"/>
  </si>
  <si>
    <t>地域貢献数</t>
    <rPh sb="0" eb="2">
      <t>チイキ</t>
    </rPh>
    <rPh sb="2" eb="4">
      <t>コウケン</t>
    </rPh>
    <rPh sb="4" eb="5">
      <t>スウ</t>
    </rPh>
    <phoneticPr fontId="1"/>
  </si>
  <si>
    <t>担手取組数</t>
    <rPh sb="0" eb="1">
      <t>ニナ</t>
    </rPh>
    <rPh sb="1" eb="2">
      <t>テ</t>
    </rPh>
    <rPh sb="2" eb="4">
      <t>トリクミ</t>
    </rPh>
    <rPh sb="4" eb="5">
      <t>スウ</t>
    </rPh>
    <phoneticPr fontId="1"/>
  </si>
  <si>
    <t>受賞年月日</t>
    <phoneticPr fontId="1"/>
  </si>
  <si>
    <t>表彰
その１</t>
    <rPh sb="0" eb="2">
      <t>ヒョウショウ</t>
    </rPh>
    <phoneticPr fontId="1"/>
  </si>
  <si>
    <t>表彰
その２</t>
    <rPh sb="0" eb="2">
      <t>ヒョウショウ</t>
    </rPh>
    <phoneticPr fontId="1"/>
  </si>
  <si>
    <t>表彰
その３</t>
    <rPh sb="0" eb="2">
      <t>ヒョウショウ</t>
    </rPh>
    <phoneticPr fontId="1"/>
  </si>
  <si>
    <t>表彰
その４</t>
    <rPh sb="0" eb="2">
      <t>ヒョウショウ</t>
    </rPh>
    <phoneticPr fontId="1"/>
  </si>
  <si>
    <t>表彰
その５</t>
    <rPh sb="0" eb="2">
      <t>ヒョウショウ</t>
    </rPh>
    <phoneticPr fontId="1"/>
  </si>
  <si>
    <t>表彰
その６</t>
    <rPh sb="0" eb="2">
      <t>ヒョウショウ</t>
    </rPh>
    <phoneticPr fontId="1"/>
  </si>
  <si>
    <t>表彰
その７</t>
    <rPh sb="0" eb="2">
      <t>ヒョウショウ</t>
    </rPh>
    <phoneticPr fontId="1"/>
  </si>
  <si>
    <t>表彰
その８</t>
    <rPh sb="0" eb="2">
      <t>ヒョウショウ</t>
    </rPh>
    <phoneticPr fontId="1"/>
  </si>
  <si>
    <t>表彰
その９</t>
    <rPh sb="0" eb="2">
      <t>ヒョウショウ</t>
    </rPh>
    <phoneticPr fontId="1"/>
  </si>
  <si>
    <t>表彰
その１０</t>
    <rPh sb="0" eb="2">
      <t>ヒョウショウ</t>
    </rPh>
    <phoneticPr fontId="1"/>
  </si>
  <si>
    <t>表彰
その１１</t>
    <rPh sb="0" eb="2">
      <t>ヒョウショウ</t>
    </rPh>
    <phoneticPr fontId="1"/>
  </si>
  <si>
    <t>表彰
その１２</t>
    <rPh sb="0" eb="2">
      <t>ヒョウショウ</t>
    </rPh>
    <phoneticPr fontId="1"/>
  </si>
  <si>
    <t>表彰
その１３</t>
    <rPh sb="0" eb="2">
      <t>ヒョウショウ</t>
    </rPh>
    <phoneticPr fontId="1"/>
  </si>
  <si>
    <t>表彰
その１４</t>
    <rPh sb="0" eb="2">
      <t>ヒョウショウ</t>
    </rPh>
    <phoneticPr fontId="1"/>
  </si>
  <si>
    <t>表彰
その１５</t>
    <rPh sb="0" eb="2">
      <t>ヒョウショウ</t>
    </rPh>
    <phoneticPr fontId="1"/>
  </si>
  <si>
    <t>業種一覧
並び位置</t>
    <rPh sb="0" eb="2">
      <t>ギョウシュ</t>
    </rPh>
    <rPh sb="2" eb="4">
      <t>イチラン</t>
    </rPh>
    <rPh sb="5" eb="6">
      <t>ナラ</t>
    </rPh>
    <rPh sb="7" eb="9">
      <t>イチ</t>
    </rPh>
    <phoneticPr fontId="1"/>
  </si>
  <si>
    <t>※該当者なしの場合は空欄としてください。また、行の追加・延長による規定数以上の記入はしないでください。</t>
    <rPh sb="1" eb="4">
      <t>ガイトウシャ</t>
    </rPh>
    <rPh sb="7" eb="9">
      <t>バアイ</t>
    </rPh>
    <rPh sb="10" eb="12">
      <t>クウラン</t>
    </rPh>
    <rPh sb="23" eb="24">
      <t>ギョウ</t>
    </rPh>
    <rPh sb="25" eb="27">
      <t>ツイカ</t>
    </rPh>
    <rPh sb="28" eb="30">
      <t>エンチョウ</t>
    </rPh>
    <rPh sb="33" eb="35">
      <t>キテイ</t>
    </rPh>
    <rPh sb="35" eb="36">
      <t>スウ</t>
    </rPh>
    <rPh sb="36" eb="38">
      <t>イジョウ</t>
    </rPh>
    <rPh sb="39" eb="41">
      <t>キニュウ</t>
    </rPh>
    <phoneticPr fontId="1"/>
  </si>
  <si>
    <t>12　本県との非常事態に関する協定の締結状況</t>
    <rPh sb="3" eb="5">
      <t>ホンケン</t>
    </rPh>
    <rPh sb="7" eb="9">
      <t>ヒジョウ</t>
    </rPh>
    <rPh sb="9" eb="11">
      <t>ジタイ</t>
    </rPh>
    <rPh sb="12" eb="13">
      <t>カン</t>
    </rPh>
    <rPh sb="15" eb="17">
      <t>キョウテイ</t>
    </rPh>
    <rPh sb="18" eb="20">
      <t>テイケツ</t>
    </rPh>
    <rPh sb="20" eb="22">
      <t>ジョウキョウ</t>
    </rPh>
    <phoneticPr fontId="1"/>
  </si>
  <si>
    <t>　就業規則における育児休業制度及び介護休業制度の規定状況</t>
    <phoneticPr fontId="1"/>
  </si>
  <si>
    <t>D</t>
    <phoneticPr fontId="1"/>
  </si>
  <si>
    <t>D</t>
    <phoneticPr fontId="1"/>
  </si>
  <si>
    <t>※代表者の役職が候補に存在しない場合は手入力してください。また、発注業種の選択に図形の円は使用しないでください。</t>
    <rPh sb="1" eb="4">
      <t>ダイヒョウシャ</t>
    </rPh>
    <rPh sb="8" eb="10">
      <t>コウホ</t>
    </rPh>
    <rPh sb="32" eb="34">
      <t>ハッチュウ</t>
    </rPh>
    <rPh sb="34" eb="36">
      <t>ギョウシュ</t>
    </rPh>
    <rPh sb="37" eb="39">
      <t>センタク</t>
    </rPh>
    <rPh sb="45" eb="47">
      <t>シヨウ</t>
    </rPh>
    <phoneticPr fontId="1"/>
  </si>
  <si>
    <t>表彰区分
コード</t>
    <rPh sb="0" eb="2">
      <t>ヒョウショウ</t>
    </rPh>
    <rPh sb="2" eb="4">
      <t>クブン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</si>
  <si>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</si>
  <si>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※表彰区分コードが1～5の表彰の場合は、表彰を受けた発注業種を選択してください。6～9の表彰の場合は、全発注業種が対象となりますので業種を空欄としてください。</t>
    <rPh sb="1" eb="3">
      <t>ヒョウショウ</t>
    </rPh>
    <rPh sb="3" eb="5">
      <t>クブン</t>
    </rPh>
    <rPh sb="13" eb="15">
      <t>ヒョウショウ</t>
    </rPh>
    <rPh sb="16" eb="18">
      <t>バアイ</t>
    </rPh>
    <rPh sb="20" eb="22">
      <t>ヒョウショウ</t>
    </rPh>
    <rPh sb="23" eb="24">
      <t>ウ</t>
    </rPh>
    <rPh sb="26" eb="28">
      <t>ハッチュウ</t>
    </rPh>
    <rPh sb="28" eb="30">
      <t>ギョウシュ</t>
    </rPh>
    <rPh sb="31" eb="33">
      <t>センタク</t>
    </rPh>
    <rPh sb="44" eb="46">
      <t>ヒョウショウ</t>
    </rPh>
    <rPh sb="47" eb="49">
      <t>バアイ</t>
    </rPh>
    <rPh sb="51" eb="52">
      <t>ゼン</t>
    </rPh>
    <rPh sb="52" eb="54">
      <t>ハッチュウ</t>
    </rPh>
    <rPh sb="54" eb="56">
      <t>ギョウシュ</t>
    </rPh>
    <rPh sb="57" eb="59">
      <t>タイショウ</t>
    </rPh>
    <rPh sb="66" eb="68">
      <t>ギョウシュ</t>
    </rPh>
    <rPh sb="69" eb="71">
      <t>クウラン</t>
    </rPh>
    <phoneticPr fontId="1"/>
  </si>
  <si>
    <t>〒</t>
    <phoneticPr fontId="1"/>
  </si>
  <si>
    <t>４　その他の
　　営 業 所</t>
    <rPh sb="4" eb="5">
      <t>タ</t>
    </rPh>
    <phoneticPr fontId="1"/>
  </si>
  <si>
    <t>３　主 た る
　　営 業 所</t>
    <rPh sb="2" eb="3">
      <t>シュ</t>
    </rPh>
    <rPh sb="10" eb="11">
      <t>エイ</t>
    </rPh>
    <rPh sb="12" eb="13">
      <t>ギョウ</t>
    </rPh>
    <rPh sb="14" eb="15">
      <t>ショ</t>
    </rPh>
    <phoneticPr fontId="1"/>
  </si>
  <si>
    <t>（　　　）</t>
    <phoneticPr fontId="1"/>
  </si>
  <si>
    <t>令和５・６</t>
    <rPh sb="0" eb="2">
      <t>レイワ</t>
    </rPh>
    <phoneticPr fontId="1"/>
  </si>
  <si>
    <t>中村　時広</t>
    <rPh sb="0" eb="2">
      <t>ナカムラ</t>
    </rPh>
    <rPh sb="3" eb="5">
      <t>トキヒロ</t>
    </rPh>
    <phoneticPr fontId="1"/>
  </si>
  <si>
    <r>
      <t>23 に記入した職員も</t>
    </r>
    <r>
      <rPr>
        <sz val="14"/>
        <color rgb="FFFF0000"/>
        <rFont val="ＭＳ Ｐ明朝"/>
        <family val="1"/>
        <charset val="128"/>
      </rPr>
      <t>記入する</t>
    </r>
    <r>
      <rPr>
        <sz val="14"/>
        <rFont val="ＭＳ Ｐ明朝"/>
        <family val="1"/>
        <charset val="128"/>
      </rPr>
      <t>こと</t>
    </r>
    <rPh sb="4" eb="6">
      <t>キニュウ</t>
    </rPh>
    <rPh sb="8" eb="10">
      <t>ショクイン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</si>
</sst>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[$-411]ggge&quot;年&quot;m&quot;月&quot;d&quot;日&quot;;@"/>
    <numFmt numFmtId="178" formatCode="0_ 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明朝"/>
      <family val="1"/>
      <charset val="128"/>
    </font>
    <font>
      <sz val="16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614">
    <xf numFmtId="0" fontId="0" fillId="0" borderId="0" xfId="0"/>
    <xf numFmtId="0" fontId="2" fillId="2" borderId="65" xfId="0" applyFont="1" applyFill="1" applyBorder="1" applyAlignment="1" applyProtection="1">
      <alignment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shrinkToFit="1"/>
    </xf>
    <xf numFmtId="0" fontId="5" fillId="2" borderId="20" xfId="0" applyFont="1" applyFill="1" applyBorder="1" applyAlignment="1" applyProtection="1">
      <alignment vertical="top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 wrapText="1" shrinkToFit="1"/>
    </xf>
    <xf numFmtId="0" fontId="2" fillId="2" borderId="20" xfId="0" applyFont="1" applyFill="1" applyBorder="1" applyAlignment="1" applyProtection="1">
      <alignment vertical="center" shrinkToFit="1"/>
    </xf>
    <xf numFmtId="0" fontId="2" fillId="2" borderId="26" xfId="0" applyFont="1" applyFill="1" applyBorder="1" applyAlignment="1" applyProtection="1">
      <alignment vertical="center" shrinkToFit="1"/>
    </xf>
    <xf numFmtId="0" fontId="19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shrinkToFit="1"/>
    </xf>
    <xf numFmtId="0" fontId="5" fillId="2" borderId="0" xfId="0" applyFont="1" applyFill="1" applyBorder="1" applyAlignment="1" applyProtection="1">
      <alignment vertical="top" shrinkToFi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center" shrinkToFit="1"/>
    </xf>
    <xf numFmtId="5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/>
    </xf>
    <xf numFmtId="0" fontId="9" fillId="2" borderId="6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176" fontId="6" fillId="2" borderId="2" xfId="0" applyNumberFormat="1" applyFont="1" applyFill="1" applyBorder="1" applyAlignment="1" applyProtection="1">
      <alignment horizontal="center" vertical="center" shrinkToFit="1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57" fontId="9" fillId="2" borderId="98" xfId="0" applyNumberFormat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9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9" fillId="2" borderId="10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left" vertical="center"/>
    </xf>
    <xf numFmtId="0" fontId="2" fillId="2" borderId="6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95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/>
    <xf numFmtId="0" fontId="23" fillId="2" borderId="6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top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08" xfId="0" applyFont="1" applyFill="1" applyBorder="1" applyAlignment="1" applyProtection="1">
      <alignment horizontal="center" vertical="center"/>
      <protection locked="0"/>
    </xf>
    <xf numFmtId="0" fontId="6" fillId="2" borderId="109" xfId="0" applyFont="1" applyFill="1" applyBorder="1" applyAlignment="1" applyProtection="1">
      <alignment horizontal="center" vertical="center"/>
      <protection locked="0"/>
    </xf>
    <xf numFmtId="0" fontId="9" fillId="2" borderId="110" xfId="0" applyFont="1" applyFill="1" applyBorder="1" applyAlignment="1" applyProtection="1">
      <alignment horizontal="center" vertical="center"/>
    </xf>
    <xf numFmtId="0" fontId="2" fillId="2" borderId="111" xfId="0" applyFont="1" applyFill="1" applyBorder="1" applyAlignment="1" applyProtection="1">
      <alignment horizontal="center" vertical="center"/>
    </xf>
    <xf numFmtId="0" fontId="2" fillId="2" borderId="112" xfId="0" applyFont="1" applyFill="1" applyBorder="1" applyAlignment="1" applyProtection="1">
      <alignment horizontal="center" vertical="center"/>
    </xf>
    <xf numFmtId="0" fontId="2" fillId="2" borderId="103" xfId="0" applyFont="1" applyFill="1" applyBorder="1" applyAlignment="1" applyProtection="1">
      <alignment horizontal="center" vertical="center"/>
    </xf>
    <xf numFmtId="57" fontId="9" fillId="2" borderId="113" xfId="0" applyNumberFormat="1" applyFont="1" applyFill="1" applyBorder="1" applyAlignment="1" applyProtection="1">
      <alignment horizontal="center" vertical="center"/>
    </xf>
    <xf numFmtId="0" fontId="2" fillId="2" borderId="114" xfId="0" applyFont="1" applyFill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57" fontId="9" fillId="2" borderId="116" xfId="0" applyNumberFormat="1" applyFont="1" applyFill="1" applyBorder="1" applyAlignment="1" applyProtection="1">
      <alignment horizontal="center" vertical="center"/>
    </xf>
    <xf numFmtId="0" fontId="2" fillId="2" borderId="117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118" xfId="0" applyFont="1" applyFill="1" applyBorder="1" applyAlignment="1" applyProtection="1">
      <alignment horizontal="center" vertical="center"/>
    </xf>
    <xf numFmtId="0" fontId="19" fillId="2" borderId="115" xfId="0" applyFont="1" applyFill="1" applyBorder="1" applyAlignment="1" applyProtection="1">
      <alignment horizontal="center" vertical="center" wrapText="1"/>
    </xf>
    <xf numFmtId="0" fontId="10" fillId="2" borderId="115" xfId="0" applyFont="1" applyFill="1" applyBorder="1" applyAlignment="1" applyProtection="1">
      <alignment horizontal="center" vertical="center" wrapText="1"/>
    </xf>
    <xf numFmtId="0" fontId="2" fillId="2" borderId="78" xfId="0" applyFont="1" applyFill="1" applyBorder="1" applyAlignment="1" applyProtection="1">
      <alignment horizontal="center" vertical="center"/>
    </xf>
    <xf numFmtId="0" fontId="19" fillId="2" borderId="119" xfId="0" applyFont="1" applyFill="1" applyBorder="1" applyAlignment="1" applyProtection="1">
      <alignment horizontal="left"/>
    </xf>
    <xf numFmtId="0" fontId="19" fillId="2" borderId="63" xfId="0" applyFont="1" applyFill="1" applyBorder="1" applyAlignment="1" applyProtection="1">
      <alignment horizontal="center" vertical="center"/>
    </xf>
    <xf numFmtId="0" fontId="2" fillId="2" borderId="12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7" fillId="2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justifyLastLine="1" shrinkToFit="1"/>
    </xf>
    <xf numFmtId="0" fontId="4" fillId="2" borderId="16" xfId="0" applyFont="1" applyFill="1" applyBorder="1" applyAlignment="1" applyProtection="1">
      <alignment vertical="center"/>
    </xf>
    <xf numFmtId="0" fontId="4" fillId="2" borderId="43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4" fillId="2" borderId="43" xfId="0" applyFont="1" applyFill="1" applyBorder="1" applyAlignment="1" applyProtection="1">
      <alignment horizontal="left" vertical="center" shrinkToFit="1"/>
    </xf>
    <xf numFmtId="0" fontId="4" fillId="2" borderId="31" xfId="0" applyFont="1" applyFill="1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2" borderId="29" xfId="0" applyFont="1" applyFill="1" applyBorder="1" applyAlignment="1" applyProtection="1">
      <alignment vertical="center" shrinkToFit="1"/>
    </xf>
    <xf numFmtId="0" fontId="8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19" fillId="2" borderId="0" xfId="0" applyFont="1" applyFill="1" applyAlignment="1" applyProtection="1">
      <alignment vertical="center"/>
    </xf>
    <xf numFmtId="0" fontId="4" fillId="3" borderId="17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left" vertical="center" shrinkToFit="1"/>
    </xf>
    <xf numFmtId="0" fontId="4" fillId="3" borderId="19" xfId="0" applyFont="1" applyFill="1" applyBorder="1" applyAlignment="1" applyProtection="1">
      <alignment horizontal="center" vertical="center" wrapText="1" shrinkToFit="1"/>
    </xf>
    <xf numFmtId="0" fontId="4" fillId="3" borderId="40" xfId="0" applyFont="1" applyFill="1" applyBorder="1" applyAlignment="1" applyProtection="1">
      <alignment vertical="center" wrapText="1" shrinkToFit="1"/>
    </xf>
    <xf numFmtId="0" fontId="4" fillId="2" borderId="16" xfId="0" applyFont="1" applyFill="1" applyBorder="1" applyAlignment="1" applyProtection="1">
      <alignment horizontal="left" vertical="center" shrinkToFit="1"/>
    </xf>
    <xf numFmtId="0" fontId="4" fillId="0" borderId="77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5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vertical="center" shrinkToFit="1"/>
    </xf>
    <xf numFmtId="0" fontId="5" fillId="2" borderId="20" xfId="0" applyFont="1" applyFill="1" applyBorder="1" applyAlignment="1" applyProtection="1">
      <alignment vertical="center" shrinkToFit="1"/>
    </xf>
    <xf numFmtId="0" fontId="19" fillId="2" borderId="0" xfId="0" applyFont="1" applyFill="1" applyAlignment="1" applyProtection="1">
      <alignment vertical="top"/>
    </xf>
    <xf numFmtId="0" fontId="11" fillId="2" borderId="6" xfId="0" applyFont="1" applyFill="1" applyBorder="1" applyAlignment="1" applyProtection="1">
      <alignment horizontal="right" vertical="center" wrapText="1"/>
    </xf>
    <xf numFmtId="0" fontId="11" fillId="2" borderId="3" xfId="0" applyFont="1" applyFill="1" applyBorder="1" applyAlignment="1" applyProtection="1">
      <alignment horizontal="right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7" fillId="2" borderId="2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7" fillId="2" borderId="22" xfId="0" applyFont="1" applyFill="1" applyBorder="1" applyAlignment="1" applyProtection="1">
      <alignment horizontal="center" vertical="center"/>
    </xf>
    <xf numFmtId="0" fontId="16" fillId="2" borderId="21" xfId="0" applyFont="1" applyFill="1" applyBorder="1" applyProtection="1"/>
    <xf numFmtId="0" fontId="0" fillId="2" borderId="1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Protection="1"/>
    <xf numFmtId="0" fontId="17" fillId="2" borderId="22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left" vertical="center"/>
      <protection locked="0"/>
    </xf>
    <xf numFmtId="49" fontId="4" fillId="2" borderId="31" xfId="0" applyNumberFormat="1" applyFont="1" applyFill="1" applyBorder="1" applyAlignment="1" applyProtection="1">
      <alignment horizontal="left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38" fontId="15" fillId="0" borderId="43" xfId="1" applyFont="1" applyFill="1" applyBorder="1" applyAlignment="1" applyProtection="1">
      <alignment horizontal="right" vertical="center" shrinkToFit="1"/>
      <protection locked="0"/>
    </xf>
    <xf numFmtId="38" fontId="15" fillId="0" borderId="31" xfId="1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38" fontId="15" fillId="0" borderId="23" xfId="1" applyFont="1" applyFill="1" applyBorder="1" applyAlignment="1" applyProtection="1">
      <alignment horizontal="right" vertical="center" shrinkToFit="1"/>
      <protection locked="0"/>
    </xf>
    <xf numFmtId="38" fontId="15" fillId="0" borderId="22" xfId="1" applyFont="1" applyFill="1" applyBorder="1" applyAlignment="1" applyProtection="1">
      <alignment horizontal="right" vertical="center" shrinkToFit="1"/>
      <protection locked="0"/>
    </xf>
    <xf numFmtId="38" fontId="15" fillId="0" borderId="25" xfId="1" applyFont="1" applyFill="1" applyBorder="1" applyAlignment="1" applyProtection="1">
      <alignment horizontal="right" vertical="center" shrinkToFit="1"/>
      <protection locked="0"/>
    </xf>
    <xf numFmtId="38" fontId="15" fillId="0" borderId="2" xfId="1" applyFont="1" applyFill="1" applyBorder="1" applyAlignment="1" applyProtection="1">
      <alignment horizontal="right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distributed" vertical="center"/>
    </xf>
    <xf numFmtId="0" fontId="0" fillId="2" borderId="0" xfId="0" applyFont="1" applyFill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 wrapText="1"/>
    </xf>
    <xf numFmtId="0" fontId="0" fillId="2" borderId="0" xfId="0" applyFont="1" applyFill="1" applyAlignment="1" applyProtection="1">
      <alignment vertical="center"/>
    </xf>
    <xf numFmtId="0" fontId="4" fillId="2" borderId="44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8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0" fillId="2" borderId="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wrapText="1" shrinkToFit="1"/>
    </xf>
    <xf numFmtId="0" fontId="0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distributed" vertical="top"/>
    </xf>
    <xf numFmtId="0" fontId="0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distributed" vertical="top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9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4" fillId="2" borderId="58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27" xfId="0" quotePrefix="1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38" fontId="15" fillId="0" borderId="48" xfId="1" applyFont="1" applyFill="1" applyBorder="1" applyAlignment="1" applyProtection="1">
      <alignment horizontal="right" vertical="center" shrinkToFit="1"/>
      <protection locked="0"/>
    </xf>
    <xf numFmtId="38" fontId="15" fillId="0" borderId="55" xfId="1" applyFont="1" applyFill="1" applyBorder="1" applyAlignment="1" applyProtection="1">
      <alignment horizontal="right" vertical="center" shrinkToFi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81" xfId="0" applyFont="1" applyFill="1" applyBorder="1" applyAlignment="1" applyProtection="1">
      <alignment horizontal="center" vertical="center" shrinkToFit="1"/>
    </xf>
    <xf numFmtId="0" fontId="4" fillId="2" borderId="82" xfId="0" applyFont="1" applyFill="1" applyBorder="1" applyAlignment="1" applyProtection="1">
      <alignment horizontal="center" vertical="center" shrinkToFit="1"/>
    </xf>
    <xf numFmtId="0" fontId="4" fillId="2" borderId="83" xfId="0" applyFont="1" applyFill="1" applyBorder="1" applyAlignment="1" applyProtection="1">
      <alignment horizontal="center" vertical="center"/>
    </xf>
    <xf numFmtId="0" fontId="4" fillId="2" borderId="8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45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4" fillId="0" borderId="48" xfId="0" applyFont="1" applyFill="1" applyBorder="1" applyAlignment="1" applyProtection="1">
      <alignment horizontal="left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2" borderId="50" xfId="0" applyFont="1" applyFill="1" applyBorder="1" applyAlignment="1" applyProtection="1">
      <alignment horizontal="left" vertical="center" wrapText="1" shrinkToFit="1"/>
    </xf>
    <xf numFmtId="0" fontId="4" fillId="2" borderId="51" xfId="0" applyFont="1" applyFill="1" applyBorder="1" applyAlignment="1" applyProtection="1">
      <alignment horizontal="left" vertical="center" wrapText="1" shrinkToFit="1"/>
    </xf>
    <xf numFmtId="0" fontId="4" fillId="2" borderId="52" xfId="0" applyFont="1" applyFill="1" applyBorder="1" applyAlignment="1" applyProtection="1">
      <alignment horizontal="left" vertical="center" wrapText="1" shrinkToFit="1"/>
    </xf>
    <xf numFmtId="0" fontId="4" fillId="2" borderId="53" xfId="0" applyFont="1" applyFill="1" applyBorder="1" applyAlignment="1" applyProtection="1">
      <alignment horizontal="left" vertical="center" wrapText="1" shrinkToFit="1"/>
    </xf>
    <xf numFmtId="0" fontId="4" fillId="2" borderId="54" xfId="0" applyFont="1" applyFill="1" applyBorder="1" applyAlignment="1" applyProtection="1">
      <alignment horizontal="left" vertical="center" wrapText="1" shrinkToFit="1"/>
    </xf>
    <xf numFmtId="0" fontId="4" fillId="2" borderId="15" xfId="0" applyFont="1" applyFill="1" applyBorder="1" applyAlignment="1" applyProtection="1">
      <alignment horizontal="left" vertical="center" wrapText="1" shrinkToFi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49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shrinkToFit="1"/>
    </xf>
    <xf numFmtId="0" fontId="4" fillId="2" borderId="77" xfId="0" applyFont="1" applyFill="1" applyBorder="1" applyAlignment="1" applyProtection="1">
      <alignment horizontal="center" vertical="center" shrinkToFit="1"/>
    </xf>
    <xf numFmtId="0" fontId="4" fillId="2" borderId="87" xfId="0" applyFont="1" applyFill="1" applyBorder="1" applyAlignment="1" applyProtection="1">
      <alignment horizontal="center" vertical="center" shrinkToFit="1"/>
    </xf>
    <xf numFmtId="0" fontId="4" fillId="2" borderId="85" xfId="0" applyFont="1" applyFill="1" applyBorder="1" applyAlignment="1" applyProtection="1">
      <alignment horizontal="center" vertical="center" shrinkToFit="1"/>
    </xf>
    <xf numFmtId="0" fontId="4" fillId="2" borderId="88" xfId="0" applyFont="1" applyFill="1" applyBorder="1" applyAlignment="1" applyProtection="1">
      <alignment horizontal="center" vertical="center"/>
    </xf>
    <xf numFmtId="0" fontId="4" fillId="2" borderId="86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</xf>
    <xf numFmtId="0" fontId="4" fillId="2" borderId="3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left" vertical="center" shrinkToFit="1"/>
    </xf>
    <xf numFmtId="0" fontId="4" fillId="2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4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top" shrinkToFit="1"/>
      <protection locked="0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20" fillId="2" borderId="91" xfId="0" applyFont="1" applyFill="1" applyBorder="1" applyAlignment="1" applyProtection="1">
      <alignment horizontal="center" vertical="center"/>
      <protection locked="0"/>
    </xf>
    <xf numFmtId="0" fontId="20" fillId="2" borderId="53" xfId="0" applyFont="1" applyFill="1" applyBorder="1" applyAlignment="1" applyProtection="1">
      <alignment horizontal="center" vertical="center"/>
      <protection locked="0"/>
    </xf>
    <xf numFmtId="0" fontId="20" fillId="2" borderId="52" xfId="0" applyFont="1" applyFill="1" applyBorder="1" applyAlignment="1" applyProtection="1">
      <alignment horizontal="center" vertical="center"/>
      <protection locked="0"/>
    </xf>
    <xf numFmtId="0" fontId="20" fillId="2" borderId="92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4" fillId="2" borderId="0" xfId="0" applyFont="1" applyFill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25" xfId="0" applyFont="1" applyFill="1" applyBorder="1" applyAlignment="1" applyProtection="1">
      <alignment horizontal="left" vertical="center" wrapText="1" shrinkToFit="1"/>
      <protection locked="0"/>
    </xf>
    <xf numFmtId="0" fontId="4" fillId="2" borderId="2" xfId="0" applyFont="1" applyFill="1" applyBorder="1" applyAlignment="1" applyProtection="1">
      <alignment horizontal="left" vertical="center" wrapText="1" shrinkToFit="1"/>
      <protection locked="0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80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80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14" fontId="2" fillId="2" borderId="17" xfId="0" applyNumberFormat="1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right" vertical="center" wrapText="1"/>
    </xf>
    <xf numFmtId="0" fontId="4" fillId="2" borderId="22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2" fillId="2" borderId="49" xfId="0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right" vertical="center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0" fillId="2" borderId="89" xfId="0" applyFont="1" applyFill="1" applyBorder="1" applyAlignment="1" applyProtection="1">
      <alignment horizontal="center" vertical="center"/>
      <protection locked="0"/>
    </xf>
    <xf numFmtId="0" fontId="20" fillId="2" borderId="93" xfId="0" applyFont="1" applyFill="1" applyBorder="1" applyAlignment="1" applyProtection="1">
      <alignment horizontal="center" vertical="center"/>
      <protection locked="0"/>
    </xf>
    <xf numFmtId="0" fontId="20" fillId="2" borderId="9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49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4" xfId="0" applyNumberFormat="1" applyFont="1" applyFill="1" applyBorder="1" applyAlignment="1" applyProtection="1">
      <alignment horizontal="distributed" vertical="center" justifyLastLine="1"/>
    </xf>
    <xf numFmtId="0" fontId="0" fillId="2" borderId="4" xfId="0" applyNumberFormat="1" applyFont="1" applyFill="1" applyBorder="1" applyAlignment="1" applyProtection="1">
      <alignment horizontal="distributed" vertical="center" justifyLastLine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178" fontId="15" fillId="2" borderId="43" xfId="0" applyNumberFormat="1" applyFont="1" applyFill="1" applyBorder="1" applyAlignment="1" applyProtection="1">
      <alignment horizontal="center" vertical="center"/>
    </xf>
    <xf numFmtId="178" fontId="15" fillId="2" borderId="31" xfId="0" applyNumberFormat="1" applyFont="1" applyFill="1" applyBorder="1" applyAlignment="1" applyProtection="1">
      <alignment horizontal="center" vertical="center"/>
    </xf>
    <xf numFmtId="178" fontId="15" fillId="2" borderId="61" xfId="0" applyNumberFormat="1" applyFont="1" applyFill="1" applyBorder="1" applyAlignment="1" applyProtection="1">
      <alignment horizontal="center" vertical="center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54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79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horizontal="distributed" vertical="center" justifyLastLine="1"/>
    </xf>
    <xf numFmtId="0" fontId="4" fillId="2" borderId="80" xfId="0" applyFont="1" applyFill="1" applyBorder="1" applyAlignment="1" applyProtection="1">
      <alignment horizontal="distributed" vertical="center" justifyLastLine="1"/>
    </xf>
    <xf numFmtId="0" fontId="4" fillId="2" borderId="100" xfId="0" applyFont="1" applyFill="1" applyBorder="1" applyAlignment="1" applyProtection="1">
      <alignment horizontal="distributed" vertical="center" justifyLastLine="1"/>
    </xf>
    <xf numFmtId="0" fontId="4" fillId="2" borderId="27" xfId="0" applyFont="1" applyFill="1" applyBorder="1" applyAlignment="1" applyProtection="1">
      <alignment horizontal="distributed" vertical="center" justifyLastLine="1"/>
    </xf>
    <xf numFmtId="0" fontId="4" fillId="2" borderId="94" xfId="0" applyFont="1" applyFill="1" applyBorder="1" applyAlignment="1" applyProtection="1">
      <alignment horizontal="distributed" vertical="center" justifyLastLine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center" vertical="center" justifyLastLine="1" shrinkToFit="1"/>
    </xf>
    <xf numFmtId="0" fontId="4" fillId="2" borderId="13" xfId="0" applyFont="1" applyFill="1" applyBorder="1" applyAlignment="1" applyProtection="1">
      <alignment horizontal="center" vertical="center" justifyLastLine="1" shrinkToFit="1"/>
    </xf>
    <xf numFmtId="0" fontId="4" fillId="2" borderId="31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left" vertical="center"/>
    </xf>
    <xf numFmtId="0" fontId="4" fillId="2" borderId="77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left" vertical="center" shrinkToFit="1"/>
    </xf>
    <xf numFmtId="0" fontId="4" fillId="2" borderId="46" xfId="0" applyFont="1" applyFill="1" applyBorder="1" applyAlignment="1" applyProtection="1">
      <alignment horizontal="left" vertical="center" shrinkToFit="1"/>
    </xf>
    <xf numFmtId="0" fontId="4" fillId="2" borderId="47" xfId="0" applyFont="1" applyFill="1" applyBorder="1" applyAlignment="1" applyProtection="1">
      <alignment horizontal="left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25" fillId="4" borderId="2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vertical="center" shrinkToFit="1"/>
    </xf>
    <xf numFmtId="0" fontId="4" fillId="0" borderId="31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</xf>
    <xf numFmtId="177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38" fontId="15" fillId="0" borderId="16" xfId="1" applyFont="1" applyFill="1" applyBorder="1" applyAlignment="1" applyProtection="1">
      <alignment vertical="center" shrinkToFit="1"/>
      <protection locked="0"/>
    </xf>
    <xf numFmtId="38" fontId="15" fillId="0" borderId="29" xfId="1" applyFont="1" applyFill="1" applyBorder="1" applyAlignment="1" applyProtection="1">
      <alignment vertical="center" shrinkToFit="1"/>
      <protection locked="0"/>
    </xf>
    <xf numFmtId="38" fontId="15" fillId="0" borderId="43" xfId="1" applyFont="1" applyFill="1" applyBorder="1" applyAlignment="1" applyProtection="1">
      <alignment vertical="center" shrinkToFit="1"/>
      <protection locked="0"/>
    </xf>
    <xf numFmtId="38" fontId="15" fillId="0" borderId="31" xfId="1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justifyLastLine="1" shrinkToFit="1"/>
    </xf>
    <xf numFmtId="0" fontId="4" fillId="2" borderId="4" xfId="0" applyFont="1" applyFill="1" applyBorder="1" applyAlignment="1" applyProtection="1">
      <alignment horizontal="center" vertical="center" justifyLastLine="1" shrinkToFit="1"/>
    </xf>
    <xf numFmtId="0" fontId="4" fillId="2" borderId="33" xfId="0" applyFont="1" applyFill="1" applyBorder="1" applyAlignment="1" applyProtection="1">
      <alignment horizontal="center" vertical="center" wrapText="1" justifyLastLine="1" shrinkToFit="1"/>
    </xf>
    <xf numFmtId="0" fontId="4" fillId="2" borderId="13" xfId="0" applyFont="1" applyFill="1" applyBorder="1" applyAlignment="1" applyProtection="1">
      <alignment horizontal="center" vertical="center" wrapText="1" justifyLastLine="1" shrinkToFit="1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77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vertical="center"/>
    </xf>
    <xf numFmtId="0" fontId="4" fillId="2" borderId="44" xfId="0" applyFont="1" applyFill="1" applyBorder="1" applyAlignment="1" applyProtection="1">
      <alignment vertical="center"/>
    </xf>
    <xf numFmtId="0" fontId="4" fillId="2" borderId="46" xfId="0" applyFont="1" applyFill="1" applyBorder="1" applyAlignment="1" applyProtection="1">
      <alignment vertical="center"/>
    </xf>
    <xf numFmtId="0" fontId="4" fillId="2" borderId="4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40" xfId="0" applyFont="1" applyFill="1" applyBorder="1" applyAlignment="1" applyProtection="1">
      <alignment horizontal="left" vertical="center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29" xfId="0" applyFont="1" applyFill="1" applyBorder="1" applyAlignment="1" applyProtection="1">
      <alignment horizontal="left" vertical="center" shrinkToFit="1"/>
    </xf>
    <xf numFmtId="0" fontId="4" fillId="0" borderId="77" xfId="0" applyFont="1" applyFill="1" applyBorder="1" applyAlignment="1" applyProtection="1">
      <alignment horizontal="left" vertical="center" shrinkToFi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left" vertical="center" shrinkToFit="1"/>
    </xf>
    <xf numFmtId="0" fontId="4" fillId="2" borderId="16" xfId="0" applyFont="1" applyFill="1" applyBorder="1" applyAlignment="1" applyProtection="1">
      <alignment horizontal="left" vertical="center" shrinkToFit="1"/>
    </xf>
    <xf numFmtId="0" fontId="4" fillId="2" borderId="28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 wrapText="1" shrinkToFit="1"/>
      <protection locked="0"/>
    </xf>
    <xf numFmtId="0" fontId="4" fillId="2" borderId="16" xfId="0" applyFont="1" applyFill="1" applyBorder="1" applyAlignment="1" applyProtection="1">
      <alignment horizontal="right" vertical="center" wrapText="1"/>
      <protection locked="0"/>
    </xf>
    <xf numFmtId="0" fontId="4" fillId="2" borderId="29" xfId="0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 applyAlignment="1" applyProtection="1">
      <alignment horizontal="righ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shrinkToFit="1"/>
    </xf>
    <xf numFmtId="0" fontId="6" fillId="0" borderId="22" xfId="0" applyNumberFormat="1" applyFont="1" applyFill="1" applyBorder="1" applyAlignment="1" applyProtection="1">
      <alignment horizontal="center" vertical="center" shrinkToFit="1"/>
    </xf>
    <xf numFmtId="0" fontId="6" fillId="0" borderId="49" xfId="0" applyNumberFormat="1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49" xfId="0" applyFont="1" applyFill="1" applyBorder="1" applyAlignment="1" applyProtection="1">
      <alignment horizontal="distributed" vertical="center"/>
      <protection locked="0"/>
    </xf>
    <xf numFmtId="57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49" xfId="0" applyFont="1" applyFill="1" applyBorder="1" applyAlignment="1" applyProtection="1">
      <alignment horizontal="center" vertical="center" justifyLastLine="1"/>
    </xf>
    <xf numFmtId="0" fontId="6" fillId="0" borderId="26" xfId="0" applyFont="1" applyFill="1" applyBorder="1" applyAlignment="1" applyProtection="1">
      <alignment horizontal="center" vertical="center" justifyLastLine="1"/>
    </xf>
    <xf numFmtId="0" fontId="10" fillId="2" borderId="34" xfId="0" applyFont="1" applyFill="1" applyBorder="1" applyAlignment="1" applyProtection="1">
      <alignment horizontal="center" vertical="center" shrinkToFit="1"/>
    </xf>
    <xf numFmtId="0" fontId="10" fillId="2" borderId="35" xfId="0" applyFont="1" applyFill="1" applyBorder="1" applyAlignment="1" applyProtection="1">
      <alignment horizontal="center" vertical="center" shrinkToFit="1"/>
    </xf>
    <xf numFmtId="0" fontId="21" fillId="2" borderId="34" xfId="0" applyFont="1" applyFill="1" applyBorder="1" applyAlignment="1" applyProtection="1">
      <alignment horizontal="center" vertical="center" wrapText="1"/>
    </xf>
    <xf numFmtId="0" fontId="21" fillId="2" borderId="35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18" fillId="2" borderId="63" xfId="0" applyFont="1" applyFill="1" applyBorder="1" applyAlignment="1" applyProtection="1">
      <alignment horizontal="center" vertical="center"/>
      <protection locked="0"/>
    </xf>
    <xf numFmtId="0" fontId="18" fillId="2" borderId="64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21" fillId="2" borderId="105" xfId="0" applyFont="1" applyFill="1" applyBorder="1" applyAlignment="1" applyProtection="1">
      <alignment horizontal="center" vertical="center" textRotation="255" shrinkToFit="1"/>
    </xf>
    <xf numFmtId="0" fontId="21" fillId="2" borderId="107" xfId="0" applyFont="1" applyFill="1" applyBorder="1" applyAlignment="1" applyProtection="1">
      <alignment horizontal="center" vertical="center" textRotation="255" shrinkToFit="1"/>
    </xf>
    <xf numFmtId="0" fontId="21" fillId="2" borderId="22" xfId="0" applyFont="1" applyFill="1" applyBorder="1" applyAlignment="1" applyProtection="1">
      <alignment horizontal="center" vertical="center" textRotation="255" shrinkToFit="1"/>
    </xf>
    <xf numFmtId="0" fontId="21" fillId="2" borderId="2" xfId="0" applyFont="1" applyFill="1" applyBorder="1" applyAlignment="1" applyProtection="1">
      <alignment horizontal="center" vertical="center" textRotation="255" shrinkToFit="1"/>
    </xf>
    <xf numFmtId="0" fontId="21" fillId="2" borderId="66" xfId="0" applyFont="1" applyFill="1" applyBorder="1" applyAlignment="1" applyProtection="1">
      <alignment horizontal="distributed" vertical="center" wrapText="1" justifyLastLine="1"/>
    </xf>
    <xf numFmtId="0" fontId="21" fillId="2" borderId="67" xfId="0" applyFont="1" applyFill="1" applyBorder="1" applyAlignment="1" applyProtection="1">
      <alignment horizontal="distributed" vertical="center" wrapText="1" justifyLastLine="1"/>
    </xf>
    <xf numFmtId="0" fontId="21" fillId="2" borderId="68" xfId="0" applyFont="1" applyFill="1" applyBorder="1" applyAlignment="1" applyProtection="1">
      <alignment horizontal="distributed" vertical="center" wrapText="1" justifyLastLine="1"/>
    </xf>
    <xf numFmtId="0" fontId="21" fillId="2" borderId="69" xfId="0" applyFont="1" applyFill="1" applyBorder="1" applyAlignment="1" applyProtection="1">
      <alignment horizontal="distributed" vertical="center" wrapText="1" justifyLastLine="1"/>
    </xf>
    <xf numFmtId="0" fontId="21" fillId="2" borderId="70" xfId="0" applyFont="1" applyFill="1" applyBorder="1" applyAlignment="1" applyProtection="1">
      <alignment horizontal="distributed" vertical="center" wrapText="1" justifyLastLine="1"/>
    </xf>
    <xf numFmtId="0" fontId="21" fillId="2" borderId="71" xfId="0" applyFont="1" applyFill="1" applyBorder="1" applyAlignment="1" applyProtection="1">
      <alignment horizontal="distributed" vertical="center" wrapText="1" justifyLastLine="1"/>
    </xf>
    <xf numFmtId="0" fontId="21" fillId="2" borderId="72" xfId="0" applyFont="1" applyFill="1" applyBorder="1" applyAlignment="1" applyProtection="1">
      <alignment horizontal="distributed" vertical="center" wrapText="1" justifyLastLine="1"/>
    </xf>
    <xf numFmtId="0" fontId="21" fillId="2" borderId="73" xfId="0" applyFont="1" applyFill="1" applyBorder="1" applyAlignment="1" applyProtection="1">
      <alignment horizontal="distributed" vertical="center" wrapText="1" justifyLastLine="1"/>
    </xf>
    <xf numFmtId="0" fontId="21" fillId="2" borderId="74" xfId="0" applyFont="1" applyFill="1" applyBorder="1" applyAlignment="1" applyProtection="1">
      <alignment horizontal="distributed" vertical="center" wrapText="1" justifyLastLine="1"/>
    </xf>
    <xf numFmtId="0" fontId="21" fillId="2" borderId="75" xfId="0" applyFont="1" applyFill="1" applyBorder="1" applyAlignment="1" applyProtection="1">
      <alignment horizontal="distributed" vertical="center" wrapText="1" justifyLastLine="1"/>
    </xf>
    <xf numFmtId="0" fontId="6" fillId="2" borderId="34" xfId="0" applyFont="1" applyFill="1" applyBorder="1" applyAlignment="1" applyProtection="1">
      <alignment horizontal="center" vertical="center" justifyLastLine="1"/>
    </xf>
    <xf numFmtId="0" fontId="6" fillId="2" borderId="35" xfId="0" applyFont="1" applyFill="1" applyBorder="1" applyAlignment="1" applyProtection="1">
      <alignment horizontal="center" vertical="center" justifyLastLine="1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0" fontId="21" fillId="2" borderId="104" xfId="0" applyFont="1" applyFill="1" applyBorder="1" applyAlignment="1" applyProtection="1">
      <alignment horizontal="center" vertical="center" textRotation="255" shrinkToFit="1"/>
    </xf>
    <xf numFmtId="0" fontId="21" fillId="2" borderId="106" xfId="0" applyFont="1" applyFill="1" applyBorder="1" applyAlignment="1" applyProtection="1">
      <alignment horizontal="center" vertical="center" textRotation="255" shrinkToFit="1"/>
    </xf>
    <xf numFmtId="0" fontId="9" fillId="2" borderId="22" xfId="0" applyFont="1" applyFill="1" applyBorder="1" applyAlignment="1" applyProtection="1">
      <alignment horizontal="center" vertical="center" shrinkToFit="1"/>
    </xf>
    <xf numFmtId="0" fontId="9" fillId="2" borderId="49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center" vertical="center" shrinkToFit="1"/>
    </xf>
    <xf numFmtId="0" fontId="21" fillId="2" borderId="76" xfId="0" applyFont="1" applyFill="1" applyBorder="1" applyAlignment="1" applyProtection="1">
      <alignment horizontal="distributed" vertical="center" wrapText="1" justifyLastLine="1"/>
    </xf>
    <xf numFmtId="0" fontId="10" fillId="2" borderId="101" xfId="0" applyFont="1" applyFill="1" applyBorder="1" applyAlignment="1" applyProtection="1">
      <alignment horizontal="center" vertical="center" shrinkToFit="1"/>
    </xf>
    <xf numFmtId="0" fontId="10" fillId="2" borderId="102" xfId="0" applyFont="1" applyFill="1" applyBorder="1" applyAlignment="1" applyProtection="1">
      <alignment horizontal="center" vertical="center" shrinkToFit="1"/>
    </xf>
    <xf numFmtId="0" fontId="4" fillId="2" borderId="40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 applyProtection="1">
      <alignment horizontal="left" vertical="center" wrapText="1"/>
    </xf>
    <xf numFmtId="0" fontId="21" fillId="2" borderId="49" xfId="0" applyFont="1" applyFill="1" applyBorder="1" applyAlignment="1" applyProtection="1">
      <alignment horizontal="center" vertical="center" textRotation="255" shrinkToFit="1"/>
    </xf>
    <xf numFmtId="0" fontId="21" fillId="2" borderId="26" xfId="0" applyFont="1" applyFill="1" applyBorder="1" applyAlignment="1" applyProtection="1">
      <alignment horizontal="center" vertical="center" textRotation="255" shrinkToFit="1"/>
    </xf>
    <xf numFmtId="0" fontId="21" fillId="2" borderId="34" xfId="0" applyFont="1" applyFill="1" applyBorder="1" applyAlignment="1" applyProtection="1">
      <alignment horizontal="center" vertical="center" wrapText="1" shrinkToFit="1"/>
    </xf>
    <xf numFmtId="0" fontId="21" fillId="2" borderId="35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57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 justifyLastLine="1"/>
      <protection locked="0"/>
    </xf>
    <xf numFmtId="0" fontId="9" fillId="2" borderId="14" xfId="0" applyFont="1" applyFill="1" applyBorder="1" applyAlignment="1" applyProtection="1">
      <alignment horizontal="center" vertical="center" justifyLastLine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57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justifyLastLine="1"/>
      <protection locked="0"/>
    </xf>
    <xf numFmtId="0" fontId="9" fillId="2" borderId="11" xfId="0" applyFont="1" applyFill="1" applyBorder="1" applyAlignment="1" applyProtection="1">
      <alignment horizontal="center" vertical="center" justifyLastLine="1"/>
      <protection locked="0"/>
    </xf>
    <xf numFmtId="0" fontId="9" fillId="2" borderId="4" xfId="0" applyFont="1" applyFill="1" applyBorder="1" applyAlignment="1" applyProtection="1">
      <alignment horizontal="distributed" vertical="center" justifyLastLine="1"/>
    </xf>
    <xf numFmtId="0" fontId="9" fillId="2" borderId="4" xfId="0" applyFont="1" applyFill="1" applyBorder="1" applyAlignment="1" applyProtection="1">
      <alignment horizontal="center" vertical="center" justifyLastLine="1"/>
    </xf>
    <xf numFmtId="0" fontId="9" fillId="2" borderId="11" xfId="0" applyFont="1" applyFill="1" applyBorder="1" applyAlignment="1" applyProtection="1">
      <alignment horizontal="distributed" vertical="center" justifyLastLine="1"/>
    </xf>
    <xf numFmtId="0" fontId="9" fillId="2" borderId="62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79" xfId="0" applyFont="1" applyFill="1" applyBorder="1" applyAlignment="1" applyProtection="1">
      <alignment horizontal="center" vertical="center" shrinkToFit="1"/>
      <protection locked="0"/>
    </xf>
    <xf numFmtId="57" fontId="9" fillId="2" borderId="96" xfId="0" applyNumberFormat="1" applyFont="1" applyFill="1" applyBorder="1" applyAlignment="1" applyProtection="1">
      <alignment horizontal="center" vertical="center"/>
      <protection locked="0"/>
    </xf>
    <xf numFmtId="0" fontId="9" fillId="2" borderId="96" xfId="0" applyFont="1" applyFill="1" applyBorder="1" applyAlignment="1" applyProtection="1">
      <alignment horizontal="center" vertical="center" justifyLastLine="1"/>
      <protection locked="0"/>
    </xf>
    <xf numFmtId="0" fontId="9" fillId="2" borderId="97" xfId="0" applyFont="1" applyFill="1" applyBorder="1" applyAlignment="1" applyProtection="1">
      <alignment horizontal="center" vertical="center" justifyLastLine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96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97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4" fillId="2" borderId="57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distributed" vertical="center" justifyLastLine="1"/>
    </xf>
    <xf numFmtId="0" fontId="9" fillId="2" borderId="16" xfId="0" applyFont="1" applyFill="1" applyBorder="1" applyAlignment="1" applyProtection="1">
      <alignment horizontal="center" vertical="center" justifyLastLine="1"/>
    </xf>
    <xf numFmtId="0" fontId="9" fillId="2" borderId="29" xfId="0" applyFont="1" applyFill="1" applyBorder="1" applyAlignment="1" applyProtection="1">
      <alignment horizontal="center" vertical="center" justifyLastLine="1"/>
    </xf>
    <xf numFmtId="0" fontId="9" fillId="2" borderId="10" xfId="0" applyFont="1" applyFill="1" applyBorder="1" applyAlignment="1" applyProtection="1">
      <alignment horizontal="center" vertical="center" justifyLastLine="1"/>
    </xf>
    <xf numFmtId="0" fontId="9" fillId="2" borderId="60" xfId="0" applyFont="1" applyFill="1" applyBorder="1" applyAlignment="1" applyProtection="1">
      <alignment horizontal="distributed" vertical="center" justifyLastLine="1"/>
    </xf>
    <xf numFmtId="0" fontId="9" fillId="2" borderId="9" xfId="0" applyFont="1" applyFill="1" applyBorder="1" applyAlignment="1" applyProtection="1">
      <alignment horizontal="distributed" vertical="center" justifyLastLine="1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77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left" vertical="center"/>
    </xf>
    <xf numFmtId="57" fontId="4" fillId="2" borderId="16" xfId="0" applyNumberFormat="1" applyFont="1" applyFill="1" applyBorder="1" applyAlignment="1" applyProtection="1">
      <alignment horizontal="center" vertical="center"/>
      <protection locked="0"/>
    </xf>
    <xf numFmtId="57" fontId="4" fillId="2" borderId="29" xfId="0" applyNumberFormat="1" applyFont="1" applyFill="1" applyBorder="1" applyAlignment="1" applyProtection="1">
      <alignment horizontal="center" vertical="center"/>
      <protection locked="0"/>
    </xf>
    <xf numFmtId="57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33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31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61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43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61" xfId="0" applyFont="1" applyFill="1" applyBorder="1" applyAlignment="1" applyProtection="1">
      <alignment vertical="center"/>
      <protection locked="0"/>
    </xf>
    <xf numFmtId="57" fontId="4" fillId="2" borderId="43" xfId="0" applyNumberFormat="1" applyFont="1" applyFill="1" applyBorder="1" applyAlignment="1" applyProtection="1">
      <alignment horizontal="center" vertical="center"/>
      <protection locked="0"/>
    </xf>
    <xf numFmtId="57" fontId="4" fillId="2" borderId="31" xfId="0" applyNumberFormat="1" applyFont="1" applyFill="1" applyBorder="1" applyAlignment="1" applyProtection="1">
      <alignment horizontal="center" vertical="center"/>
      <protection locked="0"/>
    </xf>
    <xf numFmtId="5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/>
    <xf numFmtId="0" fontId="2" fillId="2" borderId="47" xfId="0" applyFont="1" applyFill="1" applyBorder="1" applyAlignment="1" applyProtection="1"/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29" xfId="0" applyFont="1" applyFill="1" applyBorder="1" applyAlignment="1" applyProtection="1">
      <alignment horizontal="center" vertical="center" justifyLastLine="1" shrinkToFit="1"/>
    </xf>
    <xf numFmtId="0" fontId="4" fillId="2" borderId="10" xfId="0" applyFont="1" applyFill="1" applyBorder="1" applyAlignment="1" applyProtection="1">
      <alignment horizontal="center" vertical="center" justifyLastLine="1" shrinkToFit="1"/>
    </xf>
  </cellXfs>
  <cellStyles count="2">
    <cellStyle name="桁区切り" xfId="1" builtinId="6"/>
    <cellStyle name="標準" xfId="0" builtinId="0"/>
  </cellStyles>
  <dxfs count="548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Up">
          <fgColor rgb="FFFF000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Up">
          <fgColor rgb="FFFF0000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Up">
          <fgColor rgb="FFFF0000"/>
          <bgColor auto="1"/>
        </patternFill>
      </fill>
    </dxf>
    <dxf>
      <fill>
        <patternFill patternType="lightUp">
          <fgColor rgb="FFFF0000"/>
        </patternFill>
      </fill>
    </dxf>
    <dxf>
      <fill>
        <patternFill>
          <fgColor theme="0"/>
        </patternFill>
      </fill>
    </dxf>
    <dxf>
      <fill>
        <patternFill patternType="lightUp">
          <fgColor rgb="FFFF000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J$4" lockText="1" noThreeD="1"/>
</file>

<file path=xl/ctrlProps/ctrlProp10.xml><?xml version="1.0" encoding="utf-8"?>
<formControlPr xmlns="http://schemas.microsoft.com/office/spreadsheetml/2009/9/main" objectType="CheckBox" fmlaLink="$AC$27" lockText="1" noThreeD="1"/>
</file>

<file path=xl/ctrlProps/ctrlProp11.xml><?xml version="1.0" encoding="utf-8"?>
<formControlPr xmlns="http://schemas.microsoft.com/office/spreadsheetml/2009/9/main" objectType="CheckBox" fmlaLink="$AB$27" lockText="1" noThreeD="1"/>
</file>

<file path=xl/ctrlProps/ctrlProp12.xml><?xml version="1.0" encoding="utf-8"?>
<formControlPr xmlns="http://schemas.microsoft.com/office/spreadsheetml/2009/9/main" objectType="CheckBox" checked="Checked" fmlaLink="$W$28" lockText="1" noThreeD="1"/>
</file>

<file path=xl/ctrlProps/ctrlProp13.xml><?xml version="1.0" encoding="utf-8"?>
<formControlPr xmlns="http://schemas.microsoft.com/office/spreadsheetml/2009/9/main" objectType="CheckBox" fmlaLink="$V$28" lockText="1" noThreeD="1"/>
</file>

<file path=xl/ctrlProps/ctrlProp14.xml><?xml version="1.0" encoding="utf-8"?>
<formControlPr xmlns="http://schemas.microsoft.com/office/spreadsheetml/2009/9/main" objectType="CheckBox" checked="Checked" fmlaLink="$W$29" lockText="1" noThreeD="1"/>
</file>

<file path=xl/ctrlProps/ctrlProp15.xml><?xml version="1.0" encoding="utf-8"?>
<formControlPr xmlns="http://schemas.microsoft.com/office/spreadsheetml/2009/9/main" objectType="CheckBox" fmlaLink="$V$29" lockText="1" noThreeD="1"/>
</file>

<file path=xl/ctrlProps/ctrlProp16.xml><?xml version="1.0" encoding="utf-8"?>
<formControlPr xmlns="http://schemas.microsoft.com/office/spreadsheetml/2009/9/main" objectType="CheckBox" fmlaLink="$V$31" lockText="1" noThreeD="1"/>
</file>

<file path=xl/ctrlProps/ctrlProp17.xml><?xml version="1.0" encoding="utf-8"?>
<formControlPr xmlns="http://schemas.microsoft.com/office/spreadsheetml/2009/9/main" objectType="CheckBox" checked="Checked" fmlaLink="$W$33" lockText="1" noThreeD="1"/>
</file>

<file path=xl/ctrlProps/ctrlProp18.xml><?xml version="1.0" encoding="utf-8"?>
<formControlPr xmlns="http://schemas.microsoft.com/office/spreadsheetml/2009/9/main" objectType="CheckBox" fmlaLink="$V$33" lockText="1" noThreeD="1"/>
</file>

<file path=xl/ctrlProps/ctrlProp19.xml><?xml version="1.0" encoding="utf-8"?>
<formControlPr xmlns="http://schemas.microsoft.com/office/spreadsheetml/2009/9/main" objectType="CheckBox" checked="Checked" fmlaLink="$W$20" lockText="1" noThreeD="1"/>
</file>

<file path=xl/ctrlProps/ctrlProp2.xml><?xml version="1.0" encoding="utf-8"?>
<formControlPr xmlns="http://schemas.microsoft.com/office/spreadsheetml/2009/9/main" objectType="CheckBox" fmlaLink="$AJ$19" lockText="1" noThreeD="1"/>
</file>

<file path=xl/ctrlProps/ctrlProp20.xml><?xml version="1.0" encoding="utf-8"?>
<formControlPr xmlns="http://schemas.microsoft.com/office/spreadsheetml/2009/9/main" objectType="CheckBox" fmlaLink="$V$20" lockText="1" noThreeD="1"/>
</file>

<file path=xl/ctrlProps/ctrlProp21.xml><?xml version="1.0" encoding="utf-8"?>
<formControlPr xmlns="http://schemas.microsoft.com/office/spreadsheetml/2009/9/main" objectType="CheckBox" checked="Checked" fmlaLink="$W$27" lockText="1" noThreeD="1"/>
</file>

<file path=xl/ctrlProps/ctrlProp22.xml><?xml version="1.0" encoding="utf-8"?>
<formControlPr xmlns="http://schemas.microsoft.com/office/spreadsheetml/2009/9/main" objectType="CheckBox" checked="Checked" fmlaLink="$W$22" lockText="1" noThreeD="1"/>
</file>

<file path=xl/ctrlProps/ctrlProp23.xml><?xml version="1.0" encoding="utf-8"?>
<formControlPr xmlns="http://schemas.microsoft.com/office/spreadsheetml/2009/9/main" objectType="CheckBox" checked="Checked" fmlaLink="$Z$22" lockText="1" noThreeD="1"/>
</file>

<file path=xl/ctrlProps/ctrlProp24.xml><?xml version="1.0" encoding="utf-8"?>
<formControlPr xmlns="http://schemas.microsoft.com/office/spreadsheetml/2009/9/main" objectType="CheckBox" fmlaLink="$Y$22" lockText="1" noThreeD="1"/>
</file>

<file path=xl/ctrlProps/ctrlProp25.xml><?xml version="1.0" encoding="utf-8"?>
<formControlPr xmlns="http://schemas.microsoft.com/office/spreadsheetml/2009/9/main" objectType="CheckBox" checked="Checked" fmlaLink="$W$9" lockText="1" noThreeD="1"/>
</file>

<file path=xl/ctrlProps/ctrlProp26.xml><?xml version="1.0" encoding="utf-8"?>
<formControlPr xmlns="http://schemas.microsoft.com/office/spreadsheetml/2009/9/main" objectType="CheckBox" fmlaLink="$V$9" lockText="1" noThreeD="1"/>
</file>

<file path=xl/ctrlProps/ctrlProp27.xml><?xml version="1.0" encoding="utf-8"?>
<formControlPr xmlns="http://schemas.microsoft.com/office/spreadsheetml/2009/9/main" objectType="CheckBox" fmlaLink="$V$11" lockText="1" noThreeD="1"/>
</file>

<file path=xl/ctrlProps/ctrlProp28.xml><?xml version="1.0" encoding="utf-8"?>
<formControlPr xmlns="http://schemas.microsoft.com/office/spreadsheetml/2009/9/main" objectType="CheckBox" fmlaLink="$W$11" lockText="1" noThreeD="1"/>
</file>

<file path=xl/ctrlProps/ctrlProp29.xml><?xml version="1.0" encoding="utf-8"?>
<formControlPr xmlns="http://schemas.microsoft.com/office/spreadsheetml/2009/9/main" objectType="CheckBox" fmlaLink="$W$13" lockText="1" noThreeD="1"/>
</file>

<file path=xl/ctrlProps/ctrlProp3.xml><?xml version="1.0" encoding="utf-8"?>
<formControlPr xmlns="http://schemas.microsoft.com/office/spreadsheetml/2009/9/main" objectType="CheckBox" fmlaLink="$AJ$20" lockText="1" noThreeD="1"/>
</file>

<file path=xl/ctrlProps/ctrlProp30.xml><?xml version="1.0" encoding="utf-8"?>
<formControlPr xmlns="http://schemas.microsoft.com/office/spreadsheetml/2009/9/main" objectType="CheckBox" fmlaLink="$V$13" lockText="1" noThreeD="1"/>
</file>

<file path=xl/ctrlProps/ctrlProp31.xml><?xml version="1.0" encoding="utf-8"?>
<formControlPr xmlns="http://schemas.microsoft.com/office/spreadsheetml/2009/9/main" objectType="CheckBox" fmlaLink="$V$22" lockText="1" noThreeD="1"/>
</file>

<file path=xl/ctrlProps/ctrlProp32.xml><?xml version="1.0" encoding="utf-8"?>
<formControlPr xmlns="http://schemas.microsoft.com/office/spreadsheetml/2009/9/main" objectType="CheckBox" fmlaLink="$V$27" lockText="1" noThreeD="1"/>
</file>

<file path=xl/ctrlProps/ctrlProp33.xml><?xml version="1.0" encoding="utf-8"?>
<formControlPr xmlns="http://schemas.microsoft.com/office/spreadsheetml/2009/9/main" objectType="CheckBox" checked="Checked" fmlaLink="$W$3" lockText="1" noThreeD="1"/>
</file>

<file path=xl/ctrlProps/ctrlProp34.xml><?xml version="1.0" encoding="utf-8"?>
<formControlPr xmlns="http://schemas.microsoft.com/office/spreadsheetml/2009/9/main" objectType="CheckBox" fmlaLink="$V$3" lockText="1" noThreeD="1"/>
</file>

<file path=xl/ctrlProps/ctrlProp35.xml><?xml version="1.0" encoding="utf-8"?>
<formControlPr xmlns="http://schemas.microsoft.com/office/spreadsheetml/2009/9/main" objectType="CheckBox" checked="Checked" fmlaLink="$W$5" lockText="1" noThreeD="1"/>
</file>

<file path=xl/ctrlProps/ctrlProp36.xml><?xml version="1.0" encoding="utf-8"?>
<formControlPr xmlns="http://schemas.microsoft.com/office/spreadsheetml/2009/9/main" objectType="CheckBox" fmlaLink="$V$5" lockText="1" noThreeD="1"/>
</file>

<file path=xl/ctrlProps/ctrlProp37.xml><?xml version="1.0" encoding="utf-8"?>
<formControlPr xmlns="http://schemas.microsoft.com/office/spreadsheetml/2009/9/main" objectType="CheckBox" fmlaLink="$W$25" lockText="1" noThreeD="1"/>
</file>

<file path=xl/ctrlProps/ctrlProp38.xml><?xml version="1.0" encoding="utf-8"?>
<formControlPr xmlns="http://schemas.microsoft.com/office/spreadsheetml/2009/9/main" objectType="CheckBox" fmlaLink="$W$26" lockText="1" noThreeD="1"/>
</file>

<file path=xl/ctrlProps/ctrlProp39.xml><?xml version="1.0" encoding="utf-8"?>
<formControlPr xmlns="http://schemas.microsoft.com/office/spreadsheetml/2009/9/main" objectType="CheckBox" fmlaLink="$W$27" lockText="1" noThreeD="1"/>
</file>

<file path=xl/ctrlProps/ctrlProp4.xml><?xml version="1.0" encoding="utf-8"?>
<formControlPr xmlns="http://schemas.microsoft.com/office/spreadsheetml/2009/9/main" objectType="CheckBox" fmlaLink="$AJ$3" lockText="1" noThreeD="1"/>
</file>

<file path=xl/ctrlProps/ctrlProp40.xml><?xml version="1.0" encoding="utf-8"?>
<formControlPr xmlns="http://schemas.microsoft.com/office/spreadsheetml/2009/9/main" objectType="CheckBox" fmlaLink="$W$28" lockText="1" noThreeD="1"/>
</file>

<file path=xl/ctrlProps/ctrlProp41.xml><?xml version="1.0" encoding="utf-8"?>
<formControlPr xmlns="http://schemas.microsoft.com/office/spreadsheetml/2009/9/main" objectType="CheckBox" fmlaLink="$V$25" lockText="1" noThreeD="1"/>
</file>

<file path=xl/ctrlProps/ctrlProp42.xml><?xml version="1.0" encoding="utf-8"?>
<formControlPr xmlns="http://schemas.microsoft.com/office/spreadsheetml/2009/9/main" objectType="CheckBox" fmlaLink="$V$26" lockText="1" noThreeD="1"/>
</file>

<file path=xl/ctrlProps/ctrlProp43.xml><?xml version="1.0" encoding="utf-8"?>
<formControlPr xmlns="http://schemas.microsoft.com/office/spreadsheetml/2009/9/main" objectType="CheckBox" fmlaLink="$V$27" lockText="1" noThreeD="1"/>
</file>

<file path=xl/ctrlProps/ctrlProp44.xml><?xml version="1.0" encoding="utf-8"?>
<formControlPr xmlns="http://schemas.microsoft.com/office/spreadsheetml/2009/9/main" objectType="CheckBox" fmlaLink="$V$28" lockText="1" noThreeD="1"/>
</file>

<file path=xl/ctrlProps/ctrlProp5.xml><?xml version="1.0" encoding="utf-8"?>
<formControlPr xmlns="http://schemas.microsoft.com/office/spreadsheetml/2009/9/main" objectType="CheckBox" checked="Checked" fmlaLink="$W$31" lockText="1" noThreeD="1"/>
</file>

<file path=xl/ctrlProps/ctrlProp6.xml><?xml version="1.0" encoding="utf-8"?>
<formControlPr xmlns="http://schemas.microsoft.com/office/spreadsheetml/2009/9/main" objectType="CheckBox" fmlaLink="$W$27" lockText="1" noThreeD="1"/>
</file>

<file path=xl/ctrlProps/ctrlProp7.xml><?xml version="1.0" encoding="utf-8"?>
<formControlPr xmlns="http://schemas.microsoft.com/office/spreadsheetml/2009/9/main" objectType="CheckBox" fmlaLink="$V$27" lockText="1" noThreeD="1"/>
</file>

<file path=xl/ctrlProps/ctrlProp8.xml><?xml version="1.0" encoding="utf-8"?>
<formControlPr xmlns="http://schemas.microsoft.com/office/spreadsheetml/2009/9/main" objectType="CheckBox" fmlaLink="$Z$27" lockText="1" noThreeD="1"/>
</file>

<file path=xl/ctrlProps/ctrlProp9.xml><?xml version="1.0" encoding="utf-8"?>
<formControlPr xmlns="http://schemas.microsoft.com/office/spreadsheetml/2009/9/main" objectType="CheckBox" fmlaLink="$Y$2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57150</xdr:colOff>
      <xdr:row>2</xdr:row>
      <xdr:rowOff>180975</xdr:rowOff>
    </xdr:from>
    <xdr:to>
      <xdr:col>26</xdr:col>
      <xdr:colOff>85725</xdr:colOff>
      <xdr:row>3</xdr:row>
      <xdr:rowOff>171450</xdr:rowOff>
    </xdr:to>
    <xdr:sp macro="" textlink="">
      <xdr:nvSpPr>
        <xdr:cNvPr id="27658" name="Check Box 10" hidden="1">
          <a:extLst>
            <a:ext uri="{63B3BB69-23CF-44E3-9099-C40C66FF867C}">
              <a14:compatExt xmlns:a14="http://schemas.microsoft.com/office/drawing/2010/main" spid="_x0000_s276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18</xdr:row>
      <xdr:rowOff>9525</xdr:rowOff>
    </xdr:from>
    <xdr:to>
      <xdr:col>33</xdr:col>
      <xdr:colOff>200025</xdr:colOff>
      <xdr:row>19</xdr:row>
      <xdr:rowOff>0</xdr:rowOff>
    </xdr:to>
    <xdr:sp macro="" textlink="">
      <xdr:nvSpPr>
        <xdr:cNvPr id="27652" name="Check Box 4" hidden="1">
          <a:extLst>
            <a:ext uri="{63B3BB69-23CF-44E3-9099-C40C66FF867C}">
              <a14:compatExt xmlns:a14="http://schemas.microsoft.com/office/drawing/2010/main" spid="_x0000_s276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19</xdr:row>
      <xdr:rowOff>9525</xdr:rowOff>
    </xdr:from>
    <xdr:to>
      <xdr:col>33</xdr:col>
      <xdr:colOff>200025</xdr:colOff>
      <xdr:row>19</xdr:row>
      <xdr:rowOff>361950</xdr:rowOff>
    </xdr:to>
    <xdr:sp macro="" textlink="">
      <xdr:nvSpPr>
        <xdr:cNvPr id="27653" name="Check Box 5" hidden="1">
          <a:extLst>
            <a:ext uri="{63B3BB69-23CF-44E3-9099-C40C66FF867C}">
              <a14:compatExt xmlns:a14="http://schemas.microsoft.com/office/drawing/2010/main" spid="_x0000_s276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57150</xdr:colOff>
      <xdr:row>2</xdr:row>
      <xdr:rowOff>19050</xdr:rowOff>
    </xdr:from>
    <xdr:to>
      <xdr:col>26</xdr:col>
      <xdr:colOff>85725</xdr:colOff>
      <xdr:row>3</xdr:row>
      <xdr:rowOff>9525</xdr:rowOff>
    </xdr:to>
    <xdr:sp macro="" textlink="">
      <xdr:nvSpPr>
        <xdr:cNvPr id="27659" name="Check Box 11" hidden="1">
          <a:extLst>
            <a:ext uri="{63B3BB69-23CF-44E3-9099-C40C66FF867C}">
              <a14:compatExt xmlns:a14="http://schemas.microsoft.com/office/drawing/2010/main" spid="_x0000_s276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30</xdr:col>
      <xdr:colOff>57149</xdr:colOff>
      <xdr:row>12</xdr:row>
      <xdr:rowOff>247650</xdr:rowOff>
    </xdr:from>
    <xdr:to>
      <xdr:col>33</xdr:col>
      <xdr:colOff>173829</xdr:colOff>
      <xdr:row>13</xdr:row>
      <xdr:rowOff>242888</xdr:rowOff>
    </xdr:to>
    <xdr:sp macro="" textlink="">
      <xdr:nvSpPr>
        <xdr:cNvPr id="9" name="テキスト ボックス 8"/>
        <xdr:cNvSpPr txBox="1"/>
      </xdr:nvSpPr>
      <xdr:spPr>
        <a:xfrm>
          <a:off x="7524749" y="4057650"/>
          <a:ext cx="831055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（職印）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</xdr:row>
          <xdr:rowOff>180975</xdr:rowOff>
        </xdr:from>
        <xdr:to>
          <xdr:col>26</xdr:col>
          <xdr:colOff>85725</xdr:colOff>
          <xdr:row>3</xdr:row>
          <xdr:rowOff>171450</xdr:rowOff>
        </xdr:to>
        <xdr:sp macro="" textlink="">
          <xdr:nvSpPr>
            <xdr:cNvPr id="2" name="Check Box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33</xdr:col>
          <xdr:colOff>200025</xdr:colOff>
          <xdr:row>19</xdr:row>
          <xdr:rowOff>0</xdr:rowOff>
        </xdr:to>
        <xdr:sp macro="" textlink="">
          <xdr:nvSpPr>
            <xdr:cNvPr id="3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33</xdr:col>
          <xdr:colOff>200025</xdr:colOff>
          <xdr:row>19</xdr:row>
          <xdr:rowOff>361950</xdr:rowOff>
        </xdr:to>
        <xdr:sp macro="" textlink="">
          <xdr:nvSpPr>
            <xdr:cNvPr id="4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</xdr:row>
          <xdr:rowOff>19050</xdr:rowOff>
        </xdr:from>
        <xdr:to>
          <xdr:col>26</xdr:col>
          <xdr:colOff>85725</xdr:colOff>
          <xdr:row>3</xdr:row>
          <xdr:rowOff>9525</xdr:rowOff>
        </xdr:to>
        <xdr:sp macro="" textlink="">
          <xdr:nvSpPr>
            <xdr:cNvPr id="5" name="Check Box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30</xdr:row>
      <xdr:rowOff>9525</xdr:rowOff>
    </xdr:from>
    <xdr:to>
      <xdr:col>12</xdr:col>
      <xdr:colOff>0</xdr:colOff>
      <xdr:row>31</xdr:row>
      <xdr:rowOff>0</xdr:rowOff>
    </xdr:to>
    <xdr:sp macro="" textlink="">
      <xdr:nvSpPr>
        <xdr:cNvPr id="28684" name="Check Box 12" hidden="1">
          <a:extLst>
            <a:ext uri="{63B3BB69-23CF-44E3-9099-C40C66FF867C}">
              <a14:compatExt xmlns:a14="http://schemas.microsoft.com/office/drawing/2010/main" spid="_x0000_s286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26</xdr:row>
      <xdr:rowOff>9525</xdr:rowOff>
    </xdr:from>
    <xdr:to>
      <xdr:col>8</xdr:col>
      <xdr:colOff>0</xdr:colOff>
      <xdr:row>27</xdr:row>
      <xdr:rowOff>0</xdr:rowOff>
    </xdr:to>
    <xdr:sp macro="" textlink="">
      <xdr:nvSpPr>
        <xdr:cNvPr id="28674" name="Check Box 2" hidden="1">
          <a:extLst>
            <a:ext uri="{63B3BB69-23CF-44E3-9099-C40C66FF867C}">
              <a14:compatExt xmlns:a14="http://schemas.microsoft.com/office/drawing/2010/main" spid="_x0000_s286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9525</xdr:rowOff>
    </xdr:from>
    <xdr:to>
      <xdr:col>7</xdr:col>
      <xdr:colOff>419100</xdr:colOff>
      <xdr:row>27</xdr:row>
      <xdr:rowOff>0</xdr:rowOff>
    </xdr:to>
    <xdr:sp macro="" textlink="">
      <xdr:nvSpPr>
        <xdr:cNvPr id="28673" name="Check Box 1" hidden="1">
          <a:extLst>
            <a:ext uri="{63B3BB69-23CF-44E3-9099-C40C66FF867C}">
              <a14:compatExt xmlns:a14="http://schemas.microsoft.com/office/drawing/2010/main" spid="_x0000_s286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76200</xdr:colOff>
      <xdr:row>26</xdr:row>
      <xdr:rowOff>9525</xdr:rowOff>
    </xdr:from>
    <xdr:to>
      <xdr:col>13</xdr:col>
      <xdr:colOff>485775</xdr:colOff>
      <xdr:row>27</xdr:row>
      <xdr:rowOff>0</xdr:rowOff>
    </xdr:to>
    <xdr:sp macro="" textlink="">
      <xdr:nvSpPr>
        <xdr:cNvPr id="28675" name="Check Box 3" hidden="1">
          <a:extLst>
            <a:ext uri="{63B3BB69-23CF-44E3-9099-C40C66FF867C}">
              <a14:compatExt xmlns:a14="http://schemas.microsoft.com/office/drawing/2010/main" spid="_x0000_s286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9525</xdr:rowOff>
    </xdr:from>
    <xdr:to>
      <xdr:col>13</xdr:col>
      <xdr:colOff>485775</xdr:colOff>
      <xdr:row>27</xdr:row>
      <xdr:rowOff>0</xdr:rowOff>
    </xdr:to>
    <xdr:sp macro="" textlink="">
      <xdr:nvSpPr>
        <xdr:cNvPr id="28676" name="Check Box 4" hidden="1">
          <a:extLst>
            <a:ext uri="{63B3BB69-23CF-44E3-9099-C40C66FF867C}">
              <a14:compatExt xmlns:a14="http://schemas.microsoft.com/office/drawing/2010/main" spid="_x0000_s286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76200</xdr:colOff>
      <xdr:row>26</xdr:row>
      <xdr:rowOff>9525</xdr:rowOff>
    </xdr:from>
    <xdr:to>
      <xdr:col>20</xdr:col>
      <xdr:colOff>0</xdr:colOff>
      <xdr:row>27</xdr:row>
      <xdr:rowOff>0</xdr:rowOff>
    </xdr:to>
    <xdr:sp macro="" textlink="">
      <xdr:nvSpPr>
        <xdr:cNvPr id="28677" name="Check Box 5" hidden="1">
          <a:extLst>
            <a:ext uri="{63B3BB69-23CF-44E3-9099-C40C66FF867C}">
              <a14:compatExt xmlns:a14="http://schemas.microsoft.com/office/drawing/2010/main" spid="_x0000_s286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9525</xdr:rowOff>
    </xdr:from>
    <xdr:to>
      <xdr:col>20</xdr:col>
      <xdr:colOff>0</xdr:colOff>
      <xdr:row>27</xdr:row>
      <xdr:rowOff>0</xdr:rowOff>
    </xdr:to>
    <xdr:sp macro="" textlink="">
      <xdr:nvSpPr>
        <xdr:cNvPr id="28678" name="Check Box 6" hidden="1">
          <a:extLst>
            <a:ext uri="{63B3BB69-23CF-44E3-9099-C40C66FF867C}">
              <a14:compatExt xmlns:a14="http://schemas.microsoft.com/office/drawing/2010/main" spid="_x0000_s286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27</xdr:row>
      <xdr:rowOff>9525</xdr:rowOff>
    </xdr:from>
    <xdr:to>
      <xdr:col>19</xdr:col>
      <xdr:colOff>419100</xdr:colOff>
      <xdr:row>28</xdr:row>
      <xdr:rowOff>0</xdr:rowOff>
    </xdr:to>
    <xdr:sp macro="" textlink="">
      <xdr:nvSpPr>
        <xdr:cNvPr id="28679" name="Check Box 7" hidden="1">
          <a:extLst>
            <a:ext uri="{63B3BB69-23CF-44E3-9099-C40C66FF867C}">
              <a14:compatExt xmlns:a14="http://schemas.microsoft.com/office/drawing/2010/main" spid="_x0000_s286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</xdr:colOff>
      <xdr:row>27</xdr:row>
      <xdr:rowOff>9525</xdr:rowOff>
    </xdr:from>
    <xdr:to>
      <xdr:col>20</xdr:col>
      <xdr:colOff>9525</xdr:colOff>
      <xdr:row>28</xdr:row>
      <xdr:rowOff>0</xdr:rowOff>
    </xdr:to>
    <xdr:sp macro="" textlink="">
      <xdr:nvSpPr>
        <xdr:cNvPr id="28680" name="Check Box 8" hidden="1">
          <a:extLst>
            <a:ext uri="{63B3BB69-23CF-44E3-9099-C40C66FF867C}">
              <a14:compatExt xmlns:a14="http://schemas.microsoft.com/office/drawing/2010/main" spid="_x0000_s286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28</xdr:row>
      <xdr:rowOff>9525</xdr:rowOff>
    </xdr:from>
    <xdr:to>
      <xdr:col>19</xdr:col>
      <xdr:colOff>419100</xdr:colOff>
      <xdr:row>29</xdr:row>
      <xdr:rowOff>0</xdr:rowOff>
    </xdr:to>
    <xdr:sp macro="" textlink="">
      <xdr:nvSpPr>
        <xdr:cNvPr id="28681" name="Check Box 9" hidden="1">
          <a:extLst>
            <a:ext uri="{63B3BB69-23CF-44E3-9099-C40C66FF867C}">
              <a14:compatExt xmlns:a14="http://schemas.microsoft.com/office/drawing/2010/main" spid="_x0000_s286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</xdr:colOff>
      <xdr:row>28</xdr:row>
      <xdr:rowOff>9525</xdr:rowOff>
    </xdr:from>
    <xdr:to>
      <xdr:col>20</xdr:col>
      <xdr:colOff>0</xdr:colOff>
      <xdr:row>29</xdr:row>
      <xdr:rowOff>0</xdr:rowOff>
    </xdr:to>
    <xdr:sp macro="" textlink="">
      <xdr:nvSpPr>
        <xdr:cNvPr id="28682" name="Check Box 10" hidden="1">
          <a:extLst>
            <a:ext uri="{63B3BB69-23CF-44E3-9099-C40C66FF867C}">
              <a14:compatExt xmlns:a14="http://schemas.microsoft.com/office/drawing/2010/main" spid="_x0000_s286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30</xdr:row>
      <xdr:rowOff>9525</xdr:rowOff>
    </xdr:from>
    <xdr:to>
      <xdr:col>12</xdr:col>
      <xdr:colOff>0</xdr:colOff>
      <xdr:row>31</xdr:row>
      <xdr:rowOff>0</xdr:rowOff>
    </xdr:to>
    <xdr:sp macro="" textlink="">
      <xdr:nvSpPr>
        <xdr:cNvPr id="28683" name="Check Box 11" hidden="1">
          <a:extLst>
            <a:ext uri="{63B3BB69-23CF-44E3-9099-C40C66FF867C}">
              <a14:compatExt xmlns:a14="http://schemas.microsoft.com/office/drawing/2010/main" spid="_x0000_s286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32</xdr:row>
      <xdr:rowOff>9525</xdr:rowOff>
    </xdr:from>
    <xdr:to>
      <xdr:col>12</xdr:col>
      <xdr:colOff>0</xdr:colOff>
      <xdr:row>33</xdr:row>
      <xdr:rowOff>0</xdr:rowOff>
    </xdr:to>
    <xdr:sp macro="" textlink="">
      <xdr:nvSpPr>
        <xdr:cNvPr id="28685" name="Check Box 13" hidden="1">
          <a:extLst>
            <a:ext uri="{63B3BB69-23CF-44E3-9099-C40C66FF867C}">
              <a14:compatExt xmlns:a14="http://schemas.microsoft.com/office/drawing/2010/main" spid="_x0000_s286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32</xdr:row>
      <xdr:rowOff>9525</xdr:rowOff>
    </xdr:from>
    <xdr:to>
      <xdr:col>12</xdr:col>
      <xdr:colOff>9525</xdr:colOff>
      <xdr:row>33</xdr:row>
      <xdr:rowOff>0</xdr:rowOff>
    </xdr:to>
    <xdr:sp macro="" textlink="">
      <xdr:nvSpPr>
        <xdr:cNvPr id="28686" name="Check Box 14" hidden="1">
          <a:extLst>
            <a:ext uri="{63B3BB69-23CF-44E3-9099-C40C66FF867C}">
              <a14:compatExt xmlns:a14="http://schemas.microsoft.com/office/drawing/2010/main" spid="_x0000_s286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2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9525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</xdr:rowOff>
        </xdr:from>
        <xdr:to>
          <xdr:col>7</xdr:col>
          <xdr:colOff>419100</xdr:colOff>
          <xdr:row>27</xdr:row>
          <xdr:rowOff>0</xdr:rowOff>
        </xdr:to>
        <xdr:sp macro="" textlink="">
          <xdr:nvSpPr>
            <xdr:cNvPr id="4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9525</xdr:rowOff>
        </xdr:from>
        <xdr:to>
          <xdr:col>13</xdr:col>
          <xdr:colOff>485775</xdr:colOff>
          <xdr:row>27</xdr:row>
          <xdr:rowOff>0</xdr:rowOff>
        </xdr:to>
        <xdr:sp macro="" textlink="">
          <xdr:nvSpPr>
            <xdr:cNvPr id="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9525</xdr:rowOff>
        </xdr:from>
        <xdr:to>
          <xdr:col>13</xdr:col>
          <xdr:colOff>485775</xdr:colOff>
          <xdr:row>27</xdr:row>
          <xdr:rowOff>0</xdr:rowOff>
        </xdr:to>
        <xdr:sp macro="" textlink="">
          <xdr:nvSpPr>
            <xdr:cNvPr id="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26</xdr:row>
          <xdr:rowOff>9525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9525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27</xdr:row>
          <xdr:rowOff>9525</xdr:rowOff>
        </xdr:from>
        <xdr:to>
          <xdr:col>19</xdr:col>
          <xdr:colOff>419100</xdr:colOff>
          <xdr:row>28</xdr:row>
          <xdr:rowOff>0</xdr:rowOff>
        </xdr:to>
        <xdr:sp macro="" textlink="">
          <xdr:nvSpPr>
            <xdr:cNvPr id="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27</xdr:row>
          <xdr:rowOff>9525</xdr:rowOff>
        </xdr:from>
        <xdr:to>
          <xdr:col>20</xdr:col>
          <xdr:colOff>9525</xdr:colOff>
          <xdr:row>28</xdr:row>
          <xdr:rowOff>0</xdr:rowOff>
        </xdr:to>
        <xdr:sp macro="" textlink="">
          <xdr:nvSpPr>
            <xdr:cNvPr id="1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419100</xdr:colOff>
          <xdr:row>28</xdr:row>
          <xdr:rowOff>9525</xdr:rowOff>
        </xdr:from>
        <xdr:to>
          <xdr:col>19</xdr:col>
          <xdr:colOff>419100</xdr:colOff>
          <xdr:row>29</xdr:row>
          <xdr:rowOff>0</xdr:rowOff>
        </xdr:to>
        <xdr:sp macro="" textlink="">
          <xdr:nvSpPr>
            <xdr:cNvPr id="1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28</xdr:row>
          <xdr:rowOff>9525</xdr:rowOff>
        </xdr:from>
        <xdr:to>
          <xdr:col>20</xdr:col>
          <xdr:colOff>0</xdr:colOff>
          <xdr:row>29</xdr:row>
          <xdr:rowOff>0</xdr:rowOff>
        </xdr:to>
        <xdr:sp macro="" textlink="">
          <xdr:nvSpPr>
            <xdr:cNvPr id="1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9525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4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12</xdr:col>
          <xdr:colOff>9525</xdr:colOff>
          <xdr:row>33</xdr:row>
          <xdr:rowOff>0</xdr:rowOff>
        </xdr:to>
        <xdr:sp macro="" textlink="">
          <xdr:nvSpPr>
            <xdr:cNvPr id="15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19</xdr:col>
      <xdr:colOff>200025</xdr:colOff>
      <xdr:row>5</xdr:row>
      <xdr:rowOff>76200</xdr:rowOff>
    </xdr:from>
    <xdr:to>
      <xdr:col>20</xdr:col>
      <xdr:colOff>28575</xdr:colOff>
      <xdr:row>6</xdr:row>
      <xdr:rowOff>66675</xdr:rowOff>
    </xdr:to>
    <xdr:sp macro="" textlink="">
      <xdr:nvSpPr>
        <xdr:cNvPr id="32" name="テキスト ボックス 31"/>
        <xdr:cNvSpPr txBox="1"/>
      </xdr:nvSpPr>
      <xdr:spPr>
        <a:xfrm>
          <a:off x="7715250" y="168592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15</xdr:col>
      <xdr:colOff>190500</xdr:colOff>
      <xdr:row>5</xdr:row>
      <xdr:rowOff>66675</xdr:rowOff>
    </xdr:from>
    <xdr:to>
      <xdr:col>16</xdr:col>
      <xdr:colOff>19050</xdr:colOff>
      <xdr:row>6</xdr:row>
      <xdr:rowOff>57150</xdr:rowOff>
    </xdr:to>
    <xdr:sp macro="" textlink="">
      <xdr:nvSpPr>
        <xdr:cNvPr id="34" name="テキスト ボックス 33"/>
        <xdr:cNvSpPr txBox="1"/>
      </xdr:nvSpPr>
      <xdr:spPr>
        <a:xfrm>
          <a:off x="5991225" y="1676400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12</xdr:col>
      <xdr:colOff>219075</xdr:colOff>
      <xdr:row>5</xdr:row>
      <xdr:rowOff>57150</xdr:rowOff>
    </xdr:from>
    <xdr:to>
      <xdr:col>13</xdr:col>
      <xdr:colOff>47625</xdr:colOff>
      <xdr:row>6</xdr:row>
      <xdr:rowOff>47625</xdr:rowOff>
    </xdr:to>
    <xdr:sp macro="" textlink="">
      <xdr:nvSpPr>
        <xdr:cNvPr id="35" name="テキスト ボックス 34"/>
        <xdr:cNvSpPr txBox="1"/>
      </xdr:nvSpPr>
      <xdr:spPr>
        <a:xfrm>
          <a:off x="4667250" y="16668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8</xdr:col>
      <xdr:colOff>219075</xdr:colOff>
      <xdr:row>5</xdr:row>
      <xdr:rowOff>66675</xdr:rowOff>
    </xdr:from>
    <xdr:to>
      <xdr:col>9</xdr:col>
      <xdr:colOff>47625</xdr:colOff>
      <xdr:row>6</xdr:row>
      <xdr:rowOff>57150</xdr:rowOff>
    </xdr:to>
    <xdr:sp macro="" textlink="">
      <xdr:nvSpPr>
        <xdr:cNvPr id="36" name="テキスト ボックス 35"/>
        <xdr:cNvSpPr txBox="1"/>
      </xdr:nvSpPr>
      <xdr:spPr>
        <a:xfrm>
          <a:off x="2952750" y="1676400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absolute">
    <xdr:from>
      <xdr:col>4</xdr:col>
      <xdr:colOff>190500</xdr:colOff>
      <xdr:row>5</xdr:row>
      <xdr:rowOff>57150</xdr:rowOff>
    </xdr:from>
    <xdr:to>
      <xdr:col>5</xdr:col>
      <xdr:colOff>19050</xdr:colOff>
      <xdr:row>6</xdr:row>
      <xdr:rowOff>47625</xdr:rowOff>
    </xdr:to>
    <xdr:sp macro="" textlink="">
      <xdr:nvSpPr>
        <xdr:cNvPr id="38" name="テキスト ボックス 37"/>
        <xdr:cNvSpPr txBox="1"/>
      </xdr:nvSpPr>
      <xdr:spPr>
        <a:xfrm>
          <a:off x="1209675" y="1666875"/>
          <a:ext cx="2571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9525</xdr:rowOff>
    </xdr:from>
    <xdr:to>
      <xdr:col>7</xdr:col>
      <xdr:colOff>0</xdr:colOff>
      <xdr:row>27</xdr:row>
      <xdr:rowOff>0</xdr:rowOff>
    </xdr:to>
    <xdr:sp macro="" textlink="">
      <xdr:nvSpPr>
        <xdr:cNvPr id="18620" name="Check Box 188" hidden="1">
          <a:extLst>
            <a:ext uri="{63B3BB69-23CF-44E3-9099-C40C66FF867C}">
              <a14:compatExt xmlns:a14="http://schemas.microsoft.com/office/drawing/2010/main" spid="_x0000_s186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9525</xdr:rowOff>
    </xdr:from>
    <xdr:to>
      <xdr:col>10</xdr:col>
      <xdr:colOff>419100</xdr:colOff>
      <xdr:row>22</xdr:row>
      <xdr:rowOff>0</xdr:rowOff>
    </xdr:to>
    <xdr:sp macro="" textlink="">
      <xdr:nvSpPr>
        <xdr:cNvPr id="18616" name="Check Box 184" hidden="1">
          <a:extLst>
            <a:ext uri="{63B3BB69-23CF-44E3-9099-C40C66FF867C}">
              <a14:compatExt xmlns:a14="http://schemas.microsoft.com/office/drawing/2010/main" spid="_x0000_s186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9525</xdr:rowOff>
    </xdr:from>
    <xdr:to>
      <xdr:col>19</xdr:col>
      <xdr:colOff>419100</xdr:colOff>
      <xdr:row>22</xdr:row>
      <xdr:rowOff>0</xdr:rowOff>
    </xdr:to>
    <xdr:sp macro="" textlink="">
      <xdr:nvSpPr>
        <xdr:cNvPr id="18614" name="Check Box 182" hidden="1">
          <a:extLst>
            <a:ext uri="{63B3BB69-23CF-44E3-9099-C40C66FF867C}">
              <a14:compatExt xmlns:a14="http://schemas.microsoft.com/office/drawing/2010/main" spid="_x0000_s186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21</xdr:row>
      <xdr:rowOff>9525</xdr:rowOff>
    </xdr:from>
    <xdr:to>
      <xdr:col>19</xdr:col>
      <xdr:colOff>419100</xdr:colOff>
      <xdr:row>22</xdr:row>
      <xdr:rowOff>0</xdr:rowOff>
    </xdr:to>
    <xdr:sp macro="" textlink="">
      <xdr:nvSpPr>
        <xdr:cNvPr id="18615" name="Check Box 183" hidden="1">
          <a:extLst>
            <a:ext uri="{63B3BB69-23CF-44E3-9099-C40C66FF867C}">
              <a14:compatExt xmlns:a14="http://schemas.microsoft.com/office/drawing/2010/main" spid="_x0000_s186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8606" name="Check Box 174" hidden="1">
          <a:extLst>
            <a:ext uri="{63B3BB69-23CF-44E3-9099-C40C66FF867C}">
              <a14:compatExt xmlns:a14="http://schemas.microsoft.com/office/drawing/2010/main" spid="_x0000_s186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8</xdr:row>
      <xdr:rowOff>9525</xdr:rowOff>
    </xdr:from>
    <xdr:to>
      <xdr:col>13</xdr:col>
      <xdr:colOff>0</xdr:colOff>
      <xdr:row>9</xdr:row>
      <xdr:rowOff>0</xdr:rowOff>
    </xdr:to>
    <xdr:sp macro="" textlink="">
      <xdr:nvSpPr>
        <xdr:cNvPr id="18603" name="Check Box 171" hidden="1">
          <a:extLst>
            <a:ext uri="{63B3BB69-23CF-44E3-9099-C40C66FF867C}">
              <a14:compatExt xmlns:a14="http://schemas.microsoft.com/office/drawing/2010/main" spid="_x0000_s186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10</xdr:row>
      <xdr:rowOff>9525</xdr:rowOff>
    </xdr:from>
    <xdr:to>
      <xdr:col>8</xdr:col>
      <xdr:colOff>419100</xdr:colOff>
      <xdr:row>11</xdr:row>
      <xdr:rowOff>0</xdr:rowOff>
    </xdr:to>
    <xdr:sp macro="" textlink="">
      <xdr:nvSpPr>
        <xdr:cNvPr id="18609" name="Check Box 177" hidden="1">
          <a:extLst>
            <a:ext uri="{63B3BB69-23CF-44E3-9099-C40C66FF867C}">
              <a14:compatExt xmlns:a14="http://schemas.microsoft.com/office/drawing/2010/main" spid="_x0000_s186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9525</xdr:rowOff>
    </xdr:from>
    <xdr:to>
      <xdr:col>12</xdr:col>
      <xdr:colOff>419100</xdr:colOff>
      <xdr:row>11</xdr:row>
      <xdr:rowOff>0</xdr:rowOff>
    </xdr:to>
    <xdr:sp macro="" textlink="">
      <xdr:nvSpPr>
        <xdr:cNvPr id="18610" name="Check Box 178" hidden="1">
          <a:extLst>
            <a:ext uri="{63B3BB69-23CF-44E3-9099-C40C66FF867C}">
              <a14:compatExt xmlns:a14="http://schemas.microsoft.com/office/drawing/2010/main" spid="_x0000_s1861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9525</xdr:rowOff>
    </xdr:from>
    <xdr:to>
      <xdr:col>12</xdr:col>
      <xdr:colOff>419100</xdr:colOff>
      <xdr:row>13</xdr:row>
      <xdr:rowOff>0</xdr:rowOff>
    </xdr:to>
    <xdr:sp macro="" textlink="">
      <xdr:nvSpPr>
        <xdr:cNvPr id="18612" name="Check Box 180" hidden="1">
          <a:extLst>
            <a:ext uri="{63B3BB69-23CF-44E3-9099-C40C66FF867C}">
              <a14:compatExt xmlns:a14="http://schemas.microsoft.com/office/drawing/2010/main" spid="_x0000_s1861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12</xdr:row>
      <xdr:rowOff>9525</xdr:rowOff>
    </xdr:from>
    <xdr:to>
      <xdr:col>8</xdr:col>
      <xdr:colOff>419100</xdr:colOff>
      <xdr:row>13</xdr:row>
      <xdr:rowOff>0</xdr:rowOff>
    </xdr:to>
    <xdr:sp macro="" textlink="">
      <xdr:nvSpPr>
        <xdr:cNvPr id="18613" name="Check Box 181" hidden="1">
          <a:extLst>
            <a:ext uri="{63B3BB69-23CF-44E3-9099-C40C66FF867C}">
              <a14:compatExt xmlns:a14="http://schemas.microsoft.com/office/drawing/2010/main" spid="_x0000_s186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9525</xdr:rowOff>
    </xdr:from>
    <xdr:to>
      <xdr:col>11</xdr:col>
      <xdr:colOff>9525</xdr:colOff>
      <xdr:row>22</xdr:row>
      <xdr:rowOff>0</xdr:rowOff>
    </xdr:to>
    <xdr:sp macro="" textlink="">
      <xdr:nvSpPr>
        <xdr:cNvPr id="18617" name="Check Box 185" hidden="1">
          <a:extLst>
            <a:ext uri="{63B3BB69-23CF-44E3-9099-C40C66FF867C}">
              <a14:compatExt xmlns:a14="http://schemas.microsoft.com/office/drawing/2010/main" spid="_x0000_s186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26</xdr:row>
      <xdr:rowOff>9525</xdr:rowOff>
    </xdr:from>
    <xdr:to>
      <xdr:col>6</xdr:col>
      <xdr:colOff>419100</xdr:colOff>
      <xdr:row>27</xdr:row>
      <xdr:rowOff>0</xdr:rowOff>
    </xdr:to>
    <xdr:sp macro="" textlink="">
      <xdr:nvSpPr>
        <xdr:cNvPr id="18619" name="Check Box 187" hidden="1">
          <a:extLst>
            <a:ext uri="{63B3BB69-23CF-44E3-9099-C40C66FF867C}">
              <a14:compatExt xmlns:a14="http://schemas.microsoft.com/office/drawing/2010/main" spid="_x0000_s186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9525</xdr:rowOff>
    </xdr:from>
    <xdr:to>
      <xdr:col>12</xdr:col>
      <xdr:colOff>0</xdr:colOff>
      <xdr:row>2</xdr:row>
      <xdr:rowOff>371475</xdr:rowOff>
    </xdr:to>
    <xdr:sp macro="" textlink="">
      <xdr:nvSpPr>
        <xdr:cNvPr id="18625" name="Check Box 193" hidden="1">
          <a:extLst>
            <a:ext uri="{63B3BB69-23CF-44E3-9099-C40C66FF867C}">
              <a14:compatExt xmlns:a14="http://schemas.microsoft.com/office/drawing/2010/main" spid="_x0000_s186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9525</xdr:rowOff>
    </xdr:from>
    <xdr:to>
      <xdr:col>12</xdr:col>
      <xdr:colOff>9525</xdr:colOff>
      <xdr:row>2</xdr:row>
      <xdr:rowOff>371475</xdr:rowOff>
    </xdr:to>
    <xdr:sp macro="" textlink="">
      <xdr:nvSpPr>
        <xdr:cNvPr id="18626" name="Check Box 194" hidden="1">
          <a:extLst>
            <a:ext uri="{63B3BB69-23CF-44E3-9099-C40C66FF867C}">
              <a14:compatExt xmlns:a14="http://schemas.microsoft.com/office/drawing/2010/main" spid="_x0000_s186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9525</xdr:rowOff>
    </xdr:from>
    <xdr:to>
      <xdr:col>12</xdr:col>
      <xdr:colOff>0</xdr:colOff>
      <xdr:row>4</xdr:row>
      <xdr:rowOff>371475</xdr:rowOff>
    </xdr:to>
    <xdr:sp macro="" textlink="">
      <xdr:nvSpPr>
        <xdr:cNvPr id="18627" name="Check Box 195" hidden="1">
          <a:extLst>
            <a:ext uri="{63B3BB69-23CF-44E3-9099-C40C66FF867C}">
              <a14:compatExt xmlns:a14="http://schemas.microsoft.com/office/drawing/2010/main" spid="_x0000_s186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4</xdr:row>
      <xdr:rowOff>9525</xdr:rowOff>
    </xdr:from>
    <xdr:to>
      <xdr:col>12</xdr:col>
      <xdr:colOff>9525</xdr:colOff>
      <xdr:row>4</xdr:row>
      <xdr:rowOff>371475</xdr:rowOff>
    </xdr:to>
    <xdr:sp macro="" textlink="">
      <xdr:nvSpPr>
        <xdr:cNvPr id="18628" name="Check Box 196" hidden="1">
          <a:extLst>
            <a:ext uri="{63B3BB69-23CF-44E3-9099-C40C66FF867C}">
              <a14:compatExt xmlns:a14="http://schemas.microsoft.com/office/drawing/2010/main" spid="_x0000_s186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2" name="Check Box 188" hidden="1">
              <a:extLst>
                <a:ext uri="{63B3BB69-23CF-44E3-9099-C40C66FF867C}">
                  <a14:compatExt spid="_x0000_s18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10</xdr:col>
          <xdr:colOff>419100</xdr:colOff>
          <xdr:row>22</xdr:row>
          <xdr:rowOff>0</xdr:rowOff>
        </xdr:to>
        <xdr:sp macro="" textlink="">
          <xdr:nvSpPr>
            <xdr:cNvPr id="3" name="Check Box 184" hidden="1">
              <a:extLst>
                <a:ext uri="{63B3BB69-23CF-44E3-9099-C40C66FF867C}">
                  <a14:compatExt spid="_x0000_s18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9525</xdr:rowOff>
        </xdr:from>
        <xdr:to>
          <xdr:col>19</xdr:col>
          <xdr:colOff>419100</xdr:colOff>
          <xdr:row>22</xdr:row>
          <xdr:rowOff>0</xdr:rowOff>
        </xdr:to>
        <xdr:sp macro="" textlink="">
          <xdr:nvSpPr>
            <xdr:cNvPr id="4" name="Check Box 182" hidden="1">
              <a:extLst>
                <a:ext uri="{63B3BB69-23CF-44E3-9099-C40C66FF867C}">
                  <a14:compatExt spid="_x0000_s18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9525</xdr:rowOff>
        </xdr:from>
        <xdr:to>
          <xdr:col>19</xdr:col>
          <xdr:colOff>419100</xdr:colOff>
          <xdr:row>22</xdr:row>
          <xdr:rowOff>0</xdr:rowOff>
        </xdr:to>
        <xdr:sp macro="" textlink="">
          <xdr:nvSpPr>
            <xdr:cNvPr id="5" name="Check Box 183" hidden="1">
              <a:extLst>
                <a:ext uri="{63B3BB69-23CF-44E3-9099-C40C66FF867C}">
                  <a14:compatExt spid="_x0000_s18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9525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6" name="Check Box 174" hidden="1">
              <a:extLst>
                <a:ext uri="{63B3BB69-23CF-44E3-9099-C40C66FF867C}">
                  <a14:compatExt spid="_x0000_s18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9525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7" name="Check Box 171" hidden="1">
              <a:extLst>
                <a:ext uri="{63B3BB69-23CF-44E3-9099-C40C66FF867C}">
                  <a14:compatExt spid="_x0000_s18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9525</xdr:rowOff>
        </xdr:from>
        <xdr:to>
          <xdr:col>8</xdr:col>
          <xdr:colOff>419100</xdr:colOff>
          <xdr:row>11</xdr:row>
          <xdr:rowOff>0</xdr:rowOff>
        </xdr:to>
        <xdr:sp macro="" textlink="">
          <xdr:nvSpPr>
            <xdr:cNvPr id="8" name="Check Box 177" hidden="1">
              <a:extLst>
                <a:ext uri="{63B3BB69-23CF-44E3-9099-C40C66FF867C}">
                  <a14:compatExt spid="_x0000_s1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9525</xdr:rowOff>
        </xdr:from>
        <xdr:to>
          <xdr:col>12</xdr:col>
          <xdr:colOff>419100</xdr:colOff>
          <xdr:row>11</xdr:row>
          <xdr:rowOff>0</xdr:rowOff>
        </xdr:to>
        <xdr:sp macro="" textlink="">
          <xdr:nvSpPr>
            <xdr:cNvPr id="9" name="Check Box 178" hidden="1">
              <a:extLst>
                <a:ext uri="{63B3BB69-23CF-44E3-9099-C40C66FF867C}">
                  <a14:compatExt spid="_x0000_s1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9525</xdr:rowOff>
        </xdr:from>
        <xdr:to>
          <xdr:col>12</xdr:col>
          <xdr:colOff>419100</xdr:colOff>
          <xdr:row>13</xdr:row>
          <xdr:rowOff>0</xdr:rowOff>
        </xdr:to>
        <xdr:sp macro="" textlink="">
          <xdr:nvSpPr>
            <xdr:cNvPr id="10" name="Check Box 180" hidden="1">
              <a:extLst>
                <a:ext uri="{63B3BB69-23CF-44E3-9099-C40C66FF867C}">
                  <a14:compatExt spid="_x0000_s1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9525</xdr:rowOff>
        </xdr:from>
        <xdr:to>
          <xdr:col>8</xdr:col>
          <xdr:colOff>419100</xdr:colOff>
          <xdr:row>13</xdr:row>
          <xdr:rowOff>0</xdr:rowOff>
        </xdr:to>
        <xdr:sp macro="" textlink="">
          <xdr:nvSpPr>
            <xdr:cNvPr id="11" name="Check Box 181" hidden="1">
              <a:extLst>
                <a:ext uri="{63B3BB69-23CF-44E3-9099-C40C66FF867C}">
                  <a14:compatExt spid="_x0000_s1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9525</xdr:rowOff>
        </xdr:from>
        <xdr:to>
          <xdr:col>11</xdr:col>
          <xdr:colOff>9525</xdr:colOff>
          <xdr:row>22</xdr:row>
          <xdr:rowOff>0</xdr:rowOff>
        </xdr:to>
        <xdr:sp macro="" textlink="">
          <xdr:nvSpPr>
            <xdr:cNvPr id="12" name="Check Box 185" hidden="1">
              <a:extLst>
                <a:ext uri="{63B3BB69-23CF-44E3-9099-C40C66FF867C}">
                  <a14:compatExt spid="_x0000_s18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419100</xdr:colOff>
          <xdr:row>27</xdr:row>
          <xdr:rowOff>0</xdr:rowOff>
        </xdr:to>
        <xdr:sp macro="" textlink="">
          <xdr:nvSpPr>
            <xdr:cNvPr id="13" name="Check Box 187" hidden="1">
              <a:extLst>
                <a:ext uri="{63B3BB69-23CF-44E3-9099-C40C66FF867C}">
                  <a14:compatExt spid="_x0000_s18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9525</xdr:rowOff>
        </xdr:from>
        <xdr:to>
          <xdr:col>12</xdr:col>
          <xdr:colOff>0</xdr:colOff>
          <xdr:row>2</xdr:row>
          <xdr:rowOff>371475</xdr:rowOff>
        </xdr:to>
        <xdr:sp macro="" textlink="">
          <xdr:nvSpPr>
            <xdr:cNvPr id="14" name="Check Box 193" hidden="1">
              <a:extLst>
                <a:ext uri="{63B3BB69-23CF-44E3-9099-C40C66FF867C}">
                  <a14:compatExt spid="_x0000_s18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12</xdr:col>
          <xdr:colOff>9525</xdr:colOff>
          <xdr:row>2</xdr:row>
          <xdr:rowOff>371475</xdr:rowOff>
        </xdr:to>
        <xdr:sp macro="" textlink="">
          <xdr:nvSpPr>
            <xdr:cNvPr id="15" name="Check Box 194" hidden="1">
              <a:extLst>
                <a:ext uri="{63B3BB69-23CF-44E3-9099-C40C66FF867C}">
                  <a14:compatExt spid="_x0000_s18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9525</xdr:rowOff>
        </xdr:from>
        <xdr:to>
          <xdr:col>12</xdr:col>
          <xdr:colOff>0</xdr:colOff>
          <xdr:row>4</xdr:row>
          <xdr:rowOff>371475</xdr:rowOff>
        </xdr:to>
        <xdr:sp macro="" textlink="">
          <xdr:nvSpPr>
            <xdr:cNvPr id="16" name="Check Box 195" hidden="1">
              <a:extLst>
                <a:ext uri="{63B3BB69-23CF-44E3-9099-C40C66FF867C}">
                  <a14:compatExt spid="_x0000_s18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9525</xdr:rowOff>
        </xdr:from>
        <xdr:to>
          <xdr:col>12</xdr:col>
          <xdr:colOff>9525</xdr:colOff>
          <xdr:row>4</xdr:row>
          <xdr:rowOff>371475</xdr:rowOff>
        </xdr:to>
        <xdr:sp macro="" textlink="">
          <xdr:nvSpPr>
            <xdr:cNvPr id="17" name="Check Box 196" hidden="1">
              <a:extLst>
                <a:ext uri="{63B3BB69-23CF-44E3-9099-C40C66FF867C}">
                  <a14:compatExt spid="_x0000_s18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24</xdr:row>
      <xdr:rowOff>9525</xdr:rowOff>
    </xdr:from>
    <xdr:to>
      <xdr:col>19</xdr:col>
      <xdr:colOff>466725</xdr:colOff>
      <xdr:row>24</xdr:row>
      <xdr:rowOff>371475</xdr:rowOff>
    </xdr:to>
    <xdr:sp macro="" textlink="">
      <xdr:nvSpPr>
        <xdr:cNvPr id="25601" name="Check Box 1" hidden="1">
          <a:extLst>
            <a:ext uri="{63B3BB69-23CF-44E3-9099-C40C66FF867C}">
              <a14:compatExt xmlns:a14="http://schemas.microsoft.com/office/drawing/2010/main" spid="_x0000_s256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9525</xdr:colOff>
      <xdr:row>25</xdr:row>
      <xdr:rowOff>9525</xdr:rowOff>
    </xdr:from>
    <xdr:to>
      <xdr:col>19</xdr:col>
      <xdr:colOff>466725</xdr:colOff>
      <xdr:row>25</xdr:row>
      <xdr:rowOff>371475</xdr:rowOff>
    </xdr:to>
    <xdr:sp macro="" textlink="">
      <xdr:nvSpPr>
        <xdr:cNvPr id="25602" name="Check Box 2" hidden="1">
          <a:extLst>
            <a:ext uri="{63B3BB69-23CF-44E3-9099-C40C66FF867C}">
              <a14:compatExt xmlns:a14="http://schemas.microsoft.com/office/drawing/2010/main" spid="_x0000_s256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9525</xdr:colOff>
      <xdr:row>26</xdr:row>
      <xdr:rowOff>9525</xdr:rowOff>
    </xdr:from>
    <xdr:to>
      <xdr:col>19</xdr:col>
      <xdr:colOff>466725</xdr:colOff>
      <xdr:row>26</xdr:row>
      <xdr:rowOff>371475</xdr:rowOff>
    </xdr:to>
    <xdr:sp macro="" textlink="">
      <xdr:nvSpPr>
        <xdr:cNvPr id="25603" name="Check Box 3" hidden="1">
          <a:extLst>
            <a:ext uri="{63B3BB69-23CF-44E3-9099-C40C66FF867C}">
              <a14:compatExt xmlns:a14="http://schemas.microsoft.com/office/drawing/2010/main" spid="_x0000_s256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9525</xdr:colOff>
      <xdr:row>27</xdr:row>
      <xdr:rowOff>9525</xdr:rowOff>
    </xdr:from>
    <xdr:to>
      <xdr:col>19</xdr:col>
      <xdr:colOff>466725</xdr:colOff>
      <xdr:row>27</xdr:row>
      <xdr:rowOff>371475</xdr:rowOff>
    </xdr:to>
    <xdr:sp macro="" textlink="">
      <xdr:nvSpPr>
        <xdr:cNvPr id="25604" name="Check Box 4" hidden="1">
          <a:extLst>
            <a:ext uri="{63B3BB69-23CF-44E3-9099-C40C66FF867C}">
              <a14:compatExt xmlns:a14="http://schemas.microsoft.com/office/drawing/2010/main" spid="_x0000_s256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24</xdr:row>
      <xdr:rowOff>9525</xdr:rowOff>
    </xdr:from>
    <xdr:to>
      <xdr:col>19</xdr:col>
      <xdr:colOff>466725</xdr:colOff>
      <xdr:row>24</xdr:row>
      <xdr:rowOff>371475</xdr:rowOff>
    </xdr:to>
    <xdr:sp macro="" textlink="">
      <xdr:nvSpPr>
        <xdr:cNvPr id="25605" name="Check Box 5" hidden="1">
          <a:extLst>
            <a:ext uri="{63B3BB69-23CF-44E3-9099-C40C66FF867C}">
              <a14:compatExt xmlns:a14="http://schemas.microsoft.com/office/drawing/2010/main" spid="_x0000_s256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25</xdr:row>
      <xdr:rowOff>9525</xdr:rowOff>
    </xdr:from>
    <xdr:to>
      <xdr:col>19</xdr:col>
      <xdr:colOff>466725</xdr:colOff>
      <xdr:row>25</xdr:row>
      <xdr:rowOff>371475</xdr:rowOff>
    </xdr:to>
    <xdr:sp macro="" textlink="">
      <xdr:nvSpPr>
        <xdr:cNvPr id="25606" name="Check Box 6" hidden="1">
          <a:extLst>
            <a:ext uri="{63B3BB69-23CF-44E3-9099-C40C66FF867C}">
              <a14:compatExt xmlns:a14="http://schemas.microsoft.com/office/drawing/2010/main" spid="_x0000_s256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26</xdr:row>
      <xdr:rowOff>9525</xdr:rowOff>
    </xdr:from>
    <xdr:to>
      <xdr:col>19</xdr:col>
      <xdr:colOff>466725</xdr:colOff>
      <xdr:row>26</xdr:row>
      <xdr:rowOff>371475</xdr:rowOff>
    </xdr:to>
    <xdr:sp macro="" textlink="">
      <xdr:nvSpPr>
        <xdr:cNvPr id="25607" name="Check Box 7" hidden="1">
          <a:extLst>
            <a:ext uri="{63B3BB69-23CF-44E3-9099-C40C66FF867C}">
              <a14:compatExt xmlns:a14="http://schemas.microsoft.com/office/drawing/2010/main" spid="_x0000_s256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9525</xdr:colOff>
      <xdr:row>27</xdr:row>
      <xdr:rowOff>9525</xdr:rowOff>
    </xdr:from>
    <xdr:to>
      <xdr:col>19</xdr:col>
      <xdr:colOff>466725</xdr:colOff>
      <xdr:row>27</xdr:row>
      <xdr:rowOff>371475</xdr:rowOff>
    </xdr:to>
    <xdr:sp macro="" textlink="">
      <xdr:nvSpPr>
        <xdr:cNvPr id="25608" name="Check Box 8" hidden="1">
          <a:extLst>
            <a:ext uri="{63B3BB69-23CF-44E3-9099-C40C66FF867C}">
              <a14:compatExt xmlns:a14="http://schemas.microsoft.com/office/drawing/2010/main" spid="_x0000_s2560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24</xdr:row>
          <xdr:rowOff>9525</xdr:rowOff>
        </xdr:from>
        <xdr:to>
          <xdr:col>19</xdr:col>
          <xdr:colOff>466725</xdr:colOff>
          <xdr:row>25</xdr:row>
          <xdr:rowOff>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25</xdr:row>
          <xdr:rowOff>9525</xdr:rowOff>
        </xdr:from>
        <xdr:to>
          <xdr:col>19</xdr:col>
          <xdr:colOff>466725</xdr:colOff>
          <xdr:row>26</xdr:row>
          <xdr:rowOff>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26</xdr:row>
          <xdr:rowOff>9525</xdr:rowOff>
        </xdr:from>
        <xdr:to>
          <xdr:col>19</xdr:col>
          <xdr:colOff>466725</xdr:colOff>
          <xdr:row>27</xdr:row>
          <xdr:rowOff>0</xdr:rowOff>
        </xdr:to>
        <xdr:sp macro="" textlink="">
          <xdr:nvSpPr>
            <xdr:cNvPr id="4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495300</xdr:colOff>
          <xdr:row>27</xdr:row>
          <xdr:rowOff>9525</xdr:rowOff>
        </xdr:from>
        <xdr:to>
          <xdr:col>19</xdr:col>
          <xdr:colOff>466725</xdr:colOff>
          <xdr:row>28</xdr:row>
          <xdr:rowOff>0</xdr:rowOff>
        </xdr:to>
        <xdr:sp macro="" textlink="">
          <xdr:nvSpPr>
            <xdr:cNvPr id="5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24</xdr:row>
          <xdr:rowOff>9525</xdr:rowOff>
        </xdr:from>
        <xdr:to>
          <xdr:col>19</xdr:col>
          <xdr:colOff>466725</xdr:colOff>
          <xdr:row>25</xdr:row>
          <xdr:rowOff>0</xdr:rowOff>
        </xdr:to>
        <xdr:sp macro="" textlink="">
          <xdr:nvSpPr>
            <xdr:cNvPr id="6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25</xdr:row>
          <xdr:rowOff>9525</xdr:rowOff>
        </xdr:from>
        <xdr:to>
          <xdr:col>19</xdr:col>
          <xdr:colOff>466725</xdr:colOff>
          <xdr:row>26</xdr:row>
          <xdr:rowOff>0</xdr:rowOff>
        </xdr:to>
        <xdr:sp macro="" textlink="">
          <xdr:nvSpPr>
            <xdr:cNvPr id="7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26</xdr:row>
          <xdr:rowOff>9525</xdr:rowOff>
        </xdr:from>
        <xdr:to>
          <xdr:col>19</xdr:col>
          <xdr:colOff>466725</xdr:colOff>
          <xdr:row>27</xdr:row>
          <xdr:rowOff>0</xdr:rowOff>
        </xdr:to>
        <xdr:sp macro="" textlink="">
          <xdr:nvSpPr>
            <xdr:cNvPr id="8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466725</xdr:colOff>
          <xdr:row>27</xdr:row>
          <xdr:rowOff>9525</xdr:rowOff>
        </xdr:from>
        <xdr:to>
          <xdr:col>19</xdr:col>
          <xdr:colOff>466725</xdr:colOff>
          <xdr:row>28</xdr:row>
          <xdr:rowOff>0</xdr:rowOff>
        </xdr:to>
        <xdr:sp macro="" textlink="">
          <xdr:nvSpPr>
            <xdr:cNvPr id="9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19" Type="http://schemas.openxmlformats.org/officeDocument/2006/relationships/ctrlProp" Target="../ctrlProps/ctrlProp20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171"/>
  <sheetViews>
    <sheetView tabSelected="1" view="pageBreakPreview" topLeftCell="B1" zoomScaleNormal="100" zoomScaleSheetLayoutView="100" workbookViewId="0">
      <selection activeCell="I3" sqref="I3:I5"/>
    </sheetView>
  </sheetViews>
  <sheetFormatPr defaultRowHeight="13.5"/>
  <cols>
    <col min="1" max="1" width="2.375" style="84" hidden="1" customWidth="1"/>
    <col min="2" max="2" width="2.125" style="111" customWidth="1"/>
    <col min="3" max="8" width="3.375" style="111" customWidth="1"/>
    <col min="9" max="22" width="3.5" style="111" customWidth="1"/>
    <col min="23" max="24" width="3.125" style="111" customWidth="1"/>
    <col min="25" max="25" width="3.75" style="111" customWidth="1"/>
    <col min="26" max="26" width="4.125" style="111" customWidth="1"/>
    <col min="27" max="34" width="3.125" style="111" customWidth="1"/>
    <col min="35" max="35" width="2.5" style="111" customWidth="1"/>
    <col min="36" max="37" width="9" style="111" hidden="1" customWidth="1"/>
    <col min="38" max="16384" width="9" style="111"/>
  </cols>
  <sheetData>
    <row r="1" spans="1:37" ht="45.95" customHeight="1">
      <c r="C1" s="307" t="s">
        <v>387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</row>
    <row r="2" spans="1:37" ht="18" customHeight="1">
      <c r="A2" s="84" t="s">
        <v>385</v>
      </c>
      <c r="B2" s="184" t="s">
        <v>293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K2" s="112" t="s">
        <v>263</v>
      </c>
    </row>
    <row r="3" spans="1:37" ht="16.7" customHeight="1">
      <c r="A3" s="84">
        <v>1</v>
      </c>
      <c r="C3" s="292" t="s">
        <v>101</v>
      </c>
      <c r="D3" s="293"/>
      <c r="E3" s="293"/>
      <c r="F3" s="293"/>
      <c r="G3" s="293"/>
      <c r="H3" s="293"/>
      <c r="I3" s="298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51"/>
      <c r="V3" s="354" t="s">
        <v>15</v>
      </c>
      <c r="W3" s="355"/>
      <c r="X3" s="355"/>
      <c r="Y3" s="338" t="s">
        <v>16</v>
      </c>
      <c r="Z3" s="339"/>
      <c r="AA3" s="330" t="s">
        <v>394</v>
      </c>
      <c r="AB3" s="330"/>
      <c r="AC3" s="330"/>
      <c r="AD3" s="328" t="s">
        <v>207</v>
      </c>
      <c r="AE3" s="344"/>
      <c r="AF3" s="344"/>
      <c r="AG3" s="344"/>
      <c r="AH3" s="342" t="s">
        <v>208</v>
      </c>
      <c r="AJ3" s="1" t="b">
        <v>0</v>
      </c>
      <c r="AK3" s="336" t="str">
        <f>IF(AJ3=TRUE,IF(AJ4=TRUE,"XX","38"),IF(AJ4=TRUE,"00","XX"))&amp;TEXT(AE3,"000000")</f>
        <v>XX000000</v>
      </c>
    </row>
    <row r="4" spans="1:37" ht="16.7" customHeight="1">
      <c r="C4" s="294"/>
      <c r="D4" s="295"/>
      <c r="E4" s="295"/>
      <c r="F4" s="295"/>
      <c r="G4" s="295"/>
      <c r="H4" s="295"/>
      <c r="I4" s="29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52"/>
      <c r="V4" s="356"/>
      <c r="W4" s="357"/>
      <c r="X4" s="357"/>
      <c r="Y4" s="340"/>
      <c r="Z4" s="341"/>
      <c r="AA4" s="331"/>
      <c r="AB4" s="331"/>
      <c r="AC4" s="331"/>
      <c r="AD4" s="329"/>
      <c r="AE4" s="345"/>
      <c r="AF4" s="345"/>
      <c r="AG4" s="345"/>
      <c r="AH4" s="343"/>
      <c r="AJ4" s="1" t="b">
        <v>0</v>
      </c>
      <c r="AK4" s="337"/>
    </row>
    <row r="5" spans="1:37" ht="16.7" customHeight="1">
      <c r="C5" s="296"/>
      <c r="D5" s="297"/>
      <c r="E5" s="297"/>
      <c r="F5" s="297"/>
      <c r="G5" s="297"/>
      <c r="H5" s="297"/>
      <c r="I5" s="300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53"/>
      <c r="V5" s="358"/>
      <c r="W5" s="359"/>
      <c r="X5" s="359"/>
      <c r="Y5" s="209" t="s">
        <v>295</v>
      </c>
      <c r="Z5" s="210"/>
      <c r="AA5" s="210"/>
      <c r="AB5" s="210"/>
      <c r="AC5" s="210"/>
      <c r="AD5" s="210"/>
      <c r="AE5" s="210"/>
      <c r="AF5" s="210"/>
      <c r="AG5" s="210"/>
      <c r="AH5" s="211"/>
      <c r="AJ5" s="328"/>
      <c r="AK5" s="328"/>
    </row>
    <row r="6" spans="1:37" ht="25.15" customHeight="1">
      <c r="C6" s="348"/>
      <c r="D6" s="349"/>
      <c r="E6" s="349"/>
      <c r="F6" s="349"/>
      <c r="G6" s="349"/>
      <c r="H6" s="349"/>
      <c r="I6" s="349"/>
      <c r="J6" s="349"/>
      <c r="K6" s="349"/>
      <c r="L6" s="286" t="s">
        <v>395</v>
      </c>
      <c r="M6" s="286"/>
      <c r="N6" s="286"/>
      <c r="O6" s="286"/>
      <c r="P6" s="287" t="s">
        <v>345</v>
      </c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8"/>
      <c r="AJ6" s="112" t="s">
        <v>339</v>
      </c>
      <c r="AK6" s="112"/>
    </row>
    <row r="7" spans="1:37" ht="20.45" customHeight="1">
      <c r="C7" s="305" t="s">
        <v>346</v>
      </c>
      <c r="D7" s="306"/>
      <c r="E7" s="306"/>
      <c r="F7" s="306"/>
      <c r="G7" s="346" t="s">
        <v>396</v>
      </c>
      <c r="H7" s="346"/>
      <c r="I7" s="346"/>
      <c r="J7" s="346"/>
      <c r="K7" s="10" t="s">
        <v>347</v>
      </c>
      <c r="L7" s="347"/>
      <c r="M7" s="347"/>
      <c r="N7" s="347"/>
      <c r="O7" s="347"/>
      <c r="P7" s="347"/>
      <c r="Q7" s="350"/>
      <c r="R7" s="350"/>
      <c r="S7" s="350"/>
      <c r="T7" s="350"/>
      <c r="U7" s="11"/>
      <c r="Z7" s="20"/>
      <c r="AA7" s="28" t="s">
        <v>337</v>
      </c>
      <c r="AB7" s="83"/>
      <c r="AC7" s="82" t="s">
        <v>336</v>
      </c>
      <c r="AD7" s="83"/>
      <c r="AE7" s="82" t="s">
        <v>335</v>
      </c>
      <c r="AF7" s="83"/>
      <c r="AG7" s="141" t="s">
        <v>334</v>
      </c>
      <c r="AH7" s="142"/>
      <c r="AJ7" s="334" t="e">
        <f>DATE(2018+IF(AB7="元",1,ASC(AB7)),AD7,AF7)</f>
        <v>#VALUE!</v>
      </c>
      <c r="AK7" s="335"/>
    </row>
    <row r="8" spans="1:37" ht="40.5" customHeight="1">
      <c r="C8" s="12"/>
      <c r="D8" s="11"/>
      <c r="E8" s="11"/>
      <c r="F8" s="11"/>
      <c r="G8" s="304"/>
      <c r="H8" s="304"/>
      <c r="I8" s="304"/>
      <c r="J8" s="304"/>
      <c r="K8" s="11"/>
      <c r="L8" s="11"/>
      <c r="M8" s="11"/>
      <c r="N8" s="11"/>
      <c r="O8" s="11"/>
      <c r="P8" s="11"/>
      <c r="Q8" s="185" t="s">
        <v>47</v>
      </c>
      <c r="R8" s="185"/>
      <c r="S8" s="185"/>
      <c r="T8" s="185"/>
      <c r="U8" s="11"/>
      <c r="V8" s="279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3"/>
    </row>
    <row r="9" spans="1:37" ht="20.45" customHeight="1"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97" t="s">
        <v>102</v>
      </c>
      <c r="R9" s="198"/>
      <c r="S9" s="198"/>
      <c r="T9" s="198"/>
      <c r="U9" s="11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"/>
      <c r="AH9" s="13"/>
    </row>
    <row r="10" spans="1:37" ht="20.45" customHeight="1"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99" t="s">
        <v>0</v>
      </c>
      <c r="R10" s="200"/>
      <c r="S10" s="200"/>
      <c r="T10" s="200"/>
      <c r="U10" s="10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113"/>
      <c r="AH10" s="114"/>
      <c r="AJ10" s="10"/>
      <c r="AK10" s="10"/>
    </row>
    <row r="11" spans="1:37" ht="20.45" customHeight="1"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97" t="s">
        <v>102</v>
      </c>
      <c r="R11" s="198"/>
      <c r="S11" s="198"/>
      <c r="T11" s="198"/>
      <c r="U11" s="10"/>
      <c r="V11" s="291"/>
      <c r="W11" s="291"/>
      <c r="X11" s="291"/>
      <c r="Y11" s="291"/>
      <c r="Z11" s="291"/>
      <c r="AA11" s="290"/>
      <c r="AB11" s="290"/>
      <c r="AC11" s="290"/>
      <c r="AD11" s="213"/>
      <c r="AE11" s="213"/>
      <c r="AF11" s="213"/>
      <c r="AG11" s="21"/>
      <c r="AH11" s="13"/>
      <c r="AJ11" s="10"/>
    </row>
    <row r="12" spans="1:37" ht="40.5" customHeight="1"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01" t="s">
        <v>45</v>
      </c>
      <c r="R12" s="201"/>
      <c r="S12" s="201"/>
      <c r="T12" s="201"/>
      <c r="U12" s="10"/>
      <c r="V12" s="289"/>
      <c r="W12" s="289"/>
      <c r="X12" s="289"/>
      <c r="Y12" s="289"/>
      <c r="Z12" s="289"/>
      <c r="AA12" s="289"/>
      <c r="AB12" s="289"/>
      <c r="AC12" s="289"/>
      <c r="AD12" s="212"/>
      <c r="AE12" s="212"/>
      <c r="AF12" s="212"/>
      <c r="AG12" s="22"/>
      <c r="AH12" s="14"/>
      <c r="AI12" s="115"/>
      <c r="AJ12" s="10"/>
    </row>
    <row r="13" spans="1:37" ht="20.45" customHeight="1"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85" t="s">
        <v>81</v>
      </c>
      <c r="R13" s="186"/>
      <c r="S13" s="186"/>
      <c r="T13" s="186"/>
      <c r="U13" s="11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15"/>
      <c r="AH13" s="16"/>
    </row>
    <row r="14" spans="1:37" ht="20.45" customHeight="1"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87" t="s">
        <v>99</v>
      </c>
      <c r="R14" s="187"/>
      <c r="S14" s="187"/>
      <c r="T14" s="187"/>
      <c r="U14" s="11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3"/>
      <c r="AH14" s="17"/>
    </row>
    <row r="15" spans="1:37" ht="20.45" customHeight="1"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87"/>
      <c r="R15" s="187"/>
      <c r="S15" s="187"/>
      <c r="T15" s="187"/>
      <c r="U15" s="10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3"/>
      <c r="AH15" s="17"/>
    </row>
    <row r="16" spans="1:37" ht="20.45" customHeight="1"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85" t="s">
        <v>84</v>
      </c>
      <c r="R16" s="188"/>
      <c r="S16" s="188"/>
      <c r="T16" s="188"/>
      <c r="U16" s="10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4"/>
      <c r="AH16" s="18"/>
    </row>
    <row r="17" spans="3:36" ht="20.45" customHeight="1"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195" t="s">
        <v>82</v>
      </c>
      <c r="R17" s="196"/>
      <c r="S17" s="196"/>
      <c r="T17" s="196"/>
      <c r="U17" s="11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5"/>
      <c r="AH17" s="19"/>
    </row>
    <row r="18" spans="3:36" ht="20.45" customHeight="1">
      <c r="C18" s="189" t="s">
        <v>294</v>
      </c>
      <c r="D18" s="190"/>
      <c r="E18" s="190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192"/>
      <c r="AH18" s="193"/>
    </row>
    <row r="19" spans="3:36" ht="28.5" customHeight="1">
      <c r="C19" s="116"/>
      <c r="D19" s="202" t="s">
        <v>98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3"/>
      <c r="AJ19" s="1" t="b">
        <v>0</v>
      </c>
    </row>
    <row r="20" spans="3:36" ht="29.65" customHeight="1">
      <c r="C20" s="117"/>
      <c r="D20" s="204" t="s">
        <v>106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5"/>
      <c r="AJ20" s="1" t="b">
        <v>0</v>
      </c>
    </row>
    <row r="21" spans="3:36" ht="20.45" customHeight="1">
      <c r="C21" s="189" t="s">
        <v>91</v>
      </c>
      <c r="D21" s="190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2"/>
      <c r="AG21" s="192"/>
      <c r="AH21" s="193"/>
    </row>
    <row r="22" spans="3:36" ht="20.45" customHeight="1">
      <c r="C22" s="194" t="s">
        <v>68</v>
      </c>
      <c r="D22" s="171"/>
      <c r="E22" s="215"/>
      <c r="F22" s="216"/>
      <c r="G22" s="216"/>
      <c r="H22" s="216"/>
      <c r="I22" s="216"/>
      <c r="J22" s="216"/>
      <c r="K22" s="216"/>
      <c r="L22" s="217"/>
      <c r="M22" s="169" t="s">
        <v>67</v>
      </c>
      <c r="N22" s="171"/>
      <c r="O22" s="152"/>
      <c r="P22" s="153"/>
      <c r="Q22" s="153"/>
      <c r="R22" s="153"/>
      <c r="S22" s="153"/>
      <c r="T22" s="154"/>
      <c r="U22" s="280" t="s">
        <v>73</v>
      </c>
      <c r="V22" s="281"/>
      <c r="W22" s="281"/>
      <c r="X22" s="282"/>
      <c r="Y22" s="206"/>
      <c r="Z22" s="207"/>
      <c r="AA22" s="207"/>
      <c r="AB22" s="207"/>
      <c r="AC22" s="207"/>
      <c r="AD22" s="207"/>
      <c r="AE22" s="207"/>
      <c r="AF22" s="207"/>
      <c r="AG22" s="207"/>
      <c r="AH22" s="208"/>
    </row>
    <row r="23" spans="3:36" ht="15" customHeight="1">
      <c r="C23" s="312" t="s">
        <v>393</v>
      </c>
      <c r="D23" s="313"/>
      <c r="E23" s="313"/>
      <c r="F23" s="314"/>
      <c r="G23" s="138" t="s">
        <v>391</v>
      </c>
      <c r="H23" s="231" t="s">
        <v>206</v>
      </c>
      <c r="I23" s="223"/>
      <c r="J23" s="223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18"/>
      <c r="X23" s="118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  <c r="AJ23" s="121"/>
    </row>
    <row r="24" spans="3:36" ht="15" customHeight="1">
      <c r="C24" s="315"/>
      <c r="D24" s="316"/>
      <c r="E24" s="316"/>
      <c r="F24" s="317"/>
      <c r="G24" s="308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124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6"/>
    </row>
    <row r="25" spans="3:36" ht="15" customHeight="1">
      <c r="C25" s="315"/>
      <c r="D25" s="316"/>
      <c r="E25" s="316"/>
      <c r="F25" s="317"/>
      <c r="G25" s="308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221" t="s">
        <v>67</v>
      </c>
      <c r="X25" s="221"/>
      <c r="Y25" s="221"/>
      <c r="Z25" s="221"/>
      <c r="AA25" s="218" t="s">
        <v>110</v>
      </c>
      <c r="AB25" s="218"/>
      <c r="AC25" s="218"/>
      <c r="AD25" s="218"/>
      <c r="AE25" s="218"/>
      <c r="AF25" s="218"/>
      <c r="AG25" s="218"/>
      <c r="AH25" s="219"/>
    </row>
    <row r="26" spans="3:36" ht="15" customHeight="1">
      <c r="C26" s="315"/>
      <c r="D26" s="316"/>
      <c r="E26" s="316"/>
      <c r="F26" s="317"/>
      <c r="G26" s="308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221" t="s">
        <v>103</v>
      </c>
      <c r="X26" s="221"/>
      <c r="Y26" s="221"/>
      <c r="Z26" s="221"/>
      <c r="AA26" s="218" t="s">
        <v>109</v>
      </c>
      <c r="AB26" s="218"/>
      <c r="AC26" s="218"/>
      <c r="AD26" s="218"/>
      <c r="AE26" s="218"/>
      <c r="AF26" s="218"/>
      <c r="AG26" s="218"/>
      <c r="AH26" s="219"/>
    </row>
    <row r="27" spans="3:36" ht="15" customHeight="1">
      <c r="C27" s="318"/>
      <c r="D27" s="204"/>
      <c r="E27" s="204"/>
      <c r="F27" s="319"/>
      <c r="G27" s="310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222" t="s">
        <v>73</v>
      </c>
      <c r="X27" s="222"/>
      <c r="Y27" s="222"/>
      <c r="Z27" s="222"/>
      <c r="AA27" s="248"/>
      <c r="AB27" s="248"/>
      <c r="AC27" s="248"/>
      <c r="AD27" s="248"/>
      <c r="AE27" s="248"/>
      <c r="AF27" s="248"/>
      <c r="AG27" s="248"/>
      <c r="AH27" s="249"/>
      <c r="AJ27" s="121"/>
    </row>
    <row r="28" spans="3:36" ht="15" customHeight="1">
      <c r="C28" s="312" t="s">
        <v>392</v>
      </c>
      <c r="D28" s="320"/>
      <c r="E28" s="320"/>
      <c r="F28" s="321"/>
      <c r="G28" s="138" t="s">
        <v>391</v>
      </c>
      <c r="H28" s="231" t="s">
        <v>206</v>
      </c>
      <c r="I28" s="223"/>
      <c r="J28" s="223"/>
      <c r="K28" s="122"/>
      <c r="L28" s="122"/>
      <c r="M28" s="122"/>
      <c r="N28" s="11"/>
      <c r="O28" s="11"/>
      <c r="P28" s="122"/>
      <c r="Q28" s="122"/>
      <c r="R28" s="11"/>
      <c r="S28" s="11"/>
      <c r="T28" s="123"/>
      <c r="U28" s="122"/>
      <c r="V28" s="124"/>
      <c r="W28" s="124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6"/>
    </row>
    <row r="29" spans="3:36" ht="15" customHeight="1">
      <c r="C29" s="322"/>
      <c r="D29" s="323"/>
      <c r="E29" s="323"/>
      <c r="F29" s="324"/>
      <c r="G29" s="262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21" t="s">
        <v>67</v>
      </c>
      <c r="X29" s="221"/>
      <c r="Y29" s="221"/>
      <c r="Z29" s="221"/>
      <c r="AA29" s="218" t="s">
        <v>110</v>
      </c>
      <c r="AB29" s="218"/>
      <c r="AC29" s="218"/>
      <c r="AD29" s="218"/>
      <c r="AE29" s="218"/>
      <c r="AF29" s="218"/>
      <c r="AG29" s="218"/>
      <c r="AH29" s="219"/>
    </row>
    <row r="30" spans="3:36" ht="15" customHeight="1">
      <c r="C30" s="322"/>
      <c r="D30" s="323"/>
      <c r="E30" s="323"/>
      <c r="F30" s="324"/>
      <c r="G30" s="264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20" t="s">
        <v>103</v>
      </c>
      <c r="X30" s="220"/>
      <c r="Y30" s="220"/>
      <c r="Z30" s="220"/>
      <c r="AA30" s="223" t="s">
        <v>109</v>
      </c>
      <c r="AB30" s="223"/>
      <c r="AC30" s="223"/>
      <c r="AD30" s="223"/>
      <c r="AE30" s="223"/>
      <c r="AF30" s="223"/>
      <c r="AG30" s="223"/>
      <c r="AH30" s="224"/>
    </row>
    <row r="31" spans="3:36" ht="15" customHeight="1">
      <c r="C31" s="322"/>
      <c r="D31" s="323"/>
      <c r="E31" s="323"/>
      <c r="F31" s="324"/>
      <c r="G31" s="138" t="s">
        <v>391</v>
      </c>
      <c r="H31" s="231" t="s">
        <v>206</v>
      </c>
      <c r="I31" s="223"/>
      <c r="J31" s="223"/>
      <c r="K31" s="122"/>
      <c r="L31" s="122"/>
      <c r="M31" s="122"/>
      <c r="N31" s="11"/>
      <c r="O31" s="11"/>
      <c r="P31" s="122"/>
      <c r="Q31" s="122"/>
      <c r="R31" s="11"/>
      <c r="S31" s="11"/>
      <c r="T31" s="123"/>
      <c r="U31" s="122"/>
      <c r="V31" s="124"/>
      <c r="W31" s="124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6"/>
    </row>
    <row r="32" spans="3:36" ht="15" customHeight="1">
      <c r="C32" s="322"/>
      <c r="D32" s="323"/>
      <c r="E32" s="323"/>
      <c r="F32" s="324"/>
      <c r="G32" s="262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21" t="s">
        <v>67</v>
      </c>
      <c r="X32" s="221"/>
      <c r="Y32" s="221"/>
      <c r="Z32" s="221"/>
      <c r="AA32" s="218" t="s">
        <v>110</v>
      </c>
      <c r="AB32" s="218"/>
      <c r="AC32" s="218"/>
      <c r="AD32" s="218"/>
      <c r="AE32" s="218"/>
      <c r="AF32" s="218"/>
      <c r="AG32" s="218"/>
      <c r="AH32" s="219"/>
    </row>
    <row r="33" spans="3:35" ht="15" customHeight="1">
      <c r="C33" s="325"/>
      <c r="D33" s="326"/>
      <c r="E33" s="326"/>
      <c r="F33" s="327"/>
      <c r="G33" s="266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83" t="s">
        <v>103</v>
      </c>
      <c r="X33" s="283"/>
      <c r="Y33" s="283"/>
      <c r="Z33" s="283"/>
      <c r="AA33" s="223" t="s">
        <v>109</v>
      </c>
      <c r="AB33" s="223"/>
      <c r="AC33" s="223"/>
      <c r="AD33" s="223"/>
      <c r="AE33" s="223"/>
      <c r="AF33" s="223"/>
      <c r="AG33" s="223"/>
      <c r="AH33" s="224"/>
    </row>
    <row r="34" spans="3:35" ht="27" customHeight="1">
      <c r="C34" s="163" t="s">
        <v>209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5"/>
      <c r="P34" s="166" t="s">
        <v>299</v>
      </c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8"/>
    </row>
    <row r="35" spans="3:35" ht="20.45" customHeight="1">
      <c r="C35" s="255" t="s">
        <v>210</v>
      </c>
      <c r="D35" s="256"/>
      <c r="E35" s="256"/>
      <c r="F35" s="257"/>
      <c r="G35" s="227" t="s">
        <v>9</v>
      </c>
      <c r="H35" s="228"/>
      <c r="I35" s="227" t="s">
        <v>96</v>
      </c>
      <c r="J35" s="261"/>
      <c r="K35" s="261"/>
      <c r="L35" s="228"/>
      <c r="M35" s="234"/>
      <c r="N35" s="235"/>
      <c r="O35" s="235"/>
      <c r="P35" s="235"/>
      <c r="Q35" s="235"/>
      <c r="R35" s="235"/>
      <c r="S35" s="225" t="s">
        <v>46</v>
      </c>
      <c r="T35" s="226"/>
      <c r="U35" s="227" t="s">
        <v>11</v>
      </c>
      <c r="V35" s="228"/>
      <c r="W35" s="227" t="s">
        <v>10</v>
      </c>
      <c r="X35" s="261"/>
      <c r="Y35" s="261"/>
      <c r="Z35" s="228"/>
      <c r="AA35" s="178"/>
      <c r="AB35" s="179"/>
      <c r="AC35" s="179"/>
      <c r="AD35" s="179"/>
      <c r="AE35" s="179"/>
      <c r="AF35" s="179"/>
      <c r="AG35" s="174" t="s">
        <v>46</v>
      </c>
      <c r="AH35" s="175"/>
    </row>
    <row r="36" spans="3:35" ht="20.45" customHeight="1">
      <c r="C36" s="258"/>
      <c r="D36" s="259"/>
      <c r="E36" s="259"/>
      <c r="F36" s="260"/>
      <c r="G36" s="229"/>
      <c r="H36" s="230"/>
      <c r="I36" s="169" t="s">
        <v>10</v>
      </c>
      <c r="J36" s="170"/>
      <c r="K36" s="170"/>
      <c r="L36" s="171"/>
      <c r="M36" s="172"/>
      <c r="N36" s="173"/>
      <c r="O36" s="173"/>
      <c r="P36" s="173"/>
      <c r="Q36" s="173"/>
      <c r="R36" s="173"/>
      <c r="S36" s="182" t="s">
        <v>46</v>
      </c>
      <c r="T36" s="183"/>
      <c r="U36" s="229"/>
      <c r="V36" s="230"/>
      <c r="W36" s="229"/>
      <c r="X36" s="284"/>
      <c r="Y36" s="284"/>
      <c r="Z36" s="230"/>
      <c r="AA36" s="180"/>
      <c r="AB36" s="181"/>
      <c r="AC36" s="181"/>
      <c r="AD36" s="181"/>
      <c r="AE36" s="181"/>
      <c r="AF36" s="181"/>
      <c r="AG36" s="176"/>
      <c r="AH36" s="177"/>
    </row>
    <row r="37" spans="3:35" ht="38.450000000000003" customHeight="1">
      <c r="C37" s="267" t="s">
        <v>211</v>
      </c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9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1"/>
    </row>
    <row r="38" spans="3:35" ht="19.5" customHeight="1">
      <c r="C38" s="250" t="s">
        <v>212</v>
      </c>
      <c r="D38" s="251"/>
      <c r="E38" s="251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3"/>
      <c r="AG38" s="253"/>
      <c r="AH38" s="254"/>
      <c r="AI38" s="101"/>
    </row>
    <row r="39" spans="3:35" ht="25.15" customHeight="1">
      <c r="C39" s="238" t="s">
        <v>76</v>
      </c>
      <c r="D39" s="239"/>
      <c r="E39" s="240" t="s">
        <v>77</v>
      </c>
      <c r="F39" s="239"/>
      <c r="G39" s="157" t="s">
        <v>18</v>
      </c>
      <c r="H39" s="158"/>
      <c r="I39" s="157" t="s">
        <v>4</v>
      </c>
      <c r="J39" s="158"/>
      <c r="K39" s="157" t="s">
        <v>21</v>
      </c>
      <c r="L39" s="158"/>
      <c r="M39" s="157" t="s">
        <v>22</v>
      </c>
      <c r="N39" s="158"/>
      <c r="O39" s="157" t="s">
        <v>23</v>
      </c>
      <c r="P39" s="158"/>
      <c r="Q39" s="157" t="s">
        <v>19</v>
      </c>
      <c r="R39" s="158"/>
      <c r="S39" s="157" t="s">
        <v>20</v>
      </c>
      <c r="T39" s="158"/>
      <c r="U39" s="159" t="s">
        <v>292</v>
      </c>
      <c r="V39" s="160"/>
      <c r="W39" s="157" t="s">
        <v>24</v>
      </c>
      <c r="X39" s="158"/>
      <c r="Y39" s="157" t="s">
        <v>25</v>
      </c>
      <c r="Z39" s="158"/>
      <c r="AA39" s="157" t="s">
        <v>65</v>
      </c>
      <c r="AB39" s="158"/>
      <c r="AC39" s="157" t="s">
        <v>37</v>
      </c>
      <c r="AD39" s="158"/>
      <c r="AE39" s="157" t="s">
        <v>26</v>
      </c>
      <c r="AF39" s="158"/>
      <c r="AG39" s="272" t="s">
        <v>104</v>
      </c>
      <c r="AH39" s="273"/>
    </row>
    <row r="40" spans="3:35" ht="25.15" customHeight="1">
      <c r="C40" s="236"/>
      <c r="D40" s="162"/>
      <c r="E40" s="237"/>
      <c r="F40" s="237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7"/>
      <c r="AH40" s="278"/>
    </row>
    <row r="41" spans="3:35" ht="25.15" customHeight="1">
      <c r="C41" s="241" t="s">
        <v>6</v>
      </c>
      <c r="D41" s="158"/>
      <c r="E41" s="157" t="s">
        <v>27</v>
      </c>
      <c r="F41" s="158"/>
      <c r="G41" s="157" t="s">
        <v>28</v>
      </c>
      <c r="H41" s="158"/>
      <c r="I41" s="157" t="s">
        <v>29</v>
      </c>
      <c r="J41" s="158"/>
      <c r="K41" s="157" t="s">
        <v>30</v>
      </c>
      <c r="L41" s="158"/>
      <c r="M41" s="157" t="s">
        <v>31</v>
      </c>
      <c r="N41" s="158"/>
      <c r="O41" s="157" t="s">
        <v>3</v>
      </c>
      <c r="P41" s="158"/>
      <c r="Q41" s="157" t="s">
        <v>5</v>
      </c>
      <c r="R41" s="158"/>
      <c r="S41" s="157" t="s">
        <v>32</v>
      </c>
      <c r="T41" s="158"/>
      <c r="U41" s="157" t="s">
        <v>33</v>
      </c>
      <c r="V41" s="158"/>
      <c r="W41" s="157" t="s">
        <v>34</v>
      </c>
      <c r="X41" s="158"/>
      <c r="Y41" s="157" t="s">
        <v>35</v>
      </c>
      <c r="Z41" s="158"/>
      <c r="AA41" s="157" t="s">
        <v>100</v>
      </c>
      <c r="AB41" s="158"/>
      <c r="AC41" s="244"/>
      <c r="AD41" s="245"/>
      <c r="AE41" s="244"/>
      <c r="AF41" s="245"/>
      <c r="AG41" s="274"/>
      <c r="AH41" s="275"/>
    </row>
    <row r="42" spans="3:35" ht="25.15" customHeight="1">
      <c r="C42" s="242"/>
      <c r="D42" s="156"/>
      <c r="E42" s="156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46"/>
      <c r="AD42" s="247"/>
      <c r="AE42" s="246"/>
      <c r="AF42" s="247"/>
      <c r="AG42" s="276"/>
      <c r="AH42" s="277"/>
    </row>
    <row r="43" spans="3:35" ht="19.5" customHeight="1">
      <c r="C43" s="189" t="s">
        <v>213</v>
      </c>
      <c r="D43" s="190"/>
      <c r="E43" s="190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2"/>
      <c r="AG43" s="192"/>
      <c r="AH43" s="193"/>
    </row>
    <row r="44" spans="3:35" ht="25.15" customHeight="1">
      <c r="C44" s="238" t="s">
        <v>76</v>
      </c>
      <c r="D44" s="239"/>
      <c r="E44" s="240" t="s">
        <v>77</v>
      </c>
      <c r="F44" s="239"/>
      <c r="G44" s="157" t="s">
        <v>18</v>
      </c>
      <c r="H44" s="158"/>
      <c r="I44" s="157" t="s">
        <v>4</v>
      </c>
      <c r="J44" s="158"/>
      <c r="K44" s="157" t="s">
        <v>21</v>
      </c>
      <c r="L44" s="158"/>
      <c r="M44" s="157" t="s">
        <v>22</v>
      </c>
      <c r="N44" s="158"/>
      <c r="O44" s="157" t="s">
        <v>23</v>
      </c>
      <c r="P44" s="158"/>
      <c r="Q44" s="157" t="s">
        <v>19</v>
      </c>
      <c r="R44" s="158"/>
      <c r="S44" s="157" t="s">
        <v>20</v>
      </c>
      <c r="T44" s="158"/>
      <c r="U44" s="159" t="s">
        <v>292</v>
      </c>
      <c r="V44" s="160"/>
      <c r="W44" s="157" t="s">
        <v>36</v>
      </c>
      <c r="X44" s="158"/>
      <c r="Y44" s="157" t="s">
        <v>25</v>
      </c>
      <c r="Z44" s="158"/>
      <c r="AA44" s="157" t="s">
        <v>65</v>
      </c>
      <c r="AB44" s="158"/>
      <c r="AC44" s="157" t="s">
        <v>105</v>
      </c>
      <c r="AD44" s="158"/>
      <c r="AE44" s="157" t="s">
        <v>26</v>
      </c>
      <c r="AF44" s="158"/>
      <c r="AG44" s="272" t="s">
        <v>104</v>
      </c>
      <c r="AH44" s="273"/>
    </row>
    <row r="45" spans="3:35" ht="25.15" customHeight="1">
      <c r="C45" s="236"/>
      <c r="D45" s="237"/>
      <c r="E45" s="161"/>
      <c r="F45" s="162"/>
      <c r="G45" s="161"/>
      <c r="H45" s="162"/>
      <c r="I45" s="161"/>
      <c r="J45" s="162"/>
      <c r="K45" s="161"/>
      <c r="L45" s="162"/>
      <c r="M45" s="161"/>
      <c r="N45" s="162"/>
      <c r="O45" s="161"/>
      <c r="P45" s="162"/>
      <c r="Q45" s="161"/>
      <c r="R45" s="162"/>
      <c r="S45" s="161"/>
      <c r="T45" s="162"/>
      <c r="U45" s="161"/>
      <c r="V45" s="162"/>
      <c r="W45" s="161"/>
      <c r="X45" s="162"/>
      <c r="Y45" s="161"/>
      <c r="Z45" s="162"/>
      <c r="AA45" s="161"/>
      <c r="AB45" s="162"/>
      <c r="AC45" s="161"/>
      <c r="AD45" s="162"/>
      <c r="AE45" s="161"/>
      <c r="AF45" s="162"/>
      <c r="AG45" s="237"/>
      <c r="AH45" s="278"/>
    </row>
    <row r="46" spans="3:35" ht="25.15" customHeight="1">
      <c r="C46" s="241" t="s">
        <v>6</v>
      </c>
      <c r="D46" s="158"/>
      <c r="E46" s="157" t="s">
        <v>27</v>
      </c>
      <c r="F46" s="158"/>
      <c r="G46" s="157" t="s">
        <v>28</v>
      </c>
      <c r="H46" s="158"/>
      <c r="I46" s="157" t="s">
        <v>29</v>
      </c>
      <c r="J46" s="158"/>
      <c r="K46" s="157" t="s">
        <v>30</v>
      </c>
      <c r="L46" s="158"/>
      <c r="M46" s="157" t="s">
        <v>31</v>
      </c>
      <c r="N46" s="158"/>
      <c r="O46" s="157" t="s">
        <v>3</v>
      </c>
      <c r="P46" s="158"/>
      <c r="Q46" s="157" t="s">
        <v>5</v>
      </c>
      <c r="R46" s="158"/>
      <c r="S46" s="157" t="s">
        <v>32</v>
      </c>
      <c r="T46" s="158"/>
      <c r="U46" s="157" t="s">
        <v>33</v>
      </c>
      <c r="V46" s="158"/>
      <c r="W46" s="157" t="s">
        <v>34</v>
      </c>
      <c r="X46" s="158"/>
      <c r="Y46" s="157" t="s">
        <v>35</v>
      </c>
      <c r="Z46" s="158"/>
      <c r="AA46" s="157" t="s">
        <v>100</v>
      </c>
      <c r="AB46" s="158"/>
      <c r="AC46" s="244"/>
      <c r="AD46" s="245"/>
      <c r="AE46" s="244"/>
      <c r="AF46" s="245"/>
      <c r="AG46" s="274"/>
      <c r="AH46" s="275"/>
    </row>
    <row r="47" spans="3:35" ht="25.15" customHeight="1">
      <c r="C47" s="242"/>
      <c r="D47" s="243"/>
      <c r="E47" s="155"/>
      <c r="F47" s="156"/>
      <c r="G47" s="155"/>
      <c r="H47" s="156"/>
      <c r="I47" s="155"/>
      <c r="J47" s="156"/>
      <c r="K47" s="155"/>
      <c r="L47" s="156"/>
      <c r="M47" s="155"/>
      <c r="N47" s="156"/>
      <c r="O47" s="155"/>
      <c r="P47" s="156"/>
      <c r="Q47" s="155"/>
      <c r="R47" s="156"/>
      <c r="S47" s="155"/>
      <c r="T47" s="156"/>
      <c r="U47" s="155"/>
      <c r="V47" s="156"/>
      <c r="W47" s="155"/>
      <c r="X47" s="156"/>
      <c r="Y47" s="155"/>
      <c r="Z47" s="156"/>
      <c r="AA47" s="155"/>
      <c r="AB47" s="156"/>
      <c r="AC47" s="246"/>
      <c r="AD47" s="247"/>
      <c r="AE47" s="246"/>
      <c r="AF47" s="247"/>
      <c r="AG47" s="276"/>
      <c r="AH47" s="277"/>
    </row>
    <row r="48" spans="3:35" ht="13.5" customHeight="1"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19"/>
      <c r="AD48" s="119"/>
      <c r="AE48" s="119"/>
      <c r="AF48" s="119"/>
      <c r="AG48" s="119"/>
      <c r="AH48" s="119"/>
    </row>
    <row r="49" spans="3:37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J49" s="126" t="s">
        <v>238</v>
      </c>
    </row>
    <row r="50" spans="3:37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J50" s="127"/>
    </row>
    <row r="51" spans="3:37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J51" s="127" t="s">
        <v>239</v>
      </c>
    </row>
    <row r="52" spans="3:37"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</row>
    <row r="53" spans="3:37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J53" s="126" t="s">
        <v>240</v>
      </c>
      <c r="AK53" s="128" t="s">
        <v>262</v>
      </c>
    </row>
    <row r="54" spans="3:37"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J54" s="127" t="s">
        <v>241</v>
      </c>
      <c r="AK54" s="84">
        <v>201</v>
      </c>
    </row>
    <row r="55" spans="3:37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J55" s="127" t="s">
        <v>242</v>
      </c>
      <c r="AK55" s="84">
        <v>202</v>
      </c>
    </row>
    <row r="56" spans="3:37"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J56" s="127" t="s">
        <v>243</v>
      </c>
      <c r="AK56" s="84">
        <v>203</v>
      </c>
    </row>
    <row r="57" spans="3:37"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J57" s="127" t="s">
        <v>244</v>
      </c>
      <c r="AK57" s="84">
        <v>204</v>
      </c>
    </row>
    <row r="58" spans="3:37"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J58" s="127" t="s">
        <v>245</v>
      </c>
      <c r="AK58" s="84">
        <v>205</v>
      </c>
    </row>
    <row r="59" spans="3:37"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J59" s="127" t="s">
        <v>246</v>
      </c>
      <c r="AK59" s="84">
        <v>206</v>
      </c>
    </row>
    <row r="60" spans="3:37"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J60" s="127" t="s">
        <v>247</v>
      </c>
      <c r="AK60" s="84">
        <v>207</v>
      </c>
    </row>
    <row r="61" spans="3:37"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J61" s="127" t="s">
        <v>248</v>
      </c>
      <c r="AK61" s="84">
        <v>210</v>
      </c>
    </row>
    <row r="62" spans="3:37"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J62" s="127" t="s">
        <v>249</v>
      </c>
      <c r="AK62" s="84">
        <v>213</v>
      </c>
    </row>
    <row r="63" spans="3:37"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J63" s="127" t="s">
        <v>250</v>
      </c>
      <c r="AK63" s="84">
        <v>214</v>
      </c>
    </row>
    <row r="64" spans="3:37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J64" s="127" t="s">
        <v>251</v>
      </c>
      <c r="AK64" s="84">
        <v>215</v>
      </c>
    </row>
    <row r="65" spans="3:37"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J65" s="127" t="s">
        <v>252</v>
      </c>
      <c r="AK65" s="84">
        <v>356</v>
      </c>
    </row>
    <row r="66" spans="3:37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J66" s="127" t="s">
        <v>253</v>
      </c>
      <c r="AK66" s="84">
        <v>386</v>
      </c>
    </row>
    <row r="67" spans="3:37"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J67" s="127" t="s">
        <v>254</v>
      </c>
      <c r="AK67" s="84">
        <v>401</v>
      </c>
    </row>
    <row r="68" spans="3:37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J68" s="127" t="s">
        <v>255</v>
      </c>
      <c r="AK68" s="84">
        <v>402</v>
      </c>
    </row>
    <row r="69" spans="3:37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J69" s="127" t="s">
        <v>256</v>
      </c>
      <c r="AK69" s="84">
        <v>422</v>
      </c>
    </row>
    <row r="70" spans="3:37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J70" s="127" t="s">
        <v>257</v>
      </c>
      <c r="AK70" s="84">
        <v>442</v>
      </c>
    </row>
    <row r="71" spans="3:37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J71" s="127" t="s">
        <v>258</v>
      </c>
      <c r="AK71" s="84">
        <v>484</v>
      </c>
    </row>
    <row r="72" spans="3:37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J72" s="127" t="s">
        <v>259</v>
      </c>
      <c r="AK72" s="84">
        <v>488</v>
      </c>
    </row>
    <row r="73" spans="3:37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J73" s="127" t="s">
        <v>260</v>
      </c>
      <c r="AK73" s="84">
        <v>506</v>
      </c>
    </row>
    <row r="74" spans="3:37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</row>
    <row r="75" spans="3:37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J75" s="129" t="s">
        <v>132</v>
      </c>
    </row>
    <row r="76" spans="3:37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J76" s="130" t="s">
        <v>133</v>
      </c>
    </row>
    <row r="77" spans="3:37">
      <c r="C77" s="84"/>
      <c r="D77" s="84"/>
      <c r="E77" s="84"/>
      <c r="F77" s="84"/>
      <c r="G77" s="84"/>
      <c r="H77" s="84"/>
      <c r="I77" s="84"/>
      <c r="J77" s="84"/>
      <c r="AJ77" s="130" t="s">
        <v>134</v>
      </c>
    </row>
    <row r="78" spans="3:37">
      <c r="C78" s="84"/>
      <c r="D78" s="84"/>
      <c r="E78" s="84"/>
      <c r="F78" s="84"/>
      <c r="G78" s="84"/>
      <c r="H78" s="84"/>
      <c r="I78" s="84"/>
      <c r="J78" s="84"/>
      <c r="AJ78" s="130" t="s">
        <v>135</v>
      </c>
    </row>
    <row r="79" spans="3:37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J79" s="130" t="s">
        <v>136</v>
      </c>
    </row>
    <row r="80" spans="3:37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J80" s="130" t="s">
        <v>137</v>
      </c>
    </row>
    <row r="81" spans="3:36">
      <c r="AE81" s="84"/>
      <c r="AF81" s="84"/>
      <c r="AG81" s="84"/>
      <c r="AH81" s="84"/>
      <c r="AJ81" s="130" t="s">
        <v>138</v>
      </c>
    </row>
    <row r="82" spans="3:36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J82" s="130" t="s">
        <v>139</v>
      </c>
    </row>
    <row r="83" spans="3:36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J83" s="130" t="s">
        <v>140</v>
      </c>
    </row>
    <row r="84" spans="3:36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J84" s="130" t="s">
        <v>141</v>
      </c>
    </row>
    <row r="85" spans="3:36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J85" s="130" t="s">
        <v>142</v>
      </c>
    </row>
    <row r="86" spans="3:36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J86" s="130" t="s">
        <v>143</v>
      </c>
    </row>
    <row r="87" spans="3:36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J87" s="130" t="s">
        <v>144</v>
      </c>
    </row>
    <row r="88" spans="3:36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J88" s="131"/>
    </row>
    <row r="89" spans="3:36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J89" s="129" t="s">
        <v>145</v>
      </c>
    </row>
    <row r="90" spans="3:36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J90" s="130" t="s">
        <v>135</v>
      </c>
    </row>
    <row r="91" spans="3:36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J91" s="130" t="s">
        <v>136</v>
      </c>
    </row>
    <row r="92" spans="3:36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J92" s="130" t="s">
        <v>137</v>
      </c>
    </row>
    <row r="93" spans="3:36">
      <c r="AJ93" s="130" t="s">
        <v>146</v>
      </c>
    </row>
    <row r="94" spans="3:36">
      <c r="AJ94" s="130" t="s">
        <v>147</v>
      </c>
    </row>
    <row r="95" spans="3:36">
      <c r="AJ95" s="130" t="s">
        <v>134</v>
      </c>
    </row>
    <row r="96" spans="3:36">
      <c r="AJ96" s="130" t="s">
        <v>148</v>
      </c>
    </row>
    <row r="97" spans="36:36">
      <c r="AJ97" s="130" t="s">
        <v>149</v>
      </c>
    </row>
    <row r="98" spans="36:36">
      <c r="AJ98" s="130" t="s">
        <v>141</v>
      </c>
    </row>
    <row r="99" spans="36:36">
      <c r="AJ99" s="130" t="s">
        <v>142</v>
      </c>
    </row>
    <row r="100" spans="36:36">
      <c r="AJ100" s="130" t="s">
        <v>150</v>
      </c>
    </row>
    <row r="101" spans="36:36">
      <c r="AJ101" s="130" t="s">
        <v>151</v>
      </c>
    </row>
    <row r="102" spans="36:36">
      <c r="AJ102" s="130" t="s">
        <v>152</v>
      </c>
    </row>
    <row r="103" spans="36:36">
      <c r="AJ103" s="130" t="s">
        <v>153</v>
      </c>
    </row>
    <row r="104" spans="36:36">
      <c r="AJ104" s="130" t="s">
        <v>154</v>
      </c>
    </row>
    <row r="105" spans="36:36">
      <c r="AJ105" s="130" t="s">
        <v>155</v>
      </c>
    </row>
    <row r="106" spans="36:36">
      <c r="AJ106" s="130" t="s">
        <v>156</v>
      </c>
    </row>
    <row r="107" spans="36:36">
      <c r="AJ107" s="132"/>
    </row>
    <row r="108" spans="36:36">
      <c r="AJ108" s="129" t="s">
        <v>157</v>
      </c>
    </row>
    <row r="109" spans="36:36">
      <c r="AJ109" s="130" t="s">
        <v>158</v>
      </c>
    </row>
    <row r="110" spans="36:36">
      <c r="AJ110" s="130" t="s">
        <v>159</v>
      </c>
    </row>
    <row r="111" spans="36:36">
      <c r="AJ111" s="130" t="s">
        <v>160</v>
      </c>
    </row>
    <row r="112" spans="36:36">
      <c r="AJ112" s="130" t="s">
        <v>161</v>
      </c>
    </row>
    <row r="113" spans="36:36">
      <c r="AJ113" s="130" t="s">
        <v>162</v>
      </c>
    </row>
    <row r="114" spans="36:36">
      <c r="AJ114" s="130" t="s">
        <v>163</v>
      </c>
    </row>
    <row r="115" spans="36:36">
      <c r="AJ115" s="130" t="s">
        <v>164</v>
      </c>
    </row>
    <row r="116" spans="36:36">
      <c r="AJ116" s="130" t="s">
        <v>165</v>
      </c>
    </row>
    <row r="117" spans="36:36">
      <c r="AJ117" s="130" t="s">
        <v>166</v>
      </c>
    </row>
    <row r="118" spans="36:36">
      <c r="AJ118" s="130" t="s">
        <v>167</v>
      </c>
    </row>
    <row r="119" spans="36:36">
      <c r="AJ119" s="130" t="s">
        <v>168</v>
      </c>
    </row>
    <row r="120" spans="36:36">
      <c r="AJ120" s="130" t="s">
        <v>169</v>
      </c>
    </row>
    <row r="121" spans="36:36">
      <c r="AJ121" s="130" t="s">
        <v>170</v>
      </c>
    </row>
    <row r="122" spans="36:36">
      <c r="AJ122" s="130" t="s">
        <v>171</v>
      </c>
    </row>
    <row r="123" spans="36:36">
      <c r="AJ123" s="130" t="s">
        <v>172</v>
      </c>
    </row>
    <row r="124" spans="36:36">
      <c r="AJ124" s="130" t="s">
        <v>173</v>
      </c>
    </row>
    <row r="125" spans="36:36">
      <c r="AJ125" s="130" t="s">
        <v>174</v>
      </c>
    </row>
    <row r="126" spans="36:36">
      <c r="AJ126" s="130" t="s">
        <v>175</v>
      </c>
    </row>
    <row r="127" spans="36:36">
      <c r="AJ127" s="130" t="s">
        <v>176</v>
      </c>
    </row>
    <row r="128" spans="36:36">
      <c r="AJ128" s="130" t="s">
        <v>177</v>
      </c>
    </row>
    <row r="129" spans="36:38">
      <c r="AJ129" s="130" t="s">
        <v>261</v>
      </c>
    </row>
    <row r="130" spans="36:38">
      <c r="AL130" s="10"/>
    </row>
    <row r="131" spans="36:38">
      <c r="AJ131" s="126" t="s">
        <v>178</v>
      </c>
      <c r="AK131" s="133" t="s">
        <v>264</v>
      </c>
      <c r="AL131" s="134"/>
    </row>
    <row r="132" spans="36:38">
      <c r="AJ132" s="127" t="s">
        <v>317</v>
      </c>
      <c r="AK132" s="10" t="s">
        <v>315</v>
      </c>
      <c r="AL132" s="135"/>
    </row>
    <row r="133" spans="36:38">
      <c r="AJ133" s="127" t="s">
        <v>318</v>
      </c>
      <c r="AK133" s="111" t="s">
        <v>316</v>
      </c>
      <c r="AL133" s="135"/>
    </row>
    <row r="134" spans="36:38">
      <c r="AJ134" s="127" t="s">
        <v>179</v>
      </c>
      <c r="AK134" s="111" t="s">
        <v>265</v>
      </c>
      <c r="AL134" s="135"/>
    </row>
    <row r="135" spans="36:38">
      <c r="AJ135" s="127" t="s">
        <v>180</v>
      </c>
      <c r="AK135" s="111" t="s">
        <v>266</v>
      </c>
      <c r="AL135" s="135"/>
    </row>
    <row r="136" spans="36:38">
      <c r="AJ136" s="127" t="s">
        <v>181</v>
      </c>
      <c r="AK136" s="111" t="s">
        <v>267</v>
      </c>
      <c r="AL136" s="135"/>
    </row>
    <row r="137" spans="36:38">
      <c r="AJ137" s="127" t="s">
        <v>182</v>
      </c>
      <c r="AK137" s="111" t="s">
        <v>268</v>
      </c>
      <c r="AL137" s="135"/>
    </row>
    <row r="138" spans="36:38">
      <c r="AJ138" s="127" t="s">
        <v>183</v>
      </c>
      <c r="AK138" s="111" t="s">
        <v>269</v>
      </c>
      <c r="AL138" s="135"/>
    </row>
    <row r="139" spans="36:38">
      <c r="AJ139" s="127" t="s">
        <v>184</v>
      </c>
      <c r="AK139" s="111" t="s">
        <v>270</v>
      </c>
      <c r="AL139" s="135"/>
    </row>
    <row r="140" spans="36:38">
      <c r="AJ140" s="127" t="s">
        <v>185</v>
      </c>
      <c r="AK140" s="111" t="s">
        <v>271</v>
      </c>
      <c r="AL140" s="135"/>
    </row>
    <row r="141" spans="36:38">
      <c r="AJ141" s="127" t="s">
        <v>186</v>
      </c>
      <c r="AK141" s="111" t="s">
        <v>272</v>
      </c>
      <c r="AL141" s="135"/>
    </row>
    <row r="142" spans="36:38">
      <c r="AJ142" s="127" t="s">
        <v>187</v>
      </c>
      <c r="AK142" s="111" t="s">
        <v>273</v>
      </c>
      <c r="AL142" s="135"/>
    </row>
    <row r="143" spans="36:38">
      <c r="AJ143" s="127" t="s">
        <v>188</v>
      </c>
      <c r="AK143" s="111" t="s">
        <v>285</v>
      </c>
      <c r="AL143" s="135"/>
    </row>
    <row r="144" spans="36:38">
      <c r="AJ144" s="127" t="s">
        <v>190</v>
      </c>
      <c r="AK144" s="111" t="s">
        <v>286</v>
      </c>
      <c r="AL144" s="135"/>
    </row>
    <row r="145" spans="36:38">
      <c r="AJ145" s="127" t="s">
        <v>191</v>
      </c>
      <c r="AK145" s="111" t="s">
        <v>274</v>
      </c>
      <c r="AL145" s="135"/>
    </row>
    <row r="146" spans="36:38">
      <c r="AJ146" s="127" t="s">
        <v>192</v>
      </c>
      <c r="AK146" s="111" t="s">
        <v>275</v>
      </c>
      <c r="AL146" s="135"/>
    </row>
    <row r="147" spans="36:38">
      <c r="AJ147" s="127" t="s">
        <v>193</v>
      </c>
      <c r="AK147" s="111" t="s">
        <v>276</v>
      </c>
      <c r="AL147" s="135"/>
    </row>
    <row r="148" spans="36:38">
      <c r="AJ148" s="127" t="s">
        <v>194</v>
      </c>
      <c r="AK148" s="111" t="s">
        <v>277</v>
      </c>
      <c r="AL148" s="135"/>
    </row>
    <row r="149" spans="36:38">
      <c r="AJ149" s="127" t="s">
        <v>195</v>
      </c>
      <c r="AK149" s="111" t="s">
        <v>278</v>
      </c>
      <c r="AL149" s="135"/>
    </row>
    <row r="150" spans="36:38">
      <c r="AJ150" s="127" t="s">
        <v>196</v>
      </c>
      <c r="AK150" s="111" t="s">
        <v>279</v>
      </c>
      <c r="AL150" s="135"/>
    </row>
    <row r="151" spans="36:38">
      <c r="AJ151" s="127" t="s">
        <v>197</v>
      </c>
      <c r="AK151" s="111" t="s">
        <v>280</v>
      </c>
      <c r="AL151" s="135"/>
    </row>
    <row r="152" spans="36:38">
      <c r="AJ152" s="127" t="s">
        <v>198</v>
      </c>
      <c r="AK152" s="111" t="s">
        <v>287</v>
      </c>
      <c r="AL152" s="135"/>
    </row>
    <row r="153" spans="36:38">
      <c r="AJ153" s="127" t="s">
        <v>199</v>
      </c>
      <c r="AK153" s="111" t="s">
        <v>288</v>
      </c>
      <c r="AL153" s="135"/>
    </row>
    <row r="154" spans="36:38">
      <c r="AJ154" s="127" t="s">
        <v>200</v>
      </c>
      <c r="AK154" s="111" t="s">
        <v>289</v>
      </c>
      <c r="AL154" s="135"/>
    </row>
    <row r="155" spans="36:38">
      <c r="AJ155" s="127" t="s">
        <v>201</v>
      </c>
      <c r="AK155" s="111" t="s">
        <v>290</v>
      </c>
      <c r="AL155" s="135"/>
    </row>
    <row r="156" spans="36:38">
      <c r="AJ156" s="127" t="s">
        <v>202</v>
      </c>
      <c r="AK156" s="111" t="s">
        <v>291</v>
      </c>
      <c r="AL156" s="135"/>
    </row>
    <row r="157" spans="36:38">
      <c r="AJ157" s="127" t="s">
        <v>203</v>
      </c>
      <c r="AK157" s="111" t="s">
        <v>281</v>
      </c>
      <c r="AL157" s="135"/>
    </row>
    <row r="158" spans="36:38">
      <c r="AJ158" s="127" t="s">
        <v>204</v>
      </c>
      <c r="AK158" s="111" t="s">
        <v>282</v>
      </c>
      <c r="AL158" s="135"/>
    </row>
    <row r="159" spans="36:38">
      <c r="AJ159" s="127" t="s">
        <v>205</v>
      </c>
      <c r="AK159" s="111" t="s">
        <v>283</v>
      </c>
      <c r="AL159" s="135"/>
    </row>
    <row r="160" spans="36:38">
      <c r="AJ160" s="127" t="s">
        <v>189</v>
      </c>
      <c r="AK160" s="111" t="s">
        <v>284</v>
      </c>
      <c r="AL160" s="135"/>
    </row>
    <row r="162" spans="36:37">
      <c r="AJ162" s="126" t="s">
        <v>313</v>
      </c>
      <c r="AK162" s="133" t="s">
        <v>314</v>
      </c>
    </row>
    <row r="163" spans="36:37">
      <c r="AJ163" s="136">
        <v>1</v>
      </c>
      <c r="AK163" s="100" t="s">
        <v>312</v>
      </c>
    </row>
    <row r="164" spans="36:37">
      <c r="AJ164" s="136">
        <v>2</v>
      </c>
      <c r="AK164" s="100" t="s">
        <v>304</v>
      </c>
    </row>
    <row r="165" spans="36:37">
      <c r="AJ165" s="136">
        <v>3</v>
      </c>
      <c r="AK165" s="100" t="s">
        <v>305</v>
      </c>
    </row>
    <row r="166" spans="36:37">
      <c r="AJ166" s="136">
        <v>4</v>
      </c>
      <c r="AK166" s="100" t="s">
        <v>306</v>
      </c>
    </row>
    <row r="167" spans="36:37">
      <c r="AJ167" s="136">
        <v>5</v>
      </c>
      <c r="AK167" s="100" t="s">
        <v>311</v>
      </c>
    </row>
    <row r="168" spans="36:37">
      <c r="AJ168" s="136">
        <v>6</v>
      </c>
      <c r="AK168" s="100" t="s">
        <v>307</v>
      </c>
    </row>
    <row r="169" spans="36:37">
      <c r="AJ169" s="136">
        <v>7</v>
      </c>
      <c r="AK169" s="100" t="s">
        <v>308</v>
      </c>
    </row>
    <row r="170" spans="36:37">
      <c r="AJ170" s="136">
        <v>8</v>
      </c>
      <c r="AK170" s="100" t="s">
        <v>309</v>
      </c>
    </row>
    <row r="171" spans="36:37">
      <c r="AJ171" s="136">
        <v>9</v>
      </c>
      <c r="AK171" s="100" t="s">
        <v>310</v>
      </c>
    </row>
  </sheetData>
  <sheetProtection sheet="1" formatCells="0" formatColumns="0" formatRows="0" selectLockedCells="1"/>
  <mergeCells count="233">
    <mergeCell ref="C1:AH1"/>
    <mergeCell ref="H23:J23"/>
    <mergeCell ref="G24:V27"/>
    <mergeCell ref="C23:F27"/>
    <mergeCell ref="C28:F33"/>
    <mergeCell ref="AD3:AD4"/>
    <mergeCell ref="AA3:AC4"/>
    <mergeCell ref="V8:AH8"/>
    <mergeCell ref="AJ7:AK7"/>
    <mergeCell ref="AK3:AK4"/>
    <mergeCell ref="Y3:Z4"/>
    <mergeCell ref="AH3:AH4"/>
    <mergeCell ref="AE3:AG4"/>
    <mergeCell ref="G7:J7"/>
    <mergeCell ref="L7:P7"/>
    <mergeCell ref="C6:K6"/>
    <mergeCell ref="Q7:T7"/>
    <mergeCell ref="Q3:Q5"/>
    <mergeCell ref="R3:R5"/>
    <mergeCell ref="S3:S5"/>
    <mergeCell ref="T3:T5"/>
    <mergeCell ref="U3:U5"/>
    <mergeCell ref="V3:X5"/>
    <mergeCell ref="AJ5:AK5"/>
    <mergeCell ref="L6:O6"/>
    <mergeCell ref="P6:AH6"/>
    <mergeCell ref="AA12:AC12"/>
    <mergeCell ref="AA11:AC11"/>
    <mergeCell ref="V11:Z11"/>
    <mergeCell ref="V12:Z12"/>
    <mergeCell ref="C3:H5"/>
    <mergeCell ref="I3:I5"/>
    <mergeCell ref="J3:J5"/>
    <mergeCell ref="K3:K5"/>
    <mergeCell ref="L3:L5"/>
    <mergeCell ref="M3:M5"/>
    <mergeCell ref="N3:N5"/>
    <mergeCell ref="O3:O5"/>
    <mergeCell ref="P3:P5"/>
    <mergeCell ref="G8:J8"/>
    <mergeCell ref="C7:F7"/>
    <mergeCell ref="AG40:AH40"/>
    <mergeCell ref="AG41:AH41"/>
    <mergeCell ref="AG42:AH42"/>
    <mergeCell ref="AG44:AH44"/>
    <mergeCell ref="AG45:AH45"/>
    <mergeCell ref="AC40:AD40"/>
    <mergeCell ref="V13:AF15"/>
    <mergeCell ref="U22:X22"/>
    <mergeCell ref="W39:X39"/>
    <mergeCell ref="W40:X40"/>
    <mergeCell ref="W32:Z32"/>
    <mergeCell ref="W33:Z33"/>
    <mergeCell ref="W35:Z36"/>
    <mergeCell ref="Y39:Z39"/>
    <mergeCell ref="Y40:Z40"/>
    <mergeCell ref="Y44:Z44"/>
    <mergeCell ref="Y45:Z45"/>
    <mergeCell ref="U42:V42"/>
    <mergeCell ref="AA44:AB44"/>
    <mergeCell ref="W25:Z25"/>
    <mergeCell ref="AC42:AD42"/>
    <mergeCell ref="W42:X42"/>
    <mergeCell ref="U41:V41"/>
    <mergeCell ref="V16:AF16"/>
    <mergeCell ref="AG46:AH46"/>
    <mergeCell ref="AG47:AH47"/>
    <mergeCell ref="C43:AH43"/>
    <mergeCell ref="M41:N41"/>
    <mergeCell ref="O41:P41"/>
    <mergeCell ref="Q41:R41"/>
    <mergeCell ref="S41:T41"/>
    <mergeCell ref="C42:D42"/>
    <mergeCell ref="E42:F42"/>
    <mergeCell ref="G42:H42"/>
    <mergeCell ref="I42:J42"/>
    <mergeCell ref="AE42:AF42"/>
    <mergeCell ref="W44:X44"/>
    <mergeCell ref="W45:X45"/>
    <mergeCell ref="W46:X46"/>
    <mergeCell ref="AA47:AB47"/>
    <mergeCell ref="AC41:AD41"/>
    <mergeCell ref="AE44:AF44"/>
    <mergeCell ref="Y47:Z47"/>
    <mergeCell ref="AE45:AF45"/>
    <mergeCell ref="AE46:AF46"/>
    <mergeCell ref="AE47:AF47"/>
    <mergeCell ref="Y41:Z41"/>
    <mergeCell ref="Y42:Z42"/>
    <mergeCell ref="AE40:AF40"/>
    <mergeCell ref="AE41:AF41"/>
    <mergeCell ref="AA26:AH26"/>
    <mergeCell ref="AA29:AH29"/>
    <mergeCell ref="AA27:AH27"/>
    <mergeCell ref="C38:AH38"/>
    <mergeCell ref="AA39:AB39"/>
    <mergeCell ref="C39:D39"/>
    <mergeCell ref="E39:F39"/>
    <mergeCell ref="U39:V39"/>
    <mergeCell ref="AC39:AD39"/>
    <mergeCell ref="AE39:AF39"/>
    <mergeCell ref="C35:F36"/>
    <mergeCell ref="G35:H36"/>
    <mergeCell ref="I35:L35"/>
    <mergeCell ref="G29:V30"/>
    <mergeCell ref="G32:V33"/>
    <mergeCell ref="W29:Z29"/>
    <mergeCell ref="AA41:AB41"/>
    <mergeCell ref="U40:V40"/>
    <mergeCell ref="C37:U37"/>
    <mergeCell ref="V37:AH37"/>
    <mergeCell ref="AG39:AH39"/>
    <mergeCell ref="H28:J28"/>
    <mergeCell ref="AC44:AD44"/>
    <mergeCell ref="AA46:AB46"/>
    <mergeCell ref="AA40:AB40"/>
    <mergeCell ref="AA42:AB42"/>
    <mergeCell ref="AA45:AB45"/>
    <mergeCell ref="AC45:AD45"/>
    <mergeCell ref="AC46:AD46"/>
    <mergeCell ref="AC47:AD47"/>
    <mergeCell ref="W41:X41"/>
    <mergeCell ref="W47:X47"/>
    <mergeCell ref="Y46:Z46"/>
    <mergeCell ref="C47:D47"/>
    <mergeCell ref="E47:F47"/>
    <mergeCell ref="G47:H47"/>
    <mergeCell ref="I47:J47"/>
    <mergeCell ref="K47:L47"/>
    <mergeCell ref="M47:N47"/>
    <mergeCell ref="C45:D45"/>
    <mergeCell ref="E45:F45"/>
    <mergeCell ref="G45:H45"/>
    <mergeCell ref="I45:J45"/>
    <mergeCell ref="K45:L45"/>
    <mergeCell ref="M45:N45"/>
    <mergeCell ref="C46:D46"/>
    <mergeCell ref="E46:F46"/>
    <mergeCell ref="G46:H46"/>
    <mergeCell ref="I46:J46"/>
    <mergeCell ref="K46:L46"/>
    <mergeCell ref="M46:N46"/>
    <mergeCell ref="G44:H44"/>
    <mergeCell ref="I44:J44"/>
    <mergeCell ref="K44:L44"/>
    <mergeCell ref="M44:N44"/>
    <mergeCell ref="C40:D40"/>
    <mergeCell ref="E40:F40"/>
    <mergeCell ref="G40:H40"/>
    <mergeCell ref="I40:J40"/>
    <mergeCell ref="K40:L40"/>
    <mergeCell ref="M40:N40"/>
    <mergeCell ref="C44:D44"/>
    <mergeCell ref="E44:F44"/>
    <mergeCell ref="C41:D41"/>
    <mergeCell ref="E41:F41"/>
    <mergeCell ref="H31:J31"/>
    <mergeCell ref="O40:P40"/>
    <mergeCell ref="Q40:R40"/>
    <mergeCell ref="S40:T40"/>
    <mergeCell ref="O42:P42"/>
    <mergeCell ref="Q42:R42"/>
    <mergeCell ref="S42:T42"/>
    <mergeCell ref="K42:L42"/>
    <mergeCell ref="G39:H39"/>
    <mergeCell ref="I39:J39"/>
    <mergeCell ref="K39:L39"/>
    <mergeCell ref="M39:N39"/>
    <mergeCell ref="O39:P39"/>
    <mergeCell ref="Q39:R39"/>
    <mergeCell ref="S39:T39"/>
    <mergeCell ref="G41:H41"/>
    <mergeCell ref="I41:J41"/>
    <mergeCell ref="K41:L41"/>
    <mergeCell ref="M42:N42"/>
    <mergeCell ref="M35:R35"/>
    <mergeCell ref="AA25:AH25"/>
    <mergeCell ref="W30:Z30"/>
    <mergeCell ref="W26:Z26"/>
    <mergeCell ref="W27:Z27"/>
    <mergeCell ref="AA32:AH32"/>
    <mergeCell ref="AA33:AH33"/>
    <mergeCell ref="AA30:AH30"/>
    <mergeCell ref="S35:T35"/>
    <mergeCell ref="U35:V36"/>
    <mergeCell ref="B2:AH2"/>
    <mergeCell ref="Q13:T13"/>
    <mergeCell ref="Q14:T15"/>
    <mergeCell ref="Q16:T16"/>
    <mergeCell ref="C21:AH21"/>
    <mergeCell ref="C22:D22"/>
    <mergeCell ref="Q17:T17"/>
    <mergeCell ref="C18:AH18"/>
    <mergeCell ref="Q9:T9"/>
    <mergeCell ref="Q10:T10"/>
    <mergeCell ref="Q11:T11"/>
    <mergeCell ref="Q12:T12"/>
    <mergeCell ref="D19:AH19"/>
    <mergeCell ref="D20:AH20"/>
    <mergeCell ref="Y22:AH22"/>
    <mergeCell ref="Q8:T8"/>
    <mergeCell ref="Y5:AH5"/>
    <mergeCell ref="AD12:AF12"/>
    <mergeCell ref="AD11:AF11"/>
    <mergeCell ref="V9:AF9"/>
    <mergeCell ref="V10:AF10"/>
    <mergeCell ref="V17:AF17"/>
    <mergeCell ref="E22:L22"/>
    <mergeCell ref="M22:N22"/>
    <mergeCell ref="O22:T22"/>
    <mergeCell ref="S47:T47"/>
    <mergeCell ref="O44:P44"/>
    <mergeCell ref="Q44:R44"/>
    <mergeCell ref="S44:T44"/>
    <mergeCell ref="U44:V44"/>
    <mergeCell ref="O45:P45"/>
    <mergeCell ref="Q45:R45"/>
    <mergeCell ref="S45:T45"/>
    <mergeCell ref="U45:V45"/>
    <mergeCell ref="U47:V47"/>
    <mergeCell ref="O46:P46"/>
    <mergeCell ref="Q46:R46"/>
    <mergeCell ref="S46:T46"/>
    <mergeCell ref="O47:P47"/>
    <mergeCell ref="Q47:R47"/>
    <mergeCell ref="U46:V46"/>
    <mergeCell ref="C34:O34"/>
    <mergeCell ref="P34:AH34"/>
    <mergeCell ref="I36:L36"/>
    <mergeCell ref="M36:R36"/>
    <mergeCell ref="AG35:AH36"/>
    <mergeCell ref="AA35:AF36"/>
    <mergeCell ref="S36:T36"/>
  </mergeCells>
  <phoneticPr fontId="1"/>
  <conditionalFormatting sqref="C40:D40">
    <cfRule type="expression" dxfId="547" priority="5">
      <formula>AND(C40="◯",C45="")</formula>
    </cfRule>
  </conditionalFormatting>
  <conditionalFormatting sqref="E40:F40">
    <cfRule type="expression" dxfId="546" priority="4">
      <formula>AND(E40="◯",E45="")</formula>
    </cfRule>
  </conditionalFormatting>
  <conditionalFormatting sqref="C42:D42">
    <cfRule type="expression" dxfId="545" priority="3">
      <formula>AND(C42="◯",C47="")</formula>
    </cfRule>
  </conditionalFormatting>
  <conditionalFormatting sqref="G40:AF40">
    <cfRule type="expression" dxfId="544" priority="2">
      <formula>AND(G40="◯",G45="")</formula>
    </cfRule>
  </conditionalFormatting>
  <conditionalFormatting sqref="E42:AB42">
    <cfRule type="expression" dxfId="543" priority="1">
      <formula>AND(E42="◯",E47="")</formula>
    </cfRule>
  </conditionalFormatting>
  <dataValidations count="4">
    <dataValidation type="list" allowBlank="1" showInputMessage="1" showErrorMessage="1" sqref="X48 AG45 AE45 AA47:AA48 Y47:Y48 Y45 C40:AG40 AC45 W47:W48 Z48 C45:U45 C47:U48 AB48 AA45 W45 C42:AB42">
      <formula1>$AJ$50:$AJ$51</formula1>
    </dataValidation>
    <dataValidation type="list" allowBlank="1" showInputMessage="1" sqref="V12">
      <formula1>$AJ$76:$AJ$87</formula1>
    </dataValidation>
    <dataValidation type="list" allowBlank="1" showInputMessage="1" showErrorMessage="1" sqref="AD7">
      <formula1>"1,2,3,4,5,6,7,8,9,10,11,12"</formula1>
    </dataValidation>
    <dataValidation type="list" allowBlank="1" showInputMessage="1" showErrorMessage="1" sqref="AF7">
      <formula1>"1,2,3,4,5,6,7,8,9,10,11,12,13,14,15,16,17,18,19,20,21,22,23,24,25,26,27,28,29,30,31"</formula1>
    </dataValidation>
  </dataValidations>
  <pageMargins left="0.78740157480314965" right="0.39370078740157483" top="0.78740157480314965" bottom="0.39370078740157483" header="0" footer="0"/>
  <pageSetup paperSize="9" scale="83" orientation="portrait" cellComments="asDisplayed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0">
              <controlPr defaultSize="0" autoFill="0" autoLine="0" autoPict="0">
                <anchor moveWithCells="1">
                  <from>
                    <xdr:col>24</xdr:col>
                    <xdr:colOff>57150</xdr:colOff>
                    <xdr:row>2</xdr:row>
                    <xdr:rowOff>180975</xdr:rowOff>
                  </from>
                  <to>
                    <xdr:col>26</xdr:col>
                    <xdr:colOff>85725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33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33</xdr:col>
                    <xdr:colOff>200025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1">
              <controlPr defaultSize="0" autoFill="0" autoLine="0" autoPict="0">
                <anchor moveWithCells="1">
                  <from>
                    <xdr:col>24</xdr:col>
                    <xdr:colOff>57150</xdr:colOff>
                    <xdr:row>2</xdr:row>
                    <xdr:rowOff>19050</xdr:rowOff>
                  </from>
                  <to>
                    <xdr:col>26</xdr:col>
                    <xdr:colOff>85725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H36"/>
  <sheetViews>
    <sheetView view="pageBreakPreview" topLeftCell="B1" zoomScaleNormal="100" zoomScaleSheetLayoutView="100" workbookViewId="0">
      <selection activeCell="K24" sqref="K24:N24"/>
    </sheetView>
  </sheetViews>
  <sheetFormatPr defaultRowHeight="13.5"/>
  <cols>
    <col min="1" max="1" width="2.375" style="84" hidden="1" customWidth="1"/>
    <col min="2" max="2" width="2.125" style="85" customWidth="1"/>
    <col min="3" max="13" width="5.625" style="85" customWidth="1"/>
    <col min="14" max="14" width="6.5" style="85" customWidth="1"/>
    <col min="15" max="20" width="5.625" style="85" customWidth="1"/>
    <col min="21" max="21" width="2.375" style="85" customWidth="1"/>
    <col min="22" max="23" width="9" style="85" hidden="1" customWidth="1"/>
    <col min="24" max="24" width="2.5" style="85" hidden="1" customWidth="1"/>
    <col min="25" max="26" width="9" style="85" hidden="1" customWidth="1"/>
    <col min="27" max="27" width="2.5" style="100" hidden="1" customWidth="1"/>
    <col min="28" max="29" width="9" style="85" hidden="1" customWidth="1"/>
    <col min="30" max="16384" width="9" style="85"/>
  </cols>
  <sheetData>
    <row r="1" spans="1:27" ht="45.95" customHeight="1">
      <c r="C1" s="413" t="s">
        <v>382</v>
      </c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</row>
    <row r="2" spans="1:27" ht="20.65" customHeight="1">
      <c r="A2" s="84" t="s">
        <v>385</v>
      </c>
      <c r="C2" s="189" t="s">
        <v>214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3"/>
      <c r="U2" s="101"/>
    </row>
    <row r="3" spans="1:27" ht="20.45" customHeight="1">
      <c r="A3" s="84">
        <v>2</v>
      </c>
      <c r="C3" s="383" t="s">
        <v>56</v>
      </c>
      <c r="D3" s="384"/>
      <c r="E3" s="385"/>
      <c r="F3" s="368" t="s">
        <v>338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9"/>
      <c r="U3" s="101"/>
    </row>
    <row r="4" spans="1:27" ht="20.45" customHeight="1">
      <c r="C4" s="386"/>
      <c r="D4" s="387"/>
      <c r="E4" s="388"/>
      <c r="F4" s="370" t="s">
        <v>62</v>
      </c>
      <c r="G4" s="370"/>
      <c r="H4" s="370"/>
      <c r="I4" s="370"/>
      <c r="J4" s="370"/>
      <c r="K4" s="370"/>
      <c r="L4" s="370"/>
      <c r="M4" s="370"/>
      <c r="N4" s="370" t="s">
        <v>55</v>
      </c>
      <c r="O4" s="370"/>
      <c r="P4" s="370"/>
      <c r="Q4" s="372" t="s">
        <v>1</v>
      </c>
      <c r="R4" s="372"/>
      <c r="S4" s="372"/>
      <c r="T4" s="373"/>
    </row>
    <row r="5" spans="1:27" ht="20.45" customHeight="1">
      <c r="C5" s="389"/>
      <c r="D5" s="390"/>
      <c r="E5" s="391"/>
      <c r="F5" s="370" t="s">
        <v>63</v>
      </c>
      <c r="G5" s="370"/>
      <c r="H5" s="370"/>
      <c r="I5" s="370"/>
      <c r="J5" s="370" t="s">
        <v>64</v>
      </c>
      <c r="K5" s="370"/>
      <c r="L5" s="370"/>
      <c r="M5" s="370"/>
      <c r="N5" s="371"/>
      <c r="O5" s="371"/>
      <c r="P5" s="371"/>
      <c r="Q5" s="372"/>
      <c r="R5" s="372"/>
      <c r="S5" s="372"/>
      <c r="T5" s="373"/>
    </row>
    <row r="6" spans="1:27" ht="27" customHeight="1">
      <c r="C6" s="380"/>
      <c r="D6" s="381"/>
      <c r="E6" s="382"/>
      <c r="F6" s="377"/>
      <c r="G6" s="378"/>
      <c r="H6" s="378"/>
      <c r="I6" s="379"/>
      <c r="J6" s="377"/>
      <c r="K6" s="378"/>
      <c r="L6" s="378"/>
      <c r="M6" s="379"/>
      <c r="N6" s="377"/>
      <c r="O6" s="378"/>
      <c r="P6" s="379"/>
      <c r="Q6" s="374">
        <f>SUM(F6+J6+N6)</f>
        <v>0</v>
      </c>
      <c r="R6" s="375"/>
      <c r="S6" s="375"/>
      <c r="T6" s="376"/>
      <c r="U6" s="101"/>
    </row>
    <row r="7" spans="1:27" s="84" customFormat="1" ht="20.65" customHeight="1">
      <c r="C7" s="360" t="s">
        <v>215</v>
      </c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2"/>
      <c r="V7" s="34" t="s">
        <v>363</v>
      </c>
      <c r="W7" s="59" t="s">
        <v>355</v>
      </c>
      <c r="AA7" s="82"/>
    </row>
    <row r="8" spans="1:27" s="84" customFormat="1" ht="27" customHeight="1">
      <c r="C8" s="56"/>
      <c r="D8" s="363" t="s">
        <v>95</v>
      </c>
      <c r="E8" s="363"/>
      <c r="F8" s="363"/>
      <c r="G8" s="363"/>
      <c r="H8" s="363"/>
      <c r="I8" s="363"/>
      <c r="J8" s="363"/>
      <c r="K8" s="363" t="s">
        <v>93</v>
      </c>
      <c r="L8" s="363"/>
      <c r="M8" s="363"/>
      <c r="N8" s="363"/>
      <c r="O8" s="363" t="s">
        <v>94</v>
      </c>
      <c r="P8" s="363"/>
      <c r="Q8" s="363"/>
      <c r="R8" s="363"/>
      <c r="S8" s="363" t="s">
        <v>14</v>
      </c>
      <c r="T8" s="364"/>
      <c r="V8" s="35">
        <f>COUNTA(D8:D19)-1-W8</f>
        <v>0</v>
      </c>
      <c r="W8" s="35">
        <f>IF(OR(D9="なし",D9="該当なし",D9="該当者なし",D9="非該当"),1,0)</f>
        <v>0</v>
      </c>
      <c r="AA8" s="82"/>
    </row>
    <row r="9" spans="1:27" s="84" customFormat="1" ht="27" customHeight="1">
      <c r="C9" s="54">
        <v>1</v>
      </c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232"/>
      <c r="P9" s="232"/>
      <c r="Q9" s="232"/>
      <c r="R9" s="232"/>
      <c r="S9" s="366"/>
      <c r="T9" s="367"/>
      <c r="U9" s="51"/>
      <c r="AA9" s="82"/>
    </row>
    <row r="10" spans="1:27" s="84" customFormat="1" ht="27" customHeight="1">
      <c r="C10" s="54">
        <v>2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232"/>
      <c r="P10" s="232"/>
      <c r="Q10" s="232"/>
      <c r="R10" s="232"/>
      <c r="S10" s="366"/>
      <c r="T10" s="367"/>
      <c r="AA10" s="82"/>
    </row>
    <row r="11" spans="1:27" s="84" customFormat="1" ht="27" customHeight="1">
      <c r="C11" s="54">
        <v>3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232"/>
      <c r="P11" s="232"/>
      <c r="Q11" s="232"/>
      <c r="R11" s="232"/>
      <c r="S11" s="366"/>
      <c r="T11" s="367"/>
      <c r="AA11" s="82"/>
    </row>
    <row r="12" spans="1:27" s="84" customFormat="1" ht="27" customHeight="1">
      <c r="C12" s="54">
        <v>4</v>
      </c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232"/>
      <c r="P12" s="232"/>
      <c r="Q12" s="232"/>
      <c r="R12" s="232"/>
      <c r="S12" s="366"/>
      <c r="T12" s="367"/>
      <c r="AA12" s="82"/>
    </row>
    <row r="13" spans="1:27" s="84" customFormat="1" ht="27" customHeight="1">
      <c r="C13" s="54">
        <v>5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232"/>
      <c r="P13" s="232"/>
      <c r="Q13" s="232"/>
      <c r="R13" s="232"/>
      <c r="S13" s="366"/>
      <c r="T13" s="367"/>
      <c r="AA13" s="82"/>
    </row>
    <row r="14" spans="1:27" s="84" customFormat="1" ht="27" customHeight="1">
      <c r="C14" s="54">
        <v>6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232"/>
      <c r="P14" s="232"/>
      <c r="Q14" s="232"/>
      <c r="R14" s="232"/>
      <c r="S14" s="366"/>
      <c r="T14" s="367"/>
      <c r="AA14" s="82"/>
    </row>
    <row r="15" spans="1:27" s="84" customFormat="1" ht="27" customHeight="1">
      <c r="C15" s="54">
        <v>7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232"/>
      <c r="P15" s="232"/>
      <c r="Q15" s="232"/>
      <c r="R15" s="232"/>
      <c r="S15" s="366"/>
      <c r="T15" s="367"/>
      <c r="AA15" s="82"/>
    </row>
    <row r="16" spans="1:27" s="84" customFormat="1" ht="27" customHeight="1">
      <c r="C16" s="54">
        <v>8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232"/>
      <c r="P16" s="232"/>
      <c r="Q16" s="232"/>
      <c r="R16" s="232"/>
      <c r="S16" s="366"/>
      <c r="T16" s="367"/>
      <c r="AA16" s="82"/>
    </row>
    <row r="17" spans="3:34" s="84" customFormat="1" ht="27" customHeight="1">
      <c r="C17" s="54">
        <v>9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232"/>
      <c r="P17" s="232"/>
      <c r="Q17" s="232"/>
      <c r="R17" s="232"/>
      <c r="S17" s="366"/>
      <c r="T17" s="367"/>
      <c r="AA17" s="82"/>
    </row>
    <row r="18" spans="3:34" s="84" customFormat="1" ht="27" customHeight="1">
      <c r="C18" s="57">
        <v>10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233"/>
      <c r="P18" s="233"/>
      <c r="Q18" s="233"/>
      <c r="R18" s="233"/>
      <c r="S18" s="393"/>
      <c r="T18" s="394"/>
      <c r="AA18" s="82"/>
    </row>
    <row r="19" spans="3:34" ht="20.65" customHeight="1">
      <c r="C19" s="395" t="s">
        <v>383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3"/>
    </row>
    <row r="20" spans="3:34" ht="30.2" customHeight="1">
      <c r="C20" s="396" t="s">
        <v>319</v>
      </c>
      <c r="D20" s="397"/>
      <c r="E20" s="397"/>
      <c r="F20" s="93" t="s">
        <v>115</v>
      </c>
      <c r="G20" s="94" t="s">
        <v>116</v>
      </c>
      <c r="H20" s="398" t="s">
        <v>117</v>
      </c>
      <c r="I20" s="398"/>
      <c r="J20" s="398"/>
      <c r="K20" s="398"/>
      <c r="L20" s="399"/>
      <c r="M20" s="280" t="s">
        <v>320</v>
      </c>
      <c r="N20" s="281"/>
      <c r="O20" s="281"/>
      <c r="P20" s="281"/>
      <c r="Q20" s="281"/>
      <c r="R20" s="282"/>
      <c r="S20" s="109"/>
      <c r="T20" s="110"/>
      <c r="V20" s="1" t="b">
        <v>0</v>
      </c>
      <c r="W20" s="50" t="b">
        <f>IF(OR(V20=TRUE,V20=""),FALSE,TRUE)</f>
        <v>1</v>
      </c>
      <c r="Y20" s="50" t="str">
        <f>TEXT(S20*10 + T20,"00")</f>
        <v>00</v>
      </c>
    </row>
    <row r="21" spans="3:34" ht="30.2" hidden="1" customHeight="1">
      <c r="C21" s="102"/>
      <c r="D21" s="103"/>
      <c r="E21" s="103"/>
      <c r="F21" s="104"/>
      <c r="G21" s="104"/>
      <c r="H21" s="104"/>
      <c r="I21" s="104"/>
      <c r="J21" s="104"/>
      <c r="K21" s="104"/>
      <c r="L21" s="104"/>
      <c r="M21" s="103"/>
      <c r="N21" s="103"/>
      <c r="O21" s="103"/>
      <c r="P21" s="105"/>
      <c r="Q21" s="105"/>
      <c r="R21" s="105"/>
      <c r="S21" s="105"/>
      <c r="T21" s="106"/>
    </row>
    <row r="22" spans="3:34" s="84" customFormat="1" ht="20.65" customHeight="1">
      <c r="C22" s="360" t="s">
        <v>216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2"/>
      <c r="V22" s="34" t="s">
        <v>364</v>
      </c>
      <c r="W22" s="59" t="s">
        <v>355</v>
      </c>
      <c r="AA22" s="82"/>
    </row>
    <row r="23" spans="3:34" s="84" customFormat="1" ht="27" customHeight="1">
      <c r="C23" s="56"/>
      <c r="D23" s="363" t="s">
        <v>95</v>
      </c>
      <c r="E23" s="363"/>
      <c r="F23" s="363"/>
      <c r="G23" s="363"/>
      <c r="H23" s="363"/>
      <c r="I23" s="363"/>
      <c r="J23" s="363"/>
      <c r="K23" s="363" t="s">
        <v>93</v>
      </c>
      <c r="L23" s="363"/>
      <c r="M23" s="363"/>
      <c r="N23" s="363"/>
      <c r="O23" s="240" t="s">
        <v>94</v>
      </c>
      <c r="P23" s="400"/>
      <c r="Q23" s="400"/>
      <c r="R23" s="400"/>
      <c r="S23" s="400"/>
      <c r="T23" s="401"/>
      <c r="V23" s="35">
        <f>COUNTA(D23:D26)-1-W23</f>
        <v>0</v>
      </c>
      <c r="W23" s="35">
        <f>IF(OR(D24="なし",D24="該当なし",D24="該当者なし",D24="非該当"),1,0)</f>
        <v>0</v>
      </c>
      <c r="AA23" s="82"/>
    </row>
    <row r="24" spans="3:34" s="84" customFormat="1" ht="27" customHeight="1">
      <c r="C24" s="54">
        <v>1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161"/>
      <c r="P24" s="237"/>
      <c r="Q24" s="237"/>
      <c r="R24" s="237"/>
      <c r="S24" s="237"/>
      <c r="T24" s="278"/>
      <c r="U24" s="51"/>
      <c r="AA24" s="82"/>
    </row>
    <row r="25" spans="3:34" s="84" customFormat="1" ht="27" customHeight="1">
      <c r="C25" s="54">
        <v>2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155"/>
      <c r="P25" s="243"/>
      <c r="Q25" s="243"/>
      <c r="R25" s="243"/>
      <c r="S25" s="243"/>
      <c r="T25" s="402"/>
      <c r="AA25" s="82"/>
    </row>
    <row r="26" spans="3:34" ht="19.5" customHeight="1">
      <c r="C26" s="408" t="s">
        <v>217</v>
      </c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10"/>
      <c r="V26" s="9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99"/>
    </row>
    <row r="27" spans="3:34" ht="30.2" customHeight="1">
      <c r="C27" s="411" t="s">
        <v>88</v>
      </c>
      <c r="D27" s="412"/>
      <c r="E27" s="412"/>
      <c r="F27" s="363" t="s">
        <v>111</v>
      </c>
      <c r="G27" s="363"/>
      <c r="H27" s="363"/>
      <c r="I27" s="412" t="s">
        <v>89</v>
      </c>
      <c r="J27" s="412"/>
      <c r="K27" s="412"/>
      <c r="L27" s="363" t="s">
        <v>111</v>
      </c>
      <c r="M27" s="363"/>
      <c r="N27" s="363"/>
      <c r="O27" s="412" t="s">
        <v>90</v>
      </c>
      <c r="P27" s="412"/>
      <c r="Q27" s="412"/>
      <c r="R27" s="363" t="s">
        <v>112</v>
      </c>
      <c r="S27" s="363"/>
      <c r="T27" s="364"/>
      <c r="V27" s="1"/>
      <c r="W27" s="50" t="b">
        <f>IF(OR(V27=TRUE,V27=""),FALSE,TRUE)</f>
        <v>0</v>
      </c>
      <c r="X27" s="78"/>
      <c r="Y27" s="1"/>
      <c r="Z27" s="50" t="b">
        <f>IF(OR(Y27=TRUE,Y27=""),FALSE,TRUE)</f>
        <v>0</v>
      </c>
      <c r="AA27" s="78"/>
      <c r="AB27" s="1"/>
      <c r="AC27" s="50" t="b">
        <f>IF(OR(AB27=TRUE,AB27=""),FALSE,TRUE)</f>
        <v>0</v>
      </c>
    </row>
    <row r="28" spans="3:34" ht="30.2" customHeight="1">
      <c r="C28" s="403" t="s">
        <v>384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7" t="s">
        <v>296</v>
      </c>
      <c r="P28" s="405"/>
      <c r="Q28" s="405"/>
      <c r="R28" s="405" t="s">
        <v>297</v>
      </c>
      <c r="S28" s="405"/>
      <c r="T28" s="406"/>
      <c r="V28" s="1" t="b">
        <v>0</v>
      </c>
      <c r="W28" s="50" t="b">
        <f>IF(OR(V28=TRUE,V28=""),FALSE,TRUE)</f>
        <v>1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99"/>
    </row>
    <row r="29" spans="3:34" ht="30.2" customHeight="1">
      <c r="C29" s="414" t="s">
        <v>92</v>
      </c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  <c r="O29" s="434" t="s">
        <v>113</v>
      </c>
      <c r="P29" s="435"/>
      <c r="Q29" s="435"/>
      <c r="R29" s="435" t="s">
        <v>114</v>
      </c>
      <c r="S29" s="435"/>
      <c r="T29" s="436"/>
      <c r="V29" s="1" t="b">
        <v>0</v>
      </c>
      <c r="W29" s="50" t="b">
        <f>IF(OR(V29=TRUE,V29=""),FALSE,TRUE)</f>
        <v>1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99"/>
    </row>
    <row r="30" spans="3:34" s="84" customFormat="1" ht="19.5" customHeight="1">
      <c r="C30" s="189" t="s">
        <v>218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3"/>
      <c r="AA30" s="82"/>
    </row>
    <row r="31" spans="3:34" s="84" customFormat="1" ht="30.2" customHeight="1">
      <c r="C31" s="396" t="s">
        <v>42</v>
      </c>
      <c r="D31" s="397"/>
      <c r="E31" s="397"/>
      <c r="F31" s="93" t="s">
        <v>115</v>
      </c>
      <c r="G31" s="94" t="s">
        <v>116</v>
      </c>
      <c r="H31" s="398" t="s">
        <v>117</v>
      </c>
      <c r="I31" s="398"/>
      <c r="J31" s="398"/>
      <c r="K31" s="398"/>
      <c r="L31" s="399"/>
      <c r="M31" s="280" t="s">
        <v>43</v>
      </c>
      <c r="N31" s="281"/>
      <c r="O31" s="281"/>
      <c r="P31" s="282"/>
      <c r="Q31" s="44"/>
      <c r="R31" s="95" t="s">
        <v>342</v>
      </c>
      <c r="S31" s="27"/>
      <c r="T31" s="96" t="s">
        <v>343</v>
      </c>
      <c r="V31" s="1" t="b">
        <v>0</v>
      </c>
      <c r="W31" s="50" t="b">
        <f>IF(OR(V31=TRUE,V31=""),FALSE,TRUE)</f>
        <v>1</v>
      </c>
      <c r="AA31" s="82"/>
    </row>
    <row r="32" spans="3:34" s="84" customFormat="1" ht="19.5" customHeight="1">
      <c r="C32" s="189" t="s">
        <v>219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3"/>
      <c r="AA32" s="82"/>
    </row>
    <row r="33" spans="3:27" s="84" customFormat="1" ht="30.2" customHeight="1">
      <c r="C33" s="430" t="s">
        <v>42</v>
      </c>
      <c r="D33" s="431"/>
      <c r="E33" s="431"/>
      <c r="F33" s="107" t="s">
        <v>115</v>
      </c>
      <c r="G33" s="97" t="s">
        <v>116</v>
      </c>
      <c r="H33" s="424" t="s">
        <v>117</v>
      </c>
      <c r="I33" s="424"/>
      <c r="J33" s="424"/>
      <c r="K33" s="424"/>
      <c r="L33" s="425"/>
      <c r="M33" s="412" t="s">
        <v>80</v>
      </c>
      <c r="N33" s="412"/>
      <c r="O33" s="412" t="s">
        <v>52</v>
      </c>
      <c r="P33" s="412"/>
      <c r="Q33" s="426"/>
      <c r="R33" s="427"/>
      <c r="S33" s="427"/>
      <c r="T33" s="108" t="s">
        <v>54</v>
      </c>
      <c r="V33" s="1" t="b">
        <v>0</v>
      </c>
      <c r="W33" s="50" t="b">
        <f>IF(OR(V33=TRUE,V33=""),FALSE,TRUE)</f>
        <v>1</v>
      </c>
      <c r="AA33" s="82"/>
    </row>
    <row r="34" spans="3:27" s="84" customFormat="1" ht="30.2" customHeight="1">
      <c r="C34" s="432" t="s">
        <v>51</v>
      </c>
      <c r="D34" s="433"/>
      <c r="E34" s="433"/>
      <c r="F34" s="423"/>
      <c r="G34" s="421"/>
      <c r="H34" s="421"/>
      <c r="I34" s="95" t="s">
        <v>118</v>
      </c>
      <c r="J34" s="421"/>
      <c r="K34" s="421"/>
      <c r="L34" s="422"/>
      <c r="M34" s="418"/>
      <c r="N34" s="418"/>
      <c r="O34" s="418" t="s">
        <v>53</v>
      </c>
      <c r="P34" s="418"/>
      <c r="Q34" s="428"/>
      <c r="R34" s="429"/>
      <c r="S34" s="429"/>
      <c r="T34" s="96" t="s">
        <v>54</v>
      </c>
      <c r="AA34" s="82"/>
    </row>
    <row r="35" spans="3:27" s="84" customFormat="1" ht="19.5" customHeight="1">
      <c r="C35" s="189" t="s">
        <v>220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3"/>
      <c r="AA35" s="82"/>
    </row>
    <row r="36" spans="3:27" s="84" customFormat="1" ht="30.2" customHeight="1">
      <c r="C36" s="396" t="s">
        <v>70</v>
      </c>
      <c r="D36" s="397"/>
      <c r="E36" s="397"/>
      <c r="F36" s="417"/>
      <c r="G36" s="417"/>
      <c r="H36" s="417"/>
      <c r="I36" s="417"/>
      <c r="J36" s="417"/>
      <c r="K36" s="417"/>
      <c r="L36" s="417"/>
      <c r="M36" s="418" t="s">
        <v>71</v>
      </c>
      <c r="N36" s="418"/>
      <c r="O36" s="419"/>
      <c r="P36" s="419"/>
      <c r="Q36" s="419"/>
      <c r="R36" s="419"/>
      <c r="S36" s="419"/>
      <c r="T36" s="420"/>
      <c r="U36" s="51"/>
      <c r="AA36" s="82"/>
    </row>
  </sheetData>
  <sheetProtection sheet="1" formatCells="0" formatColumns="0" formatRows="0" selectLockedCells="1"/>
  <mergeCells count="106">
    <mergeCell ref="C1:T1"/>
    <mergeCell ref="C29:N29"/>
    <mergeCell ref="C30:T30"/>
    <mergeCell ref="C31:E31"/>
    <mergeCell ref="C35:T35"/>
    <mergeCell ref="C36:E36"/>
    <mergeCell ref="F36:L36"/>
    <mergeCell ref="M36:N36"/>
    <mergeCell ref="O36:T36"/>
    <mergeCell ref="J34:L34"/>
    <mergeCell ref="F34:H34"/>
    <mergeCell ref="H31:L31"/>
    <mergeCell ref="H33:L33"/>
    <mergeCell ref="Q33:S33"/>
    <mergeCell ref="Q34:S34"/>
    <mergeCell ref="C32:T32"/>
    <mergeCell ref="C33:E33"/>
    <mergeCell ref="M33:N34"/>
    <mergeCell ref="O33:P33"/>
    <mergeCell ref="C34:E34"/>
    <mergeCell ref="O34:P34"/>
    <mergeCell ref="O29:Q29"/>
    <mergeCell ref="R29:T29"/>
    <mergeCell ref="M31:P31"/>
    <mergeCell ref="D24:J24"/>
    <mergeCell ref="K24:N24"/>
    <mergeCell ref="O24:T24"/>
    <mergeCell ref="D25:J25"/>
    <mergeCell ref="K25:N25"/>
    <mergeCell ref="O25:T25"/>
    <mergeCell ref="C28:N28"/>
    <mergeCell ref="R28:T28"/>
    <mergeCell ref="O28:Q28"/>
    <mergeCell ref="C26:T26"/>
    <mergeCell ref="C27:E27"/>
    <mergeCell ref="F27:H27"/>
    <mergeCell ref="I27:K27"/>
    <mergeCell ref="L27:N27"/>
    <mergeCell ref="O27:Q27"/>
    <mergeCell ref="R27:T27"/>
    <mergeCell ref="C22:T22"/>
    <mergeCell ref="D23:J23"/>
    <mergeCell ref="K23:N23"/>
    <mergeCell ref="D18:J18"/>
    <mergeCell ref="K18:N18"/>
    <mergeCell ref="O18:R18"/>
    <mergeCell ref="S18:T18"/>
    <mergeCell ref="C19:T19"/>
    <mergeCell ref="C20:E20"/>
    <mergeCell ref="H20:L20"/>
    <mergeCell ref="M20:R20"/>
    <mergeCell ref="O23:T23"/>
    <mergeCell ref="D16:J16"/>
    <mergeCell ref="K16:N16"/>
    <mergeCell ref="O16:R16"/>
    <mergeCell ref="S16:T16"/>
    <mergeCell ref="D17:J17"/>
    <mergeCell ref="K17:N17"/>
    <mergeCell ref="O17:R17"/>
    <mergeCell ref="S17:T17"/>
    <mergeCell ref="D14:J14"/>
    <mergeCell ref="K14:N14"/>
    <mergeCell ref="O14:R14"/>
    <mergeCell ref="S14:T14"/>
    <mergeCell ref="D15:J15"/>
    <mergeCell ref="K15:N15"/>
    <mergeCell ref="O15:R15"/>
    <mergeCell ref="S15:T15"/>
    <mergeCell ref="K12:N12"/>
    <mergeCell ref="O12:R12"/>
    <mergeCell ref="S12:T12"/>
    <mergeCell ref="D13:J13"/>
    <mergeCell ref="K13:N13"/>
    <mergeCell ref="O13:R13"/>
    <mergeCell ref="S13:T13"/>
    <mergeCell ref="D10:J10"/>
    <mergeCell ref="K10:N10"/>
    <mergeCell ref="O10:R10"/>
    <mergeCell ref="S10:T10"/>
    <mergeCell ref="D11:J11"/>
    <mergeCell ref="K11:N11"/>
    <mergeCell ref="O11:R11"/>
    <mergeCell ref="S11:T11"/>
    <mergeCell ref="D12:J12"/>
    <mergeCell ref="C2:T2"/>
    <mergeCell ref="F3:T3"/>
    <mergeCell ref="F4:M4"/>
    <mergeCell ref="N4:P5"/>
    <mergeCell ref="Q4:T5"/>
    <mergeCell ref="F5:I5"/>
    <mergeCell ref="J5:M5"/>
    <mergeCell ref="Q6:T6"/>
    <mergeCell ref="N6:P6"/>
    <mergeCell ref="J6:M6"/>
    <mergeCell ref="F6:I6"/>
    <mergeCell ref="C6:E6"/>
    <mergeCell ref="C3:E5"/>
    <mergeCell ref="C7:T7"/>
    <mergeCell ref="D8:J8"/>
    <mergeCell ref="K8:N8"/>
    <mergeCell ref="O8:R8"/>
    <mergeCell ref="S8:T8"/>
    <mergeCell ref="D9:J9"/>
    <mergeCell ref="K9:N9"/>
    <mergeCell ref="O9:R9"/>
    <mergeCell ref="S9:T9"/>
  </mergeCells>
  <phoneticPr fontId="1"/>
  <pageMargins left="0.78740157480314965" right="0.39370078740157483" top="0.78740157480314965" bottom="0.39370078740157483" header="0" footer="0"/>
  <pageSetup paperSize="9" scale="88" orientation="portrait" cellComments="asDisplayed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9525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9525</xdr:rowOff>
                  </from>
                  <to>
                    <xdr:col>7</xdr:col>
                    <xdr:colOff>419100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9525</xdr:rowOff>
                  </from>
                  <to>
                    <xdr:col>13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9525</xdr:rowOff>
                  </from>
                  <to>
                    <xdr:col>13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5">
              <controlPr defaultSize="0" autoFill="0" autoLine="0" autoPict="0">
                <anchor moveWithCells="1">
                  <from>
                    <xdr:col>18</xdr:col>
                    <xdr:colOff>76200</xdr:colOff>
                    <xdr:row>26</xdr:row>
                    <xdr:rowOff>9525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9525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7">
              <controlPr defaultSize="0" autoFill="0" autoLine="0" autoPict="0">
                <anchor moveWithCells="1">
                  <from>
                    <xdr:col>16</xdr:col>
                    <xdr:colOff>419100</xdr:colOff>
                    <xdr:row>27</xdr:row>
                    <xdr:rowOff>9525</xdr:rowOff>
                  </from>
                  <to>
                    <xdr:col>19</xdr:col>
                    <xdr:colOff>419100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8">
              <controlPr defaultSize="0" autoFill="0" autoLine="0" autoPict="0">
                <anchor moveWithCells="1">
                  <from>
                    <xdr:col>14</xdr:col>
                    <xdr:colOff>9525</xdr:colOff>
                    <xdr:row>27</xdr:row>
                    <xdr:rowOff>9525</xdr:rowOff>
                  </from>
                  <to>
                    <xdr:col>20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9">
              <controlPr defaultSize="0" autoFill="0" autoLine="0" autoPict="0">
                <anchor moveWithCells="1">
                  <from>
                    <xdr:col>16</xdr:col>
                    <xdr:colOff>419100</xdr:colOff>
                    <xdr:row>28</xdr:row>
                    <xdr:rowOff>9525</xdr:rowOff>
                  </from>
                  <to>
                    <xdr:col>19</xdr:col>
                    <xdr:colOff>419100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28</xdr:row>
                    <xdr:rowOff>9525</xdr:rowOff>
                  </from>
                  <to>
                    <xdr:col>20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9525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12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19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E31"/>
  <sheetViews>
    <sheetView view="pageBreakPreview" topLeftCell="B1" zoomScaleNormal="100" zoomScaleSheetLayoutView="100" workbookViewId="0">
      <selection activeCell="M17" sqref="M17:T17"/>
    </sheetView>
  </sheetViews>
  <sheetFormatPr defaultRowHeight="13.5"/>
  <cols>
    <col min="1" max="1" width="2.375" style="84" hidden="1" customWidth="1"/>
    <col min="2" max="2" width="2.125" style="85" customWidth="1"/>
    <col min="3" max="20" width="5.625" style="85" customWidth="1"/>
    <col min="21" max="21" width="2.5" style="85" customWidth="1"/>
    <col min="22" max="23" width="9" style="85" hidden="1" customWidth="1"/>
    <col min="24" max="24" width="1.5" style="85" hidden="1" customWidth="1"/>
    <col min="25" max="26" width="9" style="85" hidden="1" customWidth="1"/>
    <col min="27" max="16384" width="9" style="85"/>
  </cols>
  <sheetData>
    <row r="1" spans="1:23">
      <c r="C1" s="33"/>
    </row>
    <row r="2" spans="1:23" s="84" customFormat="1" ht="20.25" customHeight="1">
      <c r="A2" s="84" t="s">
        <v>385</v>
      </c>
      <c r="C2" s="189" t="s">
        <v>221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3"/>
    </row>
    <row r="3" spans="1:23" s="84" customFormat="1" ht="30.2" customHeight="1">
      <c r="A3" s="84">
        <v>3</v>
      </c>
      <c r="C3" s="396" t="s">
        <v>222</v>
      </c>
      <c r="D3" s="397"/>
      <c r="E3" s="397"/>
      <c r="F3" s="93" t="s">
        <v>115</v>
      </c>
      <c r="G3" s="94" t="s">
        <v>116</v>
      </c>
      <c r="H3" s="398" t="s">
        <v>117</v>
      </c>
      <c r="I3" s="398"/>
      <c r="J3" s="398"/>
      <c r="K3" s="398"/>
      <c r="L3" s="399"/>
      <c r="M3" s="280" t="s">
        <v>223</v>
      </c>
      <c r="N3" s="281"/>
      <c r="O3" s="281"/>
      <c r="P3" s="282"/>
      <c r="Q3" s="44"/>
      <c r="R3" s="95" t="s">
        <v>342</v>
      </c>
      <c r="S3" s="27"/>
      <c r="T3" s="96" t="s">
        <v>344</v>
      </c>
      <c r="V3" s="1" t="b">
        <v>0</v>
      </c>
      <c r="W3" s="50" t="b">
        <f>IF(OR(V3=TRUE,V3=""),FALSE,TRUE)</f>
        <v>1</v>
      </c>
    </row>
    <row r="4" spans="1:23" s="84" customFormat="1" ht="20.25" customHeight="1">
      <c r="C4" s="189" t="s">
        <v>224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3"/>
    </row>
    <row r="5" spans="1:23" s="84" customFormat="1" ht="30.2" customHeight="1">
      <c r="C5" s="396" t="s">
        <v>222</v>
      </c>
      <c r="D5" s="397"/>
      <c r="E5" s="397"/>
      <c r="F5" s="93" t="s">
        <v>115</v>
      </c>
      <c r="G5" s="94" t="s">
        <v>116</v>
      </c>
      <c r="H5" s="398" t="s">
        <v>117</v>
      </c>
      <c r="I5" s="398"/>
      <c r="J5" s="398"/>
      <c r="K5" s="398"/>
      <c r="L5" s="399"/>
      <c r="M5" s="280" t="s">
        <v>223</v>
      </c>
      <c r="N5" s="281"/>
      <c r="O5" s="281"/>
      <c r="P5" s="282"/>
      <c r="Q5" s="44"/>
      <c r="R5" s="95" t="s">
        <v>342</v>
      </c>
      <c r="S5" s="27"/>
      <c r="T5" s="96" t="s">
        <v>344</v>
      </c>
      <c r="V5" s="1" t="b">
        <v>0</v>
      </c>
      <c r="W5" s="50" t="b">
        <f>IF(OR(V5=TRUE,V5=""),FALSE,TRUE)</f>
        <v>1</v>
      </c>
    </row>
    <row r="6" spans="1:23" ht="27" customHeight="1">
      <c r="C6" s="437" t="s">
        <v>225</v>
      </c>
      <c r="D6" s="438"/>
      <c r="E6" s="438"/>
      <c r="F6" s="438"/>
      <c r="G6" s="439"/>
      <c r="H6" s="446"/>
      <c r="I6" s="447"/>
      <c r="J6" s="447"/>
      <c r="K6" s="447"/>
      <c r="L6" s="447"/>
      <c r="M6" s="447"/>
      <c r="N6" s="447"/>
      <c r="O6" s="447"/>
      <c r="P6" s="447"/>
      <c r="Q6" s="447"/>
      <c r="R6" s="444" t="s">
        <v>119</v>
      </c>
      <c r="S6" s="444"/>
      <c r="T6" s="445"/>
    </row>
    <row r="7" spans="1:23" ht="20.25" customHeight="1">
      <c r="C7" s="440" t="s">
        <v>226</v>
      </c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2"/>
    </row>
    <row r="8" spans="1:23" ht="20.45" customHeight="1">
      <c r="C8" s="403" t="s">
        <v>79</v>
      </c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43"/>
    </row>
    <row r="9" spans="1:23" ht="27" customHeight="1">
      <c r="C9" s="411" t="s">
        <v>74</v>
      </c>
      <c r="D9" s="412"/>
      <c r="E9" s="412"/>
      <c r="F9" s="464" t="s">
        <v>115</v>
      </c>
      <c r="G9" s="424"/>
      <c r="H9" s="424"/>
      <c r="I9" s="424"/>
      <c r="J9" s="424" t="s">
        <v>116</v>
      </c>
      <c r="K9" s="424"/>
      <c r="L9" s="424"/>
      <c r="M9" s="424"/>
      <c r="N9" s="424" t="s">
        <v>117</v>
      </c>
      <c r="O9" s="424"/>
      <c r="P9" s="424"/>
      <c r="Q9" s="424"/>
      <c r="R9" s="424"/>
      <c r="S9" s="424"/>
      <c r="T9" s="463"/>
      <c r="V9" s="1" t="b">
        <v>0</v>
      </c>
      <c r="W9" s="50" t="b">
        <f>IF(OR(V9=TRUE,V9=""),FALSE,TRUE)</f>
        <v>1</v>
      </c>
    </row>
    <row r="10" spans="1:23" ht="20.45" customHeight="1">
      <c r="C10" s="403" t="s">
        <v>122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43"/>
    </row>
    <row r="11" spans="1:23" ht="27" customHeight="1">
      <c r="C11" s="454" t="s">
        <v>78</v>
      </c>
      <c r="D11" s="455"/>
      <c r="E11" s="455"/>
      <c r="F11" s="459" t="s">
        <v>120</v>
      </c>
      <c r="G11" s="460"/>
      <c r="H11" s="460"/>
      <c r="I11" s="460"/>
      <c r="J11" s="460" t="s">
        <v>121</v>
      </c>
      <c r="K11" s="460"/>
      <c r="L11" s="460"/>
      <c r="M11" s="460"/>
      <c r="N11" s="460" t="s">
        <v>117</v>
      </c>
      <c r="O11" s="460"/>
      <c r="P11" s="460"/>
      <c r="Q11" s="460"/>
      <c r="R11" s="460"/>
      <c r="S11" s="460"/>
      <c r="T11" s="461"/>
      <c r="V11" s="2" t="b">
        <v>0</v>
      </c>
      <c r="W11" s="2" t="b">
        <v>0</v>
      </c>
    </row>
    <row r="12" spans="1:23" ht="20.45" customHeight="1">
      <c r="C12" s="456" t="s">
        <v>123</v>
      </c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8"/>
    </row>
    <row r="13" spans="1:23" ht="27" customHeight="1">
      <c r="C13" s="454" t="s">
        <v>75</v>
      </c>
      <c r="D13" s="455"/>
      <c r="E13" s="455"/>
      <c r="F13" s="459" t="s">
        <v>115</v>
      </c>
      <c r="G13" s="460"/>
      <c r="H13" s="460"/>
      <c r="I13" s="460"/>
      <c r="J13" s="460" t="s">
        <v>116</v>
      </c>
      <c r="K13" s="460"/>
      <c r="L13" s="460"/>
      <c r="M13" s="460"/>
      <c r="N13" s="460" t="s">
        <v>117</v>
      </c>
      <c r="O13" s="460"/>
      <c r="P13" s="460"/>
      <c r="Q13" s="460"/>
      <c r="R13" s="460"/>
      <c r="S13" s="460"/>
      <c r="T13" s="461"/>
      <c r="V13" s="2" t="b">
        <v>0</v>
      </c>
      <c r="W13" s="2" t="b">
        <v>0</v>
      </c>
    </row>
    <row r="14" spans="1:23" ht="20.45" customHeight="1">
      <c r="C14" s="403" t="s">
        <v>72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43"/>
    </row>
    <row r="15" spans="1:23" ht="20.45" customHeight="1">
      <c r="C15" s="462" t="s">
        <v>12</v>
      </c>
      <c r="D15" s="363"/>
      <c r="E15" s="363" t="s">
        <v>13</v>
      </c>
      <c r="F15" s="363"/>
      <c r="G15" s="363"/>
      <c r="H15" s="363"/>
      <c r="I15" s="363"/>
      <c r="J15" s="363"/>
      <c r="K15" s="363"/>
      <c r="L15" s="363"/>
      <c r="M15" s="363" t="s">
        <v>69</v>
      </c>
      <c r="N15" s="363"/>
      <c r="O15" s="363"/>
      <c r="P15" s="363"/>
      <c r="Q15" s="363"/>
      <c r="R15" s="363"/>
      <c r="S15" s="363"/>
      <c r="T15" s="364"/>
    </row>
    <row r="16" spans="1:23" ht="27" customHeight="1">
      <c r="C16" s="462">
        <v>1</v>
      </c>
      <c r="D16" s="363"/>
      <c r="E16" s="468"/>
      <c r="F16" s="468"/>
      <c r="G16" s="468"/>
      <c r="H16" s="468"/>
      <c r="I16" s="468"/>
      <c r="J16" s="468"/>
      <c r="K16" s="468"/>
      <c r="L16" s="468"/>
      <c r="M16" s="466"/>
      <c r="N16" s="466"/>
      <c r="O16" s="466"/>
      <c r="P16" s="466"/>
      <c r="Q16" s="466"/>
      <c r="R16" s="466"/>
      <c r="S16" s="466"/>
      <c r="T16" s="467"/>
      <c r="U16" s="51"/>
    </row>
    <row r="17" spans="3:31" ht="27" customHeight="1">
      <c r="C17" s="462">
        <v>2</v>
      </c>
      <c r="D17" s="363"/>
      <c r="E17" s="468"/>
      <c r="F17" s="468"/>
      <c r="G17" s="468"/>
      <c r="H17" s="468"/>
      <c r="I17" s="468"/>
      <c r="J17" s="468"/>
      <c r="K17" s="468"/>
      <c r="L17" s="468"/>
      <c r="M17" s="466"/>
      <c r="N17" s="466"/>
      <c r="O17" s="466"/>
      <c r="P17" s="466"/>
      <c r="Q17" s="466"/>
      <c r="R17" s="466"/>
      <c r="S17" s="466"/>
      <c r="T17" s="467"/>
    </row>
    <row r="18" spans="3:31" ht="27" customHeight="1">
      <c r="C18" s="462">
        <v>3</v>
      </c>
      <c r="D18" s="363"/>
      <c r="E18" s="468"/>
      <c r="F18" s="468"/>
      <c r="G18" s="468"/>
      <c r="H18" s="468"/>
      <c r="I18" s="468"/>
      <c r="J18" s="468"/>
      <c r="K18" s="468"/>
      <c r="L18" s="468"/>
      <c r="M18" s="466"/>
      <c r="N18" s="466"/>
      <c r="O18" s="466"/>
      <c r="P18" s="466"/>
      <c r="Q18" s="466"/>
      <c r="R18" s="466"/>
      <c r="S18" s="466"/>
      <c r="T18" s="467"/>
    </row>
    <row r="19" spans="3:31" ht="27" customHeight="1">
      <c r="C19" s="462">
        <v>4</v>
      </c>
      <c r="D19" s="363"/>
      <c r="E19" s="468"/>
      <c r="F19" s="468"/>
      <c r="G19" s="468"/>
      <c r="H19" s="468"/>
      <c r="I19" s="468"/>
      <c r="J19" s="468"/>
      <c r="K19" s="468"/>
      <c r="L19" s="468"/>
      <c r="M19" s="466"/>
      <c r="N19" s="466"/>
      <c r="O19" s="466"/>
      <c r="P19" s="466"/>
      <c r="Q19" s="466"/>
      <c r="R19" s="466"/>
      <c r="S19" s="466"/>
      <c r="T19" s="467"/>
    </row>
    <row r="20" spans="3:31" ht="27" customHeight="1">
      <c r="C20" s="471">
        <v>5</v>
      </c>
      <c r="D20" s="472"/>
      <c r="E20" s="473"/>
      <c r="F20" s="473"/>
      <c r="G20" s="473"/>
      <c r="H20" s="473"/>
      <c r="I20" s="473"/>
      <c r="J20" s="473"/>
      <c r="K20" s="473"/>
      <c r="L20" s="473"/>
      <c r="M20" s="469"/>
      <c r="N20" s="469"/>
      <c r="O20" s="469"/>
      <c r="P20" s="469"/>
      <c r="Q20" s="469"/>
      <c r="R20" s="469"/>
      <c r="S20" s="469"/>
      <c r="T20" s="470"/>
    </row>
    <row r="21" spans="3:31" ht="20.25" customHeight="1">
      <c r="C21" s="440" t="s">
        <v>227</v>
      </c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2"/>
    </row>
    <row r="22" spans="3:31" ht="21.2" customHeight="1">
      <c r="C22" s="465" t="s">
        <v>127</v>
      </c>
      <c r="D22" s="424"/>
      <c r="E22" s="97" t="s">
        <v>126</v>
      </c>
      <c r="F22" s="97" t="s">
        <v>116</v>
      </c>
      <c r="G22" s="424" t="s">
        <v>125</v>
      </c>
      <c r="H22" s="424"/>
      <c r="I22" s="424"/>
      <c r="J22" s="424"/>
      <c r="K22" s="425"/>
      <c r="L22" s="464" t="s">
        <v>124</v>
      </c>
      <c r="M22" s="424"/>
      <c r="N22" s="97" t="s">
        <v>126</v>
      </c>
      <c r="O22" s="97" t="s">
        <v>116</v>
      </c>
      <c r="P22" s="424" t="s">
        <v>125</v>
      </c>
      <c r="Q22" s="424"/>
      <c r="R22" s="424"/>
      <c r="S22" s="424"/>
      <c r="T22" s="463"/>
      <c r="V22" s="1" t="b">
        <v>0</v>
      </c>
      <c r="W22" s="50" t="b">
        <f>IF(OR(V22=TRUE,V22=""),FALSE,TRUE)</f>
        <v>1</v>
      </c>
      <c r="Y22" s="1" t="b">
        <v>0</v>
      </c>
      <c r="Z22" s="50" t="b">
        <f>IF(OR(Y22=TRUE,Y22=""),FALSE,TRUE)</f>
        <v>1</v>
      </c>
    </row>
    <row r="23" spans="3:31" ht="21.2" customHeight="1">
      <c r="C23" s="462" t="s">
        <v>0</v>
      </c>
      <c r="D23" s="363"/>
      <c r="E23" s="363"/>
      <c r="F23" s="363" t="s">
        <v>15</v>
      </c>
      <c r="G23" s="363"/>
      <c r="H23" s="363" t="s">
        <v>38</v>
      </c>
      <c r="I23" s="363"/>
      <c r="J23" s="363"/>
      <c r="K23" s="363"/>
      <c r="L23" s="412" t="s">
        <v>0</v>
      </c>
      <c r="M23" s="363"/>
      <c r="N23" s="363"/>
      <c r="O23" s="412" t="s">
        <v>15</v>
      </c>
      <c r="P23" s="363"/>
      <c r="Q23" s="412" t="s">
        <v>38</v>
      </c>
      <c r="R23" s="363"/>
      <c r="S23" s="363"/>
      <c r="T23" s="364"/>
      <c r="V23" s="98"/>
    </row>
    <row r="24" spans="3:31" ht="27" customHeight="1">
      <c r="C24" s="474"/>
      <c r="D24" s="365"/>
      <c r="E24" s="365"/>
      <c r="F24" s="476"/>
      <c r="G24" s="476"/>
      <c r="H24" s="365"/>
      <c r="I24" s="365"/>
      <c r="J24" s="365"/>
      <c r="K24" s="365"/>
      <c r="L24" s="365"/>
      <c r="M24" s="365"/>
      <c r="N24" s="365"/>
      <c r="O24" s="476"/>
      <c r="P24" s="476"/>
      <c r="Q24" s="365"/>
      <c r="R24" s="365"/>
      <c r="S24" s="365"/>
      <c r="T24" s="475"/>
    </row>
    <row r="25" spans="3:31" ht="27" customHeight="1">
      <c r="C25" s="474"/>
      <c r="D25" s="365"/>
      <c r="E25" s="365"/>
      <c r="F25" s="476"/>
      <c r="G25" s="476"/>
      <c r="H25" s="365"/>
      <c r="I25" s="365"/>
      <c r="J25" s="365"/>
      <c r="K25" s="365"/>
      <c r="L25" s="365"/>
      <c r="M25" s="365"/>
      <c r="N25" s="365"/>
      <c r="O25" s="476"/>
      <c r="P25" s="476"/>
      <c r="Q25" s="365"/>
      <c r="R25" s="365"/>
      <c r="S25" s="365"/>
      <c r="T25" s="475"/>
    </row>
    <row r="26" spans="3:31" ht="27" customHeight="1">
      <c r="C26" s="474"/>
      <c r="D26" s="365"/>
      <c r="E26" s="365"/>
      <c r="F26" s="476"/>
      <c r="G26" s="476"/>
      <c r="H26" s="365"/>
      <c r="I26" s="365"/>
      <c r="J26" s="365"/>
      <c r="K26" s="365"/>
      <c r="L26" s="365"/>
      <c r="M26" s="365"/>
      <c r="N26" s="365"/>
      <c r="O26" s="476"/>
      <c r="P26" s="476"/>
      <c r="Q26" s="365"/>
      <c r="R26" s="365"/>
      <c r="S26" s="365"/>
      <c r="T26" s="475"/>
    </row>
    <row r="27" spans="3:31" ht="21.2" customHeight="1">
      <c r="C27" s="465" t="s">
        <v>128</v>
      </c>
      <c r="D27" s="424"/>
      <c r="E27" s="424"/>
      <c r="F27" s="97" t="s">
        <v>115</v>
      </c>
      <c r="G27" s="97" t="s">
        <v>116</v>
      </c>
      <c r="H27" s="424" t="s">
        <v>117</v>
      </c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63"/>
      <c r="V27" s="1" t="b">
        <v>0</v>
      </c>
      <c r="W27" s="50" t="b">
        <f>IF(OR(V27=TRUE,V27=""),FALSE,TRUE)</f>
        <v>1</v>
      </c>
    </row>
    <row r="28" spans="3:31" ht="21.2" customHeight="1">
      <c r="C28" s="462" t="s">
        <v>61</v>
      </c>
      <c r="D28" s="363"/>
      <c r="E28" s="363" t="s">
        <v>39</v>
      </c>
      <c r="F28" s="363"/>
      <c r="G28" s="363"/>
      <c r="H28" s="363" t="s">
        <v>15</v>
      </c>
      <c r="I28" s="363"/>
      <c r="J28" s="363"/>
      <c r="K28" s="363" t="s">
        <v>40</v>
      </c>
      <c r="L28" s="363"/>
      <c r="M28" s="363"/>
      <c r="N28" s="363"/>
      <c r="O28" s="363"/>
      <c r="P28" s="363"/>
      <c r="Q28" s="363" t="s">
        <v>41</v>
      </c>
      <c r="R28" s="363"/>
      <c r="S28" s="363"/>
      <c r="T28" s="364"/>
    </row>
    <row r="29" spans="3:31" ht="27" customHeight="1">
      <c r="C29" s="474"/>
      <c r="D29" s="365"/>
      <c r="E29" s="365"/>
      <c r="F29" s="365"/>
      <c r="G29" s="365"/>
      <c r="H29" s="477"/>
      <c r="I29" s="477"/>
      <c r="J29" s="477"/>
      <c r="K29" s="365"/>
      <c r="L29" s="365"/>
      <c r="M29" s="365"/>
      <c r="N29" s="365"/>
      <c r="O29" s="365"/>
      <c r="P29" s="365"/>
      <c r="Q29" s="365"/>
      <c r="R29" s="365"/>
      <c r="S29" s="365"/>
      <c r="T29" s="475"/>
    </row>
    <row r="30" spans="3:31" ht="27" customHeight="1">
      <c r="C30" s="449"/>
      <c r="D30" s="450"/>
      <c r="E30" s="451"/>
      <c r="F30" s="452"/>
      <c r="G30" s="450"/>
      <c r="H30" s="478"/>
      <c r="I30" s="479"/>
      <c r="J30" s="480"/>
      <c r="K30" s="451"/>
      <c r="L30" s="452"/>
      <c r="M30" s="452"/>
      <c r="N30" s="452"/>
      <c r="O30" s="452"/>
      <c r="P30" s="450"/>
      <c r="Q30" s="451"/>
      <c r="R30" s="452"/>
      <c r="S30" s="452"/>
      <c r="T30" s="453"/>
    </row>
    <row r="31" spans="3:31" ht="27" customHeight="1">
      <c r="C31" s="448"/>
      <c r="D31" s="392"/>
      <c r="E31" s="392"/>
      <c r="F31" s="392"/>
      <c r="G31" s="392"/>
      <c r="H31" s="481"/>
      <c r="I31" s="481"/>
      <c r="J31" s="481"/>
      <c r="K31" s="392"/>
      <c r="L31" s="392"/>
      <c r="M31" s="392"/>
      <c r="N31" s="392"/>
      <c r="O31" s="392"/>
      <c r="P31" s="392"/>
      <c r="Q31" s="392"/>
      <c r="R31" s="392"/>
      <c r="S31" s="392"/>
      <c r="T31" s="482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</sheetData>
  <sheetProtection sheet="1" formatCells="0" formatColumns="0" formatRows="0" selectLockedCells="1"/>
  <mergeCells count="97">
    <mergeCell ref="C2:T2"/>
    <mergeCell ref="C3:E3"/>
    <mergeCell ref="H3:L3"/>
    <mergeCell ref="C4:T4"/>
    <mergeCell ref="C5:E5"/>
    <mergeCell ref="H5:L5"/>
    <mergeCell ref="M3:P3"/>
    <mergeCell ref="M5:P5"/>
    <mergeCell ref="E31:G31"/>
    <mergeCell ref="H31:J31"/>
    <mergeCell ref="K31:P31"/>
    <mergeCell ref="Q23:T23"/>
    <mergeCell ref="C23:E23"/>
    <mergeCell ref="Q25:T25"/>
    <mergeCell ref="C24:E24"/>
    <mergeCell ref="Q31:T31"/>
    <mergeCell ref="H28:J28"/>
    <mergeCell ref="K28:P28"/>
    <mergeCell ref="L25:N25"/>
    <mergeCell ref="O25:P25"/>
    <mergeCell ref="Q24:T24"/>
    <mergeCell ref="O23:P23"/>
    <mergeCell ref="C25:E25"/>
    <mergeCell ref="F25:G25"/>
    <mergeCell ref="F9:I9"/>
    <mergeCell ref="J9:M9"/>
    <mergeCell ref="M16:T16"/>
    <mergeCell ref="C17:D17"/>
    <mergeCell ref="E17:L17"/>
    <mergeCell ref="M17:T17"/>
    <mergeCell ref="C16:D16"/>
    <mergeCell ref="E16:L16"/>
    <mergeCell ref="N9:T9"/>
    <mergeCell ref="F13:I13"/>
    <mergeCell ref="J13:M13"/>
    <mergeCell ref="N13:T13"/>
    <mergeCell ref="H23:K23"/>
    <mergeCell ref="L23:N23"/>
    <mergeCell ref="F24:G24"/>
    <mergeCell ref="H24:K24"/>
    <mergeCell ref="L24:N24"/>
    <mergeCell ref="F23:G23"/>
    <mergeCell ref="O24:P24"/>
    <mergeCell ref="H30:J30"/>
    <mergeCell ref="H26:K26"/>
    <mergeCell ref="K30:P30"/>
    <mergeCell ref="E28:G28"/>
    <mergeCell ref="H25:K25"/>
    <mergeCell ref="C29:D29"/>
    <mergeCell ref="K29:P29"/>
    <mergeCell ref="Q29:T29"/>
    <mergeCell ref="F26:G26"/>
    <mergeCell ref="Q28:T28"/>
    <mergeCell ref="C27:E27"/>
    <mergeCell ref="H27:T27"/>
    <mergeCell ref="C28:D28"/>
    <mergeCell ref="E29:G29"/>
    <mergeCell ref="H29:J29"/>
    <mergeCell ref="L26:N26"/>
    <mergeCell ref="O26:P26"/>
    <mergeCell ref="Q26:T26"/>
    <mergeCell ref="C26:E26"/>
    <mergeCell ref="P22:T22"/>
    <mergeCell ref="L22:M22"/>
    <mergeCell ref="C22:D22"/>
    <mergeCell ref="G22:K22"/>
    <mergeCell ref="M18:T18"/>
    <mergeCell ref="C19:D19"/>
    <mergeCell ref="E19:L19"/>
    <mergeCell ref="M19:T19"/>
    <mergeCell ref="M20:T20"/>
    <mergeCell ref="C21:T21"/>
    <mergeCell ref="C20:D20"/>
    <mergeCell ref="E20:L20"/>
    <mergeCell ref="C18:D18"/>
    <mergeCell ref="E18:L18"/>
    <mergeCell ref="C31:D31"/>
    <mergeCell ref="C30:D30"/>
    <mergeCell ref="E30:G30"/>
    <mergeCell ref="Q30:T30"/>
    <mergeCell ref="C9:E9"/>
    <mergeCell ref="C10:T10"/>
    <mergeCell ref="C11:E11"/>
    <mergeCell ref="C12:T12"/>
    <mergeCell ref="F11:I11"/>
    <mergeCell ref="J11:M11"/>
    <mergeCell ref="N11:T11"/>
    <mergeCell ref="C13:E13"/>
    <mergeCell ref="C14:T14"/>
    <mergeCell ref="C15:D15"/>
    <mergeCell ref="E15:L15"/>
    <mergeCell ref="M15:T15"/>
    <mergeCell ref="C6:G6"/>
    <mergeCell ref="C7:T7"/>
    <mergeCell ref="C8:T8"/>
    <mergeCell ref="R6:T6"/>
    <mergeCell ref="H6:Q6"/>
  </mergeCells>
  <phoneticPr fontId="1"/>
  <conditionalFormatting sqref="C11:T11">
    <cfRule type="expression" dxfId="542" priority="4">
      <formula>$W$9=TRUE</formula>
    </cfRule>
  </conditionalFormatting>
  <conditionalFormatting sqref="C13:T13">
    <cfRule type="expression" dxfId="541" priority="3">
      <formula>$V$9=TRUE</formula>
    </cfRule>
  </conditionalFormatting>
  <conditionalFormatting sqref="C12:T12">
    <cfRule type="expression" dxfId="540" priority="2">
      <formula>$V$9=TRUE</formula>
    </cfRule>
  </conditionalFormatting>
  <conditionalFormatting sqref="C10:T10">
    <cfRule type="expression" dxfId="539" priority="1">
      <formula>$W$9=TRUE</formula>
    </cfRule>
  </conditionalFormatting>
  <pageMargins left="0.78740157480314965" right="0.39370078740157483" top="0.78740157480314965" bottom="0.39370078740157483" header="0" footer="0"/>
  <pageSetup paperSize="9" scale="85" orientation="portrait" cellComments="asDisplayed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88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184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10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82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9525</xdr:rowOff>
                  </from>
                  <to>
                    <xdr:col>19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183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9525</xdr:rowOff>
                  </from>
                  <to>
                    <xdr:col>19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9525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171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177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9525</xdr:rowOff>
                  </from>
                  <to>
                    <xdr:col>8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178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9525</xdr:rowOff>
                  </from>
                  <to>
                    <xdr:col>12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180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9525</xdr:rowOff>
                  </from>
                  <to>
                    <xdr:col>12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8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9525</xdr:rowOff>
                  </from>
                  <to>
                    <xdr:col>8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85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9525</xdr:rowOff>
                  </from>
                  <to>
                    <xdr:col>11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87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419100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93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9525</xdr:rowOff>
                  </from>
                  <to>
                    <xdr:col>12</xdr:col>
                    <xdr:colOff>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94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12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195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9525</xdr:rowOff>
                  </from>
                  <to>
                    <xdr:col>12</xdr:col>
                    <xdr:colOff>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196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9525</xdr:rowOff>
                  </from>
                  <to>
                    <xdr:col>12</xdr:col>
                    <xdr:colOff>9525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1004"/>
  <sheetViews>
    <sheetView view="pageBreakPreview" topLeftCell="B1" zoomScaleNormal="80" zoomScaleSheetLayoutView="100" workbookViewId="0">
      <pane ySplit="4" topLeftCell="A5" activePane="bottomLeft" state="frozen"/>
      <selection activeCell="AK11" sqref="AK11"/>
      <selection pane="bottomLeft" activeCell="E5" sqref="E5:E6"/>
    </sheetView>
  </sheetViews>
  <sheetFormatPr defaultRowHeight="22.5" customHeight="1"/>
  <cols>
    <col min="1" max="1" width="2.375" style="82" hidden="1" customWidth="1"/>
    <col min="2" max="2" width="2.125" style="32" customWidth="1"/>
    <col min="3" max="3" width="3.125" style="32" customWidth="1"/>
    <col min="4" max="5" width="7.5" style="32" customWidth="1"/>
    <col min="6" max="6" width="1.25" style="32" customWidth="1"/>
    <col min="7" max="7" width="8.75" style="32" customWidth="1"/>
    <col min="8" max="8" width="1.25" style="32" customWidth="1"/>
    <col min="9" max="9" width="8.75" style="32" customWidth="1"/>
    <col min="10" max="13" width="2.5" style="32" customWidth="1"/>
    <col min="14" max="14" width="1.25" style="139" customWidth="1"/>
    <col min="15" max="15" width="12.5" style="31" customWidth="1"/>
    <col min="16" max="16" width="1.25" style="32" customWidth="1"/>
    <col min="17" max="30" width="2.125" style="32" customWidth="1"/>
    <col min="31" max="31" width="1.25" style="32" customWidth="1"/>
    <col min="32" max="32" width="12.5" style="32" customWidth="1"/>
    <col min="33" max="33" width="1.25" style="32" customWidth="1"/>
    <col min="34" max="34" width="6.875" style="32" customWidth="1"/>
    <col min="35" max="38" width="3.75" style="32" customWidth="1"/>
    <col min="39" max="39" width="2.5" style="32" customWidth="1"/>
    <col min="40" max="43" width="10" style="32" hidden="1" customWidth="1"/>
    <col min="44" max="53" width="3.75" style="32" hidden="1" customWidth="1"/>
    <col min="54" max="16384" width="9" style="32"/>
  </cols>
  <sheetData>
    <row r="1" spans="1:53" ht="45.95" customHeight="1">
      <c r="C1" s="550" t="s">
        <v>341</v>
      </c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</row>
    <row r="2" spans="1:53" ht="20.25" customHeight="1">
      <c r="A2" s="82" t="s">
        <v>385</v>
      </c>
      <c r="C2" s="163" t="s">
        <v>235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549"/>
      <c r="AN2" s="34" t="s">
        <v>300</v>
      </c>
      <c r="AO2" s="34" t="s">
        <v>301</v>
      </c>
      <c r="AP2" s="34" t="s">
        <v>352</v>
      </c>
      <c r="AQ2" s="34" t="s">
        <v>302</v>
      </c>
      <c r="AR2" s="59" t="s">
        <v>360</v>
      </c>
      <c r="AT2" s="34"/>
      <c r="AU2" s="34"/>
    </row>
    <row r="3" spans="1:53" ht="22.5" customHeight="1">
      <c r="A3" s="82">
        <v>4</v>
      </c>
      <c r="C3" s="547"/>
      <c r="D3" s="504" t="s">
        <v>321</v>
      </c>
      <c r="E3" s="506" t="s">
        <v>322</v>
      </c>
      <c r="F3" s="519" t="s">
        <v>324</v>
      </c>
      <c r="G3" s="520"/>
      <c r="H3" s="521"/>
      <c r="I3" s="536" t="s">
        <v>233</v>
      </c>
      <c r="J3" s="512" t="s">
        <v>60</v>
      </c>
      <c r="K3" s="513"/>
      <c r="L3" s="541"/>
      <c r="M3" s="542"/>
      <c r="N3" s="545" t="s">
        <v>2</v>
      </c>
      <c r="O3" s="545"/>
      <c r="P3" s="545"/>
      <c r="Q3" s="546" t="s">
        <v>50</v>
      </c>
      <c r="R3" s="527"/>
      <c r="S3" s="530" t="s">
        <v>49</v>
      </c>
      <c r="T3" s="531"/>
      <c r="U3" s="532"/>
      <c r="V3" s="524" t="s">
        <v>48</v>
      </c>
      <c r="W3" s="539" t="s">
        <v>361</v>
      </c>
      <c r="X3" s="526" t="s">
        <v>50</v>
      </c>
      <c r="Y3" s="527"/>
      <c r="Z3" s="530" t="s">
        <v>49</v>
      </c>
      <c r="AA3" s="531"/>
      <c r="AB3" s="532"/>
      <c r="AC3" s="522" t="s">
        <v>48</v>
      </c>
      <c r="AD3" s="551" t="s">
        <v>362</v>
      </c>
      <c r="AE3" s="512" t="s">
        <v>7</v>
      </c>
      <c r="AF3" s="513"/>
      <c r="AG3" s="514"/>
      <c r="AH3" s="553" t="s">
        <v>350</v>
      </c>
      <c r="AI3" s="508" t="s">
        <v>87</v>
      </c>
      <c r="AJ3" s="508" t="s">
        <v>83</v>
      </c>
      <c r="AK3" s="510" t="s">
        <v>107</v>
      </c>
      <c r="AL3" s="510" t="s">
        <v>234</v>
      </c>
      <c r="AN3" s="35">
        <f>COUNTIF(AI:AI,"◯")+'5'!AJ3</f>
        <v>0</v>
      </c>
      <c r="AO3" s="35">
        <f>COUNTIF(AJ:AJ,"◯")+'5'!AJ15</f>
        <v>0</v>
      </c>
      <c r="AP3" s="60">
        <f>'5'!AJ22</f>
        <v>0</v>
      </c>
      <c r="AQ3" s="35">
        <f>COUNTIF(AL:AL,"◯")+'5'!AJ35</f>
        <v>0</v>
      </c>
      <c r="AR3" s="61" t="s">
        <v>359</v>
      </c>
    </row>
    <row r="4" spans="1:53" ht="22.5" customHeight="1">
      <c r="C4" s="548"/>
      <c r="D4" s="505"/>
      <c r="E4" s="507"/>
      <c r="F4" s="29" t="s">
        <v>323</v>
      </c>
      <c r="G4" s="36" t="s">
        <v>85</v>
      </c>
      <c r="H4" s="30" t="s">
        <v>327</v>
      </c>
      <c r="I4" s="537"/>
      <c r="J4" s="543"/>
      <c r="K4" s="544"/>
      <c r="L4" s="544"/>
      <c r="M4" s="544"/>
      <c r="N4" s="140" t="s">
        <v>323</v>
      </c>
      <c r="O4" s="37" t="s">
        <v>328</v>
      </c>
      <c r="P4" s="30" t="s">
        <v>327</v>
      </c>
      <c r="Q4" s="528"/>
      <c r="R4" s="529"/>
      <c r="S4" s="533"/>
      <c r="T4" s="534"/>
      <c r="U4" s="535"/>
      <c r="V4" s="525"/>
      <c r="W4" s="540"/>
      <c r="X4" s="528"/>
      <c r="Y4" s="529"/>
      <c r="Z4" s="533"/>
      <c r="AA4" s="534"/>
      <c r="AB4" s="535"/>
      <c r="AC4" s="523"/>
      <c r="AD4" s="552"/>
      <c r="AE4" s="29" t="s">
        <v>323</v>
      </c>
      <c r="AF4" s="36" t="s">
        <v>340</v>
      </c>
      <c r="AG4" s="30" t="s">
        <v>327</v>
      </c>
      <c r="AH4" s="554"/>
      <c r="AI4" s="509"/>
      <c r="AJ4" s="509"/>
      <c r="AK4" s="511"/>
      <c r="AL4" s="511"/>
      <c r="AN4" s="34" t="s">
        <v>329</v>
      </c>
      <c r="AO4" s="34" t="s">
        <v>330</v>
      </c>
      <c r="AP4" s="34" t="s">
        <v>331</v>
      </c>
      <c r="AQ4" s="34" t="s">
        <v>17</v>
      </c>
      <c r="AR4" s="34" t="s">
        <v>303</v>
      </c>
      <c r="AS4" s="34" t="s">
        <v>332</v>
      </c>
      <c r="AT4" s="34" t="s">
        <v>333</v>
      </c>
      <c r="AU4" s="34" t="s">
        <v>100</v>
      </c>
      <c r="AV4" s="34" t="s">
        <v>178</v>
      </c>
      <c r="AW4" s="34" t="s">
        <v>332</v>
      </c>
      <c r="AX4" s="34" t="s">
        <v>333</v>
      </c>
      <c r="AY4" s="34" t="s">
        <v>100</v>
      </c>
      <c r="AZ4" s="48" t="s">
        <v>348</v>
      </c>
      <c r="BA4" s="34" t="s">
        <v>349</v>
      </c>
    </row>
    <row r="5" spans="1:53" ht="22.5" customHeight="1" thickBot="1">
      <c r="C5" s="508">
        <f>(ROW()-3)/2</f>
        <v>1</v>
      </c>
      <c r="D5" s="500"/>
      <c r="E5" s="502"/>
      <c r="F5" s="483" t="str">
        <f>IF(G6="","",YEAR('1'!$AJ$7)-YEAR(G6)-IF(MONTH('1'!$AJ$7)*100+DAY('1'!$AJ$7)&gt;=MONTH(G6)*100+DAY(G6),0,1))</f>
        <v/>
      </c>
      <c r="G5" s="484"/>
      <c r="H5" s="485"/>
      <c r="I5" s="497"/>
      <c r="J5" s="486"/>
      <c r="K5" s="488" t="s">
        <v>326</v>
      </c>
      <c r="L5" s="490"/>
      <c r="M5" s="492" t="s">
        <v>325</v>
      </c>
      <c r="N5" s="538"/>
      <c r="O5" s="490"/>
      <c r="P5" s="499"/>
      <c r="Q5" s="145"/>
      <c r="R5" s="146"/>
      <c r="S5" s="147"/>
      <c r="T5" s="148"/>
      <c r="U5" s="149"/>
      <c r="V5" s="150"/>
      <c r="W5" s="151"/>
      <c r="X5" s="9"/>
      <c r="Y5" s="4"/>
      <c r="Z5" s="5"/>
      <c r="AA5" s="6"/>
      <c r="AB5" s="7"/>
      <c r="AC5" s="64"/>
      <c r="AD5" s="8"/>
      <c r="AE5" s="494" t="s">
        <v>66</v>
      </c>
      <c r="AF5" s="495"/>
      <c r="AG5" s="496"/>
      <c r="AH5" s="517"/>
      <c r="AI5" s="515"/>
      <c r="AJ5" s="515"/>
      <c r="AK5" s="515"/>
      <c r="AL5" s="515"/>
      <c r="AN5" s="38" t="str">
        <f>IF(D5&lt;&gt;"",D5,IF(SUM(Q5:AD8)&lt;&gt;0,AN4,""))</f>
        <v/>
      </c>
      <c r="AO5" s="39" t="str">
        <f>IF(E5&lt;&gt;"",E5,IF(SUM(Q5:AD8)&lt;&gt;0,AO4,""))</f>
        <v/>
      </c>
      <c r="AP5" s="40" t="str">
        <f>IF(G6="","",G6)</f>
        <v/>
      </c>
      <c r="AQ5" s="41" t="str">
        <f>IF(AH5="","",AH5)</f>
        <v/>
      </c>
      <c r="AR5" s="42" t="str">
        <f>TEXT(Q5*10 + R5&amp;"0","000")</f>
        <v>000</v>
      </c>
      <c r="AS5" s="43" t="str">
        <f>TEXT(S5*100+T5*10+U5,"000")</f>
        <v>000</v>
      </c>
      <c r="AT5" s="41">
        <f>V5</f>
        <v>0</v>
      </c>
      <c r="AU5" s="65">
        <f>W5</f>
        <v>0</v>
      </c>
      <c r="AV5" s="39" t="str">
        <f>TEXT(X5*10 + Y5&amp;"0","000")</f>
        <v>000</v>
      </c>
      <c r="AW5" s="43" t="str">
        <f>TEXT(Z5*100+AA5*10+AB5,"000")</f>
        <v>000</v>
      </c>
      <c r="AX5" s="43">
        <f>AC5</f>
        <v>0</v>
      </c>
      <c r="AY5" s="43">
        <f>AD5</f>
        <v>0</v>
      </c>
      <c r="AZ5" s="47">
        <f>IF(OR(AN5&amp;AO5="",AN5&amp;AO5=AN4&amp;AO4),0,1)</f>
        <v>0</v>
      </c>
      <c r="BA5" s="35">
        <f>IF(AN5&amp;AO5=AN6&amp;AO6,0,1)</f>
        <v>0</v>
      </c>
    </row>
    <row r="6" spans="1:53" ht="22.5" customHeight="1">
      <c r="C6" s="509"/>
      <c r="D6" s="501"/>
      <c r="E6" s="503"/>
      <c r="F6" s="29" t="s">
        <v>323</v>
      </c>
      <c r="G6" s="26"/>
      <c r="H6" s="30" t="s">
        <v>327</v>
      </c>
      <c r="I6" s="498"/>
      <c r="J6" s="487"/>
      <c r="K6" s="489"/>
      <c r="L6" s="491"/>
      <c r="M6" s="493"/>
      <c r="N6" s="29" t="s">
        <v>323</v>
      </c>
      <c r="O6" s="26"/>
      <c r="P6" s="30" t="s">
        <v>327</v>
      </c>
      <c r="Q6" s="145"/>
      <c r="R6" s="146"/>
      <c r="S6" s="147"/>
      <c r="T6" s="148"/>
      <c r="U6" s="149"/>
      <c r="V6" s="150"/>
      <c r="W6" s="151"/>
      <c r="X6" s="9"/>
      <c r="Y6" s="4"/>
      <c r="Z6" s="5"/>
      <c r="AA6" s="6"/>
      <c r="AB6" s="7"/>
      <c r="AC6" s="64"/>
      <c r="AD6" s="8"/>
      <c r="AE6" s="29" t="s">
        <v>323</v>
      </c>
      <c r="AF6" s="26"/>
      <c r="AG6" s="30" t="s">
        <v>327</v>
      </c>
      <c r="AH6" s="518"/>
      <c r="AI6" s="516"/>
      <c r="AJ6" s="516"/>
      <c r="AK6" s="516"/>
      <c r="AL6" s="516"/>
      <c r="AN6" s="38" t="str">
        <f>IF(D6&lt;&gt;"",D6,IF(SUM(Q6:AD9)&lt;&gt;0,AN5,""))</f>
        <v/>
      </c>
      <c r="AO6" s="39" t="str">
        <f>IF(E6&lt;&gt;"",E6,IF(SUM(Q6:AD9)&lt;&gt;0,AO5,""))</f>
        <v/>
      </c>
      <c r="AP6" s="40" t="str">
        <f t="shared" ref="AP6:AP11" si="0">IF(G7="","",G7)</f>
        <v/>
      </c>
      <c r="AQ6" s="41" t="str">
        <f t="shared" ref="AQ6:AQ11" si="1">IF(AH6="","",AH6)</f>
        <v/>
      </c>
      <c r="AR6" s="42" t="str">
        <f t="shared" ref="AR6:AR7" si="2">TEXT(Q6*10 + R6&amp;"0","000")</f>
        <v>000</v>
      </c>
      <c r="AS6" s="43" t="str">
        <f t="shared" ref="AS6:AS11" si="3">TEXT(S6*100+T6*10+U6,"000")</f>
        <v>000</v>
      </c>
      <c r="AT6" s="41">
        <f t="shared" ref="AT6:AT11" si="4">V6</f>
        <v>0</v>
      </c>
      <c r="AU6" s="65">
        <f t="shared" ref="AU6:AU11" si="5">W6</f>
        <v>0</v>
      </c>
      <c r="AV6" s="39" t="str">
        <f t="shared" ref="AV6:AV11" si="6">TEXT(X6*10 + Y6&amp;"0","000")</f>
        <v>000</v>
      </c>
      <c r="AW6" s="43" t="str">
        <f t="shared" ref="AW6:AW11" si="7">TEXT(Z6*100+AA6*10+AB6,"000")</f>
        <v>000</v>
      </c>
      <c r="AX6" s="43">
        <f t="shared" ref="AX6:AX11" si="8">AC6</f>
        <v>0</v>
      </c>
      <c r="AY6" s="43">
        <f t="shared" ref="AY6:AY11" si="9">AD6</f>
        <v>0</v>
      </c>
      <c r="AZ6" s="47">
        <f t="shared" ref="AZ6:AZ11" si="10">IF(OR(AN6&amp;AO6="",AN6&amp;AO6=AN5&amp;AO5),0,1)</f>
        <v>0</v>
      </c>
      <c r="BA6" s="35">
        <f t="shared" ref="BA6:BA11" si="11">IF(AN6&amp;AO6=AN7&amp;AO7,0,1)</f>
        <v>0</v>
      </c>
    </row>
    <row r="7" spans="1:53" ht="22.5" customHeight="1" thickBot="1">
      <c r="C7" s="508">
        <f>(ROW()-3)/2</f>
        <v>2</v>
      </c>
      <c r="D7" s="500"/>
      <c r="E7" s="502"/>
      <c r="F7" s="483" t="str">
        <f>IF(G8="","",YEAR('1'!$AJ$7)-YEAR(G8)-IF(MONTH('1'!$AJ$7)*100+DAY('1'!$AJ$7)&gt;=MONTH(G8)*100+DAY(G8),0,1))</f>
        <v/>
      </c>
      <c r="G7" s="484"/>
      <c r="H7" s="485"/>
      <c r="I7" s="497"/>
      <c r="J7" s="486"/>
      <c r="K7" s="488" t="s">
        <v>326</v>
      </c>
      <c r="L7" s="490"/>
      <c r="M7" s="492" t="s">
        <v>325</v>
      </c>
      <c r="N7" s="486"/>
      <c r="O7" s="490"/>
      <c r="P7" s="499"/>
      <c r="Q7" s="3"/>
      <c r="R7" s="4"/>
      <c r="S7" s="5"/>
      <c r="T7" s="6"/>
      <c r="U7" s="7"/>
      <c r="V7" s="62"/>
      <c r="W7" s="63"/>
      <c r="X7" s="9"/>
      <c r="Y7" s="4"/>
      <c r="Z7" s="5"/>
      <c r="AA7" s="6"/>
      <c r="AB7" s="7"/>
      <c r="AC7" s="64"/>
      <c r="AD7" s="8"/>
      <c r="AE7" s="494" t="s">
        <v>66</v>
      </c>
      <c r="AF7" s="495"/>
      <c r="AG7" s="496"/>
      <c r="AH7" s="517"/>
      <c r="AI7" s="515"/>
      <c r="AJ7" s="515"/>
      <c r="AK7" s="515"/>
      <c r="AL7" s="515"/>
      <c r="AN7" s="38" t="str">
        <f>IF(D7&lt;&gt;"",D7,IF(SUM(Q7:AD10)&lt;&gt;0,AN6,""))</f>
        <v/>
      </c>
      <c r="AO7" s="39" t="str">
        <f>IF(E7&lt;&gt;"",E7,IF(SUM(Q7:AD10)&lt;&gt;0,AO6,""))</f>
        <v/>
      </c>
      <c r="AP7" s="40" t="str">
        <f t="shared" si="0"/>
        <v/>
      </c>
      <c r="AQ7" s="41" t="str">
        <f t="shared" si="1"/>
        <v/>
      </c>
      <c r="AR7" s="42" t="str">
        <f t="shared" si="2"/>
        <v>000</v>
      </c>
      <c r="AS7" s="43" t="str">
        <f t="shared" si="3"/>
        <v>000</v>
      </c>
      <c r="AT7" s="41">
        <f t="shared" si="4"/>
        <v>0</v>
      </c>
      <c r="AU7" s="65">
        <f t="shared" si="5"/>
        <v>0</v>
      </c>
      <c r="AV7" s="39" t="str">
        <f t="shared" si="6"/>
        <v>000</v>
      </c>
      <c r="AW7" s="43" t="str">
        <f t="shared" si="7"/>
        <v>000</v>
      </c>
      <c r="AX7" s="43">
        <f t="shared" si="8"/>
        <v>0</v>
      </c>
      <c r="AY7" s="43">
        <f t="shared" si="9"/>
        <v>0</v>
      </c>
      <c r="AZ7" s="47">
        <f t="shared" si="10"/>
        <v>0</v>
      </c>
      <c r="BA7" s="35">
        <f t="shared" si="11"/>
        <v>0</v>
      </c>
    </row>
    <row r="8" spans="1:53" ht="22.5" customHeight="1">
      <c r="C8" s="509"/>
      <c r="D8" s="501"/>
      <c r="E8" s="503"/>
      <c r="F8" s="29" t="s">
        <v>323</v>
      </c>
      <c r="G8" s="26"/>
      <c r="H8" s="30" t="s">
        <v>327</v>
      </c>
      <c r="I8" s="498"/>
      <c r="J8" s="487"/>
      <c r="K8" s="489"/>
      <c r="L8" s="491"/>
      <c r="M8" s="493"/>
      <c r="N8" s="29" t="s">
        <v>323</v>
      </c>
      <c r="O8" s="26"/>
      <c r="P8" s="30" t="s">
        <v>327</v>
      </c>
      <c r="Q8" s="3"/>
      <c r="R8" s="4"/>
      <c r="S8" s="5"/>
      <c r="T8" s="6"/>
      <c r="U8" s="7"/>
      <c r="V8" s="62"/>
      <c r="W8" s="63"/>
      <c r="X8" s="9"/>
      <c r="Y8" s="4"/>
      <c r="Z8" s="5"/>
      <c r="AA8" s="6"/>
      <c r="AB8" s="7"/>
      <c r="AC8" s="64"/>
      <c r="AD8" s="8"/>
      <c r="AE8" s="29" t="s">
        <v>323</v>
      </c>
      <c r="AF8" s="26"/>
      <c r="AG8" s="30" t="s">
        <v>327</v>
      </c>
      <c r="AH8" s="518"/>
      <c r="AI8" s="516"/>
      <c r="AJ8" s="516"/>
      <c r="AK8" s="516"/>
      <c r="AL8" s="516"/>
      <c r="AN8" s="38" t="str">
        <f>IF(D8&lt;&gt;"",D8,IF(SUM(Q8:AD11)&lt;&gt;0,AN7,""))</f>
        <v/>
      </c>
      <c r="AO8" s="39" t="str">
        <f>IF(E8&lt;&gt;"",E8,IF(SUM(Q8:AD11)&lt;&gt;0,AO7,""))</f>
        <v/>
      </c>
      <c r="AP8" s="40" t="str">
        <f t="shared" si="0"/>
        <v/>
      </c>
      <c r="AQ8" s="41" t="str">
        <f t="shared" si="1"/>
        <v/>
      </c>
      <c r="AR8" s="42" t="str">
        <f t="shared" ref="AR8:AR11" si="12">TEXT(Q8*10 + R8&amp;"0","000")</f>
        <v>000</v>
      </c>
      <c r="AS8" s="43" t="str">
        <f t="shared" si="3"/>
        <v>000</v>
      </c>
      <c r="AT8" s="41">
        <f t="shared" si="4"/>
        <v>0</v>
      </c>
      <c r="AU8" s="65">
        <f t="shared" si="5"/>
        <v>0</v>
      </c>
      <c r="AV8" s="39" t="str">
        <f t="shared" si="6"/>
        <v>000</v>
      </c>
      <c r="AW8" s="43" t="str">
        <f t="shared" si="7"/>
        <v>000</v>
      </c>
      <c r="AX8" s="43">
        <f t="shared" si="8"/>
        <v>0</v>
      </c>
      <c r="AY8" s="43">
        <f t="shared" si="9"/>
        <v>0</v>
      </c>
      <c r="AZ8" s="47">
        <f t="shared" si="10"/>
        <v>0</v>
      </c>
      <c r="BA8" s="35">
        <f t="shared" si="11"/>
        <v>0</v>
      </c>
    </row>
    <row r="9" spans="1:53" ht="22.5" customHeight="1" thickBot="1">
      <c r="C9" s="508">
        <f>(ROW()-3)/2</f>
        <v>3</v>
      </c>
      <c r="D9" s="500"/>
      <c r="E9" s="502"/>
      <c r="F9" s="483" t="str">
        <f>IF(G10="","",YEAR('1'!$AJ$7)-YEAR(G10)-IF(MONTH('1'!$AJ$7)*100+DAY('1'!$AJ$7)&gt;=MONTH(G10)*100+DAY(G10),0,1))</f>
        <v/>
      </c>
      <c r="G9" s="484"/>
      <c r="H9" s="485"/>
      <c r="I9" s="497"/>
      <c r="J9" s="486"/>
      <c r="K9" s="488" t="s">
        <v>326</v>
      </c>
      <c r="L9" s="490"/>
      <c r="M9" s="492" t="s">
        <v>325</v>
      </c>
      <c r="N9" s="486"/>
      <c r="O9" s="490"/>
      <c r="P9" s="499"/>
      <c r="Q9" s="3"/>
      <c r="R9" s="4"/>
      <c r="S9" s="5"/>
      <c r="T9" s="6"/>
      <c r="U9" s="7"/>
      <c r="V9" s="62"/>
      <c r="W9" s="63"/>
      <c r="X9" s="9"/>
      <c r="Y9" s="4"/>
      <c r="Z9" s="5"/>
      <c r="AA9" s="6"/>
      <c r="AB9" s="7"/>
      <c r="AC9" s="64"/>
      <c r="AD9" s="8"/>
      <c r="AE9" s="494" t="s">
        <v>66</v>
      </c>
      <c r="AF9" s="495"/>
      <c r="AG9" s="496"/>
      <c r="AH9" s="517"/>
      <c r="AI9" s="515"/>
      <c r="AJ9" s="515"/>
      <c r="AK9" s="515"/>
      <c r="AL9" s="515"/>
      <c r="AN9" s="38" t="str">
        <f t="shared" ref="AN9:AN19" si="13">IF(D9&lt;&gt;"",D9,IF(SUM(Q9:AD12)&lt;&gt;0,AN8,""))</f>
        <v/>
      </c>
      <c r="AO9" s="39" t="str">
        <f t="shared" ref="AO9:AO18" si="14">IF(E9&lt;&gt;"",E9,IF(SUM(Q9:AD12)&lt;&gt;0,AO8,""))</f>
        <v/>
      </c>
      <c r="AP9" s="40" t="str">
        <f t="shared" si="0"/>
        <v/>
      </c>
      <c r="AQ9" s="41" t="str">
        <f t="shared" si="1"/>
        <v/>
      </c>
      <c r="AR9" s="42" t="str">
        <f t="shared" si="12"/>
        <v>000</v>
      </c>
      <c r="AS9" s="43" t="str">
        <f t="shared" si="3"/>
        <v>000</v>
      </c>
      <c r="AT9" s="41">
        <f t="shared" si="4"/>
        <v>0</v>
      </c>
      <c r="AU9" s="65">
        <f t="shared" si="5"/>
        <v>0</v>
      </c>
      <c r="AV9" s="39" t="str">
        <f t="shared" si="6"/>
        <v>000</v>
      </c>
      <c r="AW9" s="43" t="str">
        <f t="shared" si="7"/>
        <v>000</v>
      </c>
      <c r="AX9" s="43">
        <f t="shared" si="8"/>
        <v>0</v>
      </c>
      <c r="AY9" s="43">
        <f t="shared" si="9"/>
        <v>0</v>
      </c>
      <c r="AZ9" s="47">
        <f t="shared" si="10"/>
        <v>0</v>
      </c>
      <c r="BA9" s="35">
        <f t="shared" si="11"/>
        <v>0</v>
      </c>
    </row>
    <row r="10" spans="1:53" ht="22.5" customHeight="1">
      <c r="C10" s="509"/>
      <c r="D10" s="501"/>
      <c r="E10" s="503"/>
      <c r="F10" s="29" t="s">
        <v>323</v>
      </c>
      <c r="G10" s="26"/>
      <c r="H10" s="30" t="s">
        <v>327</v>
      </c>
      <c r="I10" s="498"/>
      <c r="J10" s="487"/>
      <c r="K10" s="489"/>
      <c r="L10" s="491"/>
      <c r="M10" s="493"/>
      <c r="N10" s="29" t="s">
        <v>323</v>
      </c>
      <c r="O10" s="26"/>
      <c r="P10" s="30" t="s">
        <v>327</v>
      </c>
      <c r="Q10" s="3"/>
      <c r="R10" s="4"/>
      <c r="S10" s="5"/>
      <c r="T10" s="6"/>
      <c r="U10" s="7"/>
      <c r="V10" s="62"/>
      <c r="W10" s="63"/>
      <c r="X10" s="9"/>
      <c r="Y10" s="4"/>
      <c r="Z10" s="5"/>
      <c r="AA10" s="6"/>
      <c r="AB10" s="7"/>
      <c r="AC10" s="64"/>
      <c r="AD10" s="8"/>
      <c r="AE10" s="29" t="s">
        <v>323</v>
      </c>
      <c r="AF10" s="26"/>
      <c r="AG10" s="30" t="s">
        <v>327</v>
      </c>
      <c r="AH10" s="518"/>
      <c r="AI10" s="516"/>
      <c r="AJ10" s="516"/>
      <c r="AK10" s="516"/>
      <c r="AL10" s="516"/>
      <c r="AN10" s="38" t="str">
        <f t="shared" si="13"/>
        <v/>
      </c>
      <c r="AO10" s="39" t="str">
        <f t="shared" si="14"/>
        <v/>
      </c>
      <c r="AP10" s="40" t="str">
        <f t="shared" si="0"/>
        <v/>
      </c>
      <c r="AQ10" s="41" t="str">
        <f t="shared" si="1"/>
        <v/>
      </c>
      <c r="AR10" s="42" t="str">
        <f t="shared" si="12"/>
        <v>000</v>
      </c>
      <c r="AS10" s="43" t="str">
        <f t="shared" si="3"/>
        <v>000</v>
      </c>
      <c r="AT10" s="41">
        <f t="shared" si="4"/>
        <v>0</v>
      </c>
      <c r="AU10" s="65">
        <f t="shared" si="5"/>
        <v>0</v>
      </c>
      <c r="AV10" s="39" t="str">
        <f t="shared" si="6"/>
        <v>000</v>
      </c>
      <c r="AW10" s="43" t="str">
        <f t="shared" si="7"/>
        <v>000</v>
      </c>
      <c r="AX10" s="43">
        <f t="shared" si="8"/>
        <v>0</v>
      </c>
      <c r="AY10" s="43">
        <f t="shared" si="9"/>
        <v>0</v>
      </c>
      <c r="AZ10" s="47">
        <f t="shared" si="10"/>
        <v>0</v>
      </c>
      <c r="BA10" s="35">
        <f t="shared" si="11"/>
        <v>0</v>
      </c>
    </row>
    <row r="11" spans="1:53" ht="22.5" customHeight="1" thickBot="1">
      <c r="C11" s="508">
        <f t="shared" ref="C11" si="15">(ROW()-3)/2</f>
        <v>4</v>
      </c>
      <c r="D11" s="500"/>
      <c r="E11" s="502"/>
      <c r="F11" s="483" t="str">
        <f>IF(G12="","",YEAR('1'!$AJ$7)-YEAR(G12)-IF(MONTH('1'!$AJ$7)*100+DAY('1'!$AJ$7)&gt;=MONTH(G12)*100+DAY(G12),0,1))</f>
        <v/>
      </c>
      <c r="G11" s="484"/>
      <c r="H11" s="485"/>
      <c r="I11" s="497"/>
      <c r="J11" s="486"/>
      <c r="K11" s="488" t="s">
        <v>326</v>
      </c>
      <c r="L11" s="490"/>
      <c r="M11" s="492" t="s">
        <v>325</v>
      </c>
      <c r="N11" s="486"/>
      <c r="O11" s="490"/>
      <c r="P11" s="499"/>
      <c r="Q11" s="3"/>
      <c r="R11" s="4"/>
      <c r="S11" s="5"/>
      <c r="T11" s="6"/>
      <c r="U11" s="7"/>
      <c r="V11" s="62"/>
      <c r="W11" s="63"/>
      <c r="X11" s="9"/>
      <c r="Y11" s="4"/>
      <c r="Z11" s="5"/>
      <c r="AA11" s="6"/>
      <c r="AB11" s="7"/>
      <c r="AC11" s="64"/>
      <c r="AD11" s="8"/>
      <c r="AE11" s="494" t="s">
        <v>66</v>
      </c>
      <c r="AF11" s="495"/>
      <c r="AG11" s="496"/>
      <c r="AH11" s="517"/>
      <c r="AI11" s="515"/>
      <c r="AJ11" s="515"/>
      <c r="AK11" s="515"/>
      <c r="AL11" s="515"/>
      <c r="AN11" s="38" t="str">
        <f t="shared" si="13"/>
        <v/>
      </c>
      <c r="AO11" s="39" t="str">
        <f t="shared" si="14"/>
        <v/>
      </c>
      <c r="AP11" s="40" t="str">
        <f t="shared" si="0"/>
        <v/>
      </c>
      <c r="AQ11" s="41" t="str">
        <f t="shared" si="1"/>
        <v/>
      </c>
      <c r="AR11" s="42" t="str">
        <f t="shared" si="12"/>
        <v>000</v>
      </c>
      <c r="AS11" s="43" t="str">
        <f t="shared" si="3"/>
        <v>000</v>
      </c>
      <c r="AT11" s="41">
        <f t="shared" si="4"/>
        <v>0</v>
      </c>
      <c r="AU11" s="65">
        <f t="shared" si="5"/>
        <v>0</v>
      </c>
      <c r="AV11" s="39" t="str">
        <f t="shared" si="6"/>
        <v>000</v>
      </c>
      <c r="AW11" s="43" t="str">
        <f t="shared" si="7"/>
        <v>000</v>
      </c>
      <c r="AX11" s="43">
        <f t="shared" si="8"/>
        <v>0</v>
      </c>
      <c r="AY11" s="43">
        <f t="shared" si="9"/>
        <v>0</v>
      </c>
      <c r="AZ11" s="47">
        <f t="shared" si="10"/>
        <v>0</v>
      </c>
      <c r="BA11" s="35">
        <f t="shared" si="11"/>
        <v>0</v>
      </c>
    </row>
    <row r="12" spans="1:53" ht="22.5" customHeight="1">
      <c r="C12" s="509"/>
      <c r="D12" s="501"/>
      <c r="E12" s="503"/>
      <c r="F12" s="29" t="s">
        <v>323</v>
      </c>
      <c r="G12" s="26"/>
      <c r="H12" s="30" t="s">
        <v>327</v>
      </c>
      <c r="I12" s="498"/>
      <c r="J12" s="487"/>
      <c r="K12" s="489"/>
      <c r="L12" s="491"/>
      <c r="M12" s="493"/>
      <c r="N12" s="29" t="s">
        <v>323</v>
      </c>
      <c r="O12" s="26"/>
      <c r="P12" s="30" t="s">
        <v>327</v>
      </c>
      <c r="Q12" s="3"/>
      <c r="R12" s="4"/>
      <c r="S12" s="5"/>
      <c r="T12" s="6"/>
      <c r="U12" s="7"/>
      <c r="V12" s="62"/>
      <c r="W12" s="63"/>
      <c r="X12" s="9"/>
      <c r="Y12" s="4"/>
      <c r="Z12" s="5"/>
      <c r="AA12" s="6"/>
      <c r="AB12" s="7"/>
      <c r="AC12" s="64"/>
      <c r="AD12" s="8"/>
      <c r="AE12" s="29" t="s">
        <v>323</v>
      </c>
      <c r="AF12" s="26"/>
      <c r="AG12" s="30" t="s">
        <v>327</v>
      </c>
      <c r="AH12" s="518"/>
      <c r="AI12" s="516"/>
      <c r="AJ12" s="516"/>
      <c r="AK12" s="516"/>
      <c r="AL12" s="516"/>
      <c r="AN12" s="38" t="str">
        <f t="shared" si="13"/>
        <v/>
      </c>
      <c r="AO12" s="39" t="str">
        <f t="shared" si="14"/>
        <v/>
      </c>
      <c r="AP12" s="40" t="str">
        <f t="shared" ref="AP12:AP28" si="16">IF(G13="","",G13)</f>
        <v/>
      </c>
      <c r="AQ12" s="41" t="str">
        <f t="shared" ref="AQ12:AQ28" si="17">IF(AH12="","",AH12)</f>
        <v/>
      </c>
      <c r="AR12" s="42" t="str">
        <f t="shared" ref="AR12:AR28" si="18">TEXT(Q12*10 + R12&amp;"0","000")</f>
        <v>000</v>
      </c>
      <c r="AS12" s="43" t="str">
        <f t="shared" ref="AS12:AS28" si="19">TEXT(S12*100+T12*10+U12,"000")</f>
        <v>000</v>
      </c>
      <c r="AT12" s="41">
        <f t="shared" ref="AT12:AT28" si="20">V12</f>
        <v>0</v>
      </c>
      <c r="AU12" s="65">
        <f t="shared" ref="AU12:AU28" si="21">W12</f>
        <v>0</v>
      </c>
      <c r="AV12" s="39" t="str">
        <f t="shared" ref="AV12:AV28" si="22">TEXT(X12*10 + Y12&amp;"0","000")</f>
        <v>000</v>
      </c>
      <c r="AW12" s="43" t="str">
        <f t="shared" ref="AW12:AW28" si="23">TEXT(Z12*100+AA12*10+AB12,"000")</f>
        <v>000</v>
      </c>
      <c r="AX12" s="43">
        <f t="shared" ref="AX12:AX28" si="24">AC12</f>
        <v>0</v>
      </c>
      <c r="AY12" s="43">
        <f t="shared" ref="AY12:AY28" si="25">AD12</f>
        <v>0</v>
      </c>
      <c r="AZ12" s="47">
        <f t="shared" ref="AZ12:AZ28" si="26">IF(OR(AN12&amp;AO12="",AN12&amp;AO12=AN11&amp;AO11),0,1)</f>
        <v>0</v>
      </c>
      <c r="BA12" s="35">
        <f t="shared" ref="BA12:BA28" si="27">IF(AN12&amp;AO12=AN13&amp;AO13,0,1)</f>
        <v>0</v>
      </c>
    </row>
    <row r="13" spans="1:53" ht="22.5" customHeight="1" thickBot="1">
      <c r="C13" s="508">
        <f t="shared" ref="C13" si="28">(ROW()-3)/2</f>
        <v>5</v>
      </c>
      <c r="D13" s="500"/>
      <c r="E13" s="502"/>
      <c r="F13" s="483" t="str">
        <f>IF(G14="","",YEAR('1'!$AJ$7)-YEAR(G14)-IF(MONTH('1'!$AJ$7)*100+DAY('1'!$AJ$7)&gt;=MONTH(G14)*100+DAY(G14),0,1))</f>
        <v/>
      </c>
      <c r="G13" s="484"/>
      <c r="H13" s="485"/>
      <c r="I13" s="497"/>
      <c r="J13" s="486"/>
      <c r="K13" s="488" t="s">
        <v>326</v>
      </c>
      <c r="L13" s="490"/>
      <c r="M13" s="492" t="s">
        <v>325</v>
      </c>
      <c r="N13" s="486"/>
      <c r="O13" s="490"/>
      <c r="P13" s="499"/>
      <c r="Q13" s="3"/>
      <c r="R13" s="4"/>
      <c r="S13" s="5"/>
      <c r="T13" s="6"/>
      <c r="U13" s="7"/>
      <c r="V13" s="62"/>
      <c r="W13" s="63"/>
      <c r="X13" s="9"/>
      <c r="Y13" s="4"/>
      <c r="Z13" s="5"/>
      <c r="AA13" s="6"/>
      <c r="AB13" s="7"/>
      <c r="AC13" s="64"/>
      <c r="AD13" s="8"/>
      <c r="AE13" s="494" t="s">
        <v>66</v>
      </c>
      <c r="AF13" s="495"/>
      <c r="AG13" s="496"/>
      <c r="AH13" s="517"/>
      <c r="AI13" s="515"/>
      <c r="AJ13" s="515"/>
      <c r="AK13" s="515"/>
      <c r="AL13" s="515"/>
      <c r="AN13" s="38" t="str">
        <f t="shared" si="13"/>
        <v/>
      </c>
      <c r="AO13" s="39" t="str">
        <f t="shared" si="14"/>
        <v/>
      </c>
      <c r="AP13" s="40" t="str">
        <f t="shared" si="16"/>
        <v/>
      </c>
      <c r="AQ13" s="41" t="str">
        <f t="shared" si="17"/>
        <v/>
      </c>
      <c r="AR13" s="42" t="str">
        <f t="shared" si="18"/>
        <v>000</v>
      </c>
      <c r="AS13" s="43" t="str">
        <f t="shared" si="19"/>
        <v>000</v>
      </c>
      <c r="AT13" s="41">
        <f t="shared" si="20"/>
        <v>0</v>
      </c>
      <c r="AU13" s="65">
        <f t="shared" si="21"/>
        <v>0</v>
      </c>
      <c r="AV13" s="39" t="str">
        <f t="shared" si="22"/>
        <v>000</v>
      </c>
      <c r="AW13" s="43" t="str">
        <f t="shared" si="23"/>
        <v>000</v>
      </c>
      <c r="AX13" s="43">
        <f t="shared" si="24"/>
        <v>0</v>
      </c>
      <c r="AY13" s="43">
        <f t="shared" si="25"/>
        <v>0</v>
      </c>
      <c r="AZ13" s="47">
        <f t="shared" si="26"/>
        <v>0</v>
      </c>
      <c r="BA13" s="35">
        <f t="shared" si="27"/>
        <v>0</v>
      </c>
    </row>
    <row r="14" spans="1:53" ht="22.5" customHeight="1">
      <c r="C14" s="509"/>
      <c r="D14" s="501"/>
      <c r="E14" s="503"/>
      <c r="F14" s="29" t="s">
        <v>323</v>
      </c>
      <c r="G14" s="26"/>
      <c r="H14" s="30" t="s">
        <v>327</v>
      </c>
      <c r="I14" s="498"/>
      <c r="J14" s="487"/>
      <c r="K14" s="489"/>
      <c r="L14" s="491"/>
      <c r="M14" s="493"/>
      <c r="N14" s="29" t="s">
        <v>323</v>
      </c>
      <c r="O14" s="26"/>
      <c r="P14" s="30" t="s">
        <v>327</v>
      </c>
      <c r="Q14" s="3"/>
      <c r="R14" s="4"/>
      <c r="S14" s="5"/>
      <c r="T14" s="6"/>
      <c r="U14" s="7"/>
      <c r="V14" s="62"/>
      <c r="W14" s="63"/>
      <c r="X14" s="9"/>
      <c r="Y14" s="4"/>
      <c r="Z14" s="5"/>
      <c r="AA14" s="6"/>
      <c r="AB14" s="7"/>
      <c r="AC14" s="64"/>
      <c r="AD14" s="8"/>
      <c r="AE14" s="29" t="s">
        <v>323</v>
      </c>
      <c r="AF14" s="26"/>
      <c r="AG14" s="30" t="s">
        <v>327</v>
      </c>
      <c r="AH14" s="518"/>
      <c r="AI14" s="516"/>
      <c r="AJ14" s="516"/>
      <c r="AK14" s="516"/>
      <c r="AL14" s="516"/>
      <c r="AN14" s="38" t="str">
        <f t="shared" si="13"/>
        <v/>
      </c>
      <c r="AO14" s="39" t="str">
        <f t="shared" si="14"/>
        <v/>
      </c>
      <c r="AP14" s="40" t="str">
        <f t="shared" si="16"/>
        <v/>
      </c>
      <c r="AQ14" s="41" t="str">
        <f t="shared" si="17"/>
        <v/>
      </c>
      <c r="AR14" s="42" t="str">
        <f t="shared" si="18"/>
        <v>000</v>
      </c>
      <c r="AS14" s="43" t="str">
        <f t="shared" si="19"/>
        <v>000</v>
      </c>
      <c r="AT14" s="41">
        <f t="shared" si="20"/>
        <v>0</v>
      </c>
      <c r="AU14" s="65">
        <f t="shared" si="21"/>
        <v>0</v>
      </c>
      <c r="AV14" s="39" t="str">
        <f t="shared" si="22"/>
        <v>000</v>
      </c>
      <c r="AW14" s="43" t="str">
        <f t="shared" si="23"/>
        <v>000</v>
      </c>
      <c r="AX14" s="43">
        <f t="shared" si="24"/>
        <v>0</v>
      </c>
      <c r="AY14" s="43">
        <f t="shared" si="25"/>
        <v>0</v>
      </c>
      <c r="AZ14" s="47">
        <f t="shared" si="26"/>
        <v>0</v>
      </c>
      <c r="BA14" s="35">
        <f t="shared" si="27"/>
        <v>0</v>
      </c>
    </row>
    <row r="15" spans="1:53" ht="22.5" customHeight="1" thickBot="1">
      <c r="C15" s="508">
        <f t="shared" ref="C15" si="29">(ROW()-3)/2</f>
        <v>6</v>
      </c>
      <c r="D15" s="500"/>
      <c r="E15" s="502"/>
      <c r="F15" s="483" t="str">
        <f>IF(G16="","",YEAR('1'!$AJ$7)-YEAR(G16)-IF(MONTH('1'!$AJ$7)*100+DAY('1'!$AJ$7)&gt;=MONTH(G16)*100+DAY(G16),0,1))</f>
        <v/>
      </c>
      <c r="G15" s="484"/>
      <c r="H15" s="485"/>
      <c r="I15" s="497"/>
      <c r="J15" s="486"/>
      <c r="K15" s="488" t="s">
        <v>326</v>
      </c>
      <c r="L15" s="490"/>
      <c r="M15" s="492" t="s">
        <v>325</v>
      </c>
      <c r="N15" s="486"/>
      <c r="O15" s="490"/>
      <c r="P15" s="499"/>
      <c r="Q15" s="3"/>
      <c r="R15" s="4"/>
      <c r="S15" s="5"/>
      <c r="T15" s="6"/>
      <c r="U15" s="7"/>
      <c r="V15" s="62"/>
      <c r="W15" s="63"/>
      <c r="X15" s="9"/>
      <c r="Y15" s="4"/>
      <c r="Z15" s="5"/>
      <c r="AA15" s="6"/>
      <c r="AB15" s="7"/>
      <c r="AC15" s="64"/>
      <c r="AD15" s="8"/>
      <c r="AE15" s="494" t="s">
        <v>66</v>
      </c>
      <c r="AF15" s="495"/>
      <c r="AG15" s="496"/>
      <c r="AH15" s="517"/>
      <c r="AI15" s="515"/>
      <c r="AJ15" s="515"/>
      <c r="AK15" s="515"/>
      <c r="AL15" s="515"/>
      <c r="AN15" s="38" t="str">
        <f t="shared" si="13"/>
        <v/>
      </c>
      <c r="AO15" s="39" t="str">
        <f t="shared" si="14"/>
        <v/>
      </c>
      <c r="AP15" s="40" t="str">
        <f t="shared" si="16"/>
        <v/>
      </c>
      <c r="AQ15" s="41" t="str">
        <f t="shared" si="17"/>
        <v/>
      </c>
      <c r="AR15" s="42" t="str">
        <f t="shared" si="18"/>
        <v>000</v>
      </c>
      <c r="AS15" s="43" t="str">
        <f t="shared" si="19"/>
        <v>000</v>
      </c>
      <c r="AT15" s="41">
        <f t="shared" si="20"/>
        <v>0</v>
      </c>
      <c r="AU15" s="65">
        <f t="shared" si="21"/>
        <v>0</v>
      </c>
      <c r="AV15" s="39" t="str">
        <f t="shared" si="22"/>
        <v>000</v>
      </c>
      <c r="AW15" s="43" t="str">
        <f t="shared" si="23"/>
        <v>000</v>
      </c>
      <c r="AX15" s="43">
        <f t="shared" si="24"/>
        <v>0</v>
      </c>
      <c r="AY15" s="43">
        <f t="shared" si="25"/>
        <v>0</v>
      </c>
      <c r="AZ15" s="47">
        <f t="shared" si="26"/>
        <v>0</v>
      </c>
      <c r="BA15" s="35">
        <f t="shared" si="27"/>
        <v>0</v>
      </c>
    </row>
    <row r="16" spans="1:53" ht="22.5" customHeight="1">
      <c r="C16" s="509"/>
      <c r="D16" s="501"/>
      <c r="E16" s="503"/>
      <c r="F16" s="29" t="s">
        <v>323</v>
      </c>
      <c r="G16" s="26"/>
      <c r="H16" s="30" t="s">
        <v>327</v>
      </c>
      <c r="I16" s="498"/>
      <c r="J16" s="487"/>
      <c r="K16" s="489"/>
      <c r="L16" s="491"/>
      <c r="M16" s="493"/>
      <c r="N16" s="29" t="s">
        <v>323</v>
      </c>
      <c r="O16" s="26"/>
      <c r="P16" s="30" t="s">
        <v>327</v>
      </c>
      <c r="Q16" s="3"/>
      <c r="R16" s="4"/>
      <c r="S16" s="5"/>
      <c r="T16" s="6"/>
      <c r="U16" s="7"/>
      <c r="V16" s="62"/>
      <c r="W16" s="63"/>
      <c r="X16" s="9"/>
      <c r="Y16" s="4"/>
      <c r="Z16" s="5"/>
      <c r="AA16" s="6"/>
      <c r="AB16" s="7"/>
      <c r="AC16" s="64"/>
      <c r="AD16" s="8"/>
      <c r="AE16" s="29" t="s">
        <v>323</v>
      </c>
      <c r="AF16" s="26"/>
      <c r="AG16" s="30" t="s">
        <v>327</v>
      </c>
      <c r="AH16" s="518"/>
      <c r="AI16" s="516"/>
      <c r="AJ16" s="516"/>
      <c r="AK16" s="516"/>
      <c r="AL16" s="516"/>
      <c r="AN16" s="38" t="str">
        <f t="shared" si="13"/>
        <v/>
      </c>
      <c r="AO16" s="39" t="str">
        <f t="shared" si="14"/>
        <v/>
      </c>
      <c r="AP16" s="40" t="str">
        <f t="shared" si="16"/>
        <v/>
      </c>
      <c r="AQ16" s="41" t="str">
        <f t="shared" si="17"/>
        <v/>
      </c>
      <c r="AR16" s="42" t="str">
        <f t="shared" si="18"/>
        <v>000</v>
      </c>
      <c r="AS16" s="43" t="str">
        <f t="shared" si="19"/>
        <v>000</v>
      </c>
      <c r="AT16" s="41">
        <f t="shared" si="20"/>
        <v>0</v>
      </c>
      <c r="AU16" s="65">
        <f t="shared" si="21"/>
        <v>0</v>
      </c>
      <c r="AV16" s="39" t="str">
        <f t="shared" si="22"/>
        <v>000</v>
      </c>
      <c r="AW16" s="43" t="str">
        <f t="shared" si="23"/>
        <v>000</v>
      </c>
      <c r="AX16" s="43">
        <f t="shared" si="24"/>
        <v>0</v>
      </c>
      <c r="AY16" s="43">
        <f t="shared" si="25"/>
        <v>0</v>
      </c>
      <c r="AZ16" s="47">
        <f t="shared" si="26"/>
        <v>0</v>
      </c>
      <c r="BA16" s="35">
        <f t="shared" si="27"/>
        <v>0</v>
      </c>
    </row>
    <row r="17" spans="3:53" ht="22.5" customHeight="1" thickBot="1">
      <c r="C17" s="508">
        <f t="shared" ref="C17" si="30">(ROW()-3)/2</f>
        <v>7</v>
      </c>
      <c r="D17" s="500"/>
      <c r="E17" s="502"/>
      <c r="F17" s="483" t="str">
        <f>IF(G18="","",YEAR('1'!$AJ$7)-YEAR(G18)-IF(MONTH('1'!$AJ$7)*100+DAY('1'!$AJ$7)&gt;=MONTH(G18)*100+DAY(G18),0,1))</f>
        <v/>
      </c>
      <c r="G17" s="484"/>
      <c r="H17" s="485"/>
      <c r="I17" s="497"/>
      <c r="J17" s="486"/>
      <c r="K17" s="488" t="s">
        <v>326</v>
      </c>
      <c r="L17" s="490"/>
      <c r="M17" s="492" t="s">
        <v>325</v>
      </c>
      <c r="N17" s="486"/>
      <c r="O17" s="490"/>
      <c r="P17" s="499"/>
      <c r="Q17" s="3"/>
      <c r="R17" s="4"/>
      <c r="S17" s="5"/>
      <c r="T17" s="6"/>
      <c r="U17" s="7"/>
      <c r="V17" s="62"/>
      <c r="W17" s="63"/>
      <c r="X17" s="9"/>
      <c r="Y17" s="4"/>
      <c r="Z17" s="5"/>
      <c r="AA17" s="6"/>
      <c r="AB17" s="7"/>
      <c r="AC17" s="64"/>
      <c r="AD17" s="8"/>
      <c r="AE17" s="494" t="s">
        <v>66</v>
      </c>
      <c r="AF17" s="495"/>
      <c r="AG17" s="496"/>
      <c r="AH17" s="517"/>
      <c r="AI17" s="515"/>
      <c r="AJ17" s="515"/>
      <c r="AK17" s="515"/>
      <c r="AL17" s="515"/>
      <c r="AN17" s="38" t="str">
        <f t="shared" si="13"/>
        <v/>
      </c>
      <c r="AO17" s="39" t="str">
        <f t="shared" si="14"/>
        <v/>
      </c>
      <c r="AP17" s="40" t="str">
        <f t="shared" si="16"/>
        <v/>
      </c>
      <c r="AQ17" s="41" t="str">
        <f t="shared" si="17"/>
        <v/>
      </c>
      <c r="AR17" s="42" t="str">
        <f t="shared" si="18"/>
        <v>000</v>
      </c>
      <c r="AS17" s="43" t="str">
        <f t="shared" si="19"/>
        <v>000</v>
      </c>
      <c r="AT17" s="41">
        <f t="shared" si="20"/>
        <v>0</v>
      </c>
      <c r="AU17" s="65">
        <f t="shared" si="21"/>
        <v>0</v>
      </c>
      <c r="AV17" s="39" t="str">
        <f t="shared" si="22"/>
        <v>000</v>
      </c>
      <c r="AW17" s="43" t="str">
        <f t="shared" si="23"/>
        <v>000</v>
      </c>
      <c r="AX17" s="43">
        <f t="shared" si="24"/>
        <v>0</v>
      </c>
      <c r="AY17" s="43">
        <f t="shared" si="25"/>
        <v>0</v>
      </c>
      <c r="AZ17" s="47">
        <f t="shared" si="26"/>
        <v>0</v>
      </c>
      <c r="BA17" s="35">
        <f t="shared" si="27"/>
        <v>0</v>
      </c>
    </row>
    <row r="18" spans="3:53" ht="22.5" customHeight="1">
      <c r="C18" s="509"/>
      <c r="D18" s="501"/>
      <c r="E18" s="503"/>
      <c r="F18" s="29" t="s">
        <v>323</v>
      </c>
      <c r="G18" s="26"/>
      <c r="H18" s="30" t="s">
        <v>327</v>
      </c>
      <c r="I18" s="498"/>
      <c r="J18" s="487"/>
      <c r="K18" s="489"/>
      <c r="L18" s="491"/>
      <c r="M18" s="493"/>
      <c r="N18" s="29" t="s">
        <v>323</v>
      </c>
      <c r="O18" s="26"/>
      <c r="P18" s="30" t="s">
        <v>327</v>
      </c>
      <c r="Q18" s="3"/>
      <c r="R18" s="4"/>
      <c r="S18" s="5"/>
      <c r="T18" s="6"/>
      <c r="U18" s="7"/>
      <c r="V18" s="62"/>
      <c r="W18" s="63"/>
      <c r="X18" s="9"/>
      <c r="Y18" s="4"/>
      <c r="Z18" s="5"/>
      <c r="AA18" s="6"/>
      <c r="AB18" s="7"/>
      <c r="AC18" s="64"/>
      <c r="AD18" s="8"/>
      <c r="AE18" s="29" t="s">
        <v>323</v>
      </c>
      <c r="AF18" s="26"/>
      <c r="AG18" s="30" t="s">
        <v>327</v>
      </c>
      <c r="AH18" s="518"/>
      <c r="AI18" s="516"/>
      <c r="AJ18" s="516"/>
      <c r="AK18" s="516"/>
      <c r="AL18" s="516"/>
      <c r="AN18" s="38" t="str">
        <f t="shared" si="13"/>
        <v/>
      </c>
      <c r="AO18" s="39" t="str">
        <f t="shared" si="14"/>
        <v/>
      </c>
      <c r="AP18" s="40" t="str">
        <f t="shared" si="16"/>
        <v/>
      </c>
      <c r="AQ18" s="41" t="str">
        <f t="shared" si="17"/>
        <v/>
      </c>
      <c r="AR18" s="42" t="str">
        <f t="shared" si="18"/>
        <v>000</v>
      </c>
      <c r="AS18" s="43" t="str">
        <f t="shared" si="19"/>
        <v>000</v>
      </c>
      <c r="AT18" s="41">
        <f t="shared" si="20"/>
        <v>0</v>
      </c>
      <c r="AU18" s="65">
        <f t="shared" si="21"/>
        <v>0</v>
      </c>
      <c r="AV18" s="39" t="str">
        <f t="shared" si="22"/>
        <v>000</v>
      </c>
      <c r="AW18" s="43" t="str">
        <f t="shared" si="23"/>
        <v>000</v>
      </c>
      <c r="AX18" s="43">
        <f t="shared" si="24"/>
        <v>0</v>
      </c>
      <c r="AY18" s="43">
        <f t="shared" si="25"/>
        <v>0</v>
      </c>
      <c r="AZ18" s="47">
        <f t="shared" si="26"/>
        <v>0</v>
      </c>
      <c r="BA18" s="35">
        <f t="shared" si="27"/>
        <v>0</v>
      </c>
    </row>
    <row r="19" spans="3:53" ht="22.5" customHeight="1" thickBot="1">
      <c r="C19" s="508">
        <f t="shared" ref="C19:C75" si="31">(ROW()-3)/2</f>
        <v>8</v>
      </c>
      <c r="D19" s="500"/>
      <c r="E19" s="502"/>
      <c r="F19" s="483" t="str">
        <f>IF(G20="","",YEAR('1'!$AJ$7)-YEAR(G20)-IF(MONTH('1'!$AJ$7)*100+DAY('1'!$AJ$7)&gt;=MONTH(G20)*100+DAY(G20),0,1))</f>
        <v/>
      </c>
      <c r="G19" s="484"/>
      <c r="H19" s="485"/>
      <c r="I19" s="497"/>
      <c r="J19" s="486"/>
      <c r="K19" s="488" t="s">
        <v>326</v>
      </c>
      <c r="L19" s="490"/>
      <c r="M19" s="492" t="s">
        <v>325</v>
      </c>
      <c r="N19" s="486"/>
      <c r="O19" s="490"/>
      <c r="P19" s="499"/>
      <c r="Q19" s="3"/>
      <c r="R19" s="4"/>
      <c r="S19" s="5"/>
      <c r="T19" s="6"/>
      <c r="U19" s="7"/>
      <c r="V19" s="62"/>
      <c r="W19" s="63"/>
      <c r="X19" s="9"/>
      <c r="Y19" s="4"/>
      <c r="Z19" s="5"/>
      <c r="AA19" s="6"/>
      <c r="AB19" s="7"/>
      <c r="AC19" s="64"/>
      <c r="AD19" s="8"/>
      <c r="AE19" s="494" t="s">
        <v>66</v>
      </c>
      <c r="AF19" s="495"/>
      <c r="AG19" s="496"/>
      <c r="AH19" s="517"/>
      <c r="AI19" s="515"/>
      <c r="AJ19" s="515"/>
      <c r="AK19" s="515"/>
      <c r="AL19" s="515"/>
      <c r="AN19" s="38" t="str">
        <f t="shared" si="13"/>
        <v/>
      </c>
      <c r="AO19" s="39" t="str">
        <f>IF(E19&lt;&gt;"",E19,IF(SUM(Q19:AD22)&lt;&gt;0,AO18,""))</f>
        <v/>
      </c>
      <c r="AP19" s="40" t="str">
        <f t="shared" si="16"/>
        <v/>
      </c>
      <c r="AQ19" s="41" t="str">
        <f t="shared" si="17"/>
        <v/>
      </c>
      <c r="AR19" s="42" t="str">
        <f t="shared" si="18"/>
        <v>000</v>
      </c>
      <c r="AS19" s="43" t="str">
        <f t="shared" si="19"/>
        <v>000</v>
      </c>
      <c r="AT19" s="41">
        <f t="shared" si="20"/>
        <v>0</v>
      </c>
      <c r="AU19" s="65">
        <f t="shared" si="21"/>
        <v>0</v>
      </c>
      <c r="AV19" s="39" t="str">
        <f t="shared" si="22"/>
        <v>000</v>
      </c>
      <c r="AW19" s="43" t="str">
        <f t="shared" si="23"/>
        <v>000</v>
      </c>
      <c r="AX19" s="43">
        <f t="shared" si="24"/>
        <v>0</v>
      </c>
      <c r="AY19" s="43">
        <f t="shared" si="25"/>
        <v>0</v>
      </c>
      <c r="AZ19" s="47">
        <f t="shared" si="26"/>
        <v>0</v>
      </c>
      <c r="BA19" s="35">
        <f t="shared" si="27"/>
        <v>0</v>
      </c>
    </row>
    <row r="20" spans="3:53" ht="22.5" customHeight="1">
      <c r="C20" s="509"/>
      <c r="D20" s="501"/>
      <c r="E20" s="503"/>
      <c r="F20" s="29" t="s">
        <v>323</v>
      </c>
      <c r="G20" s="26"/>
      <c r="H20" s="30" t="s">
        <v>327</v>
      </c>
      <c r="I20" s="498"/>
      <c r="J20" s="487"/>
      <c r="K20" s="489"/>
      <c r="L20" s="491"/>
      <c r="M20" s="493"/>
      <c r="N20" s="29" t="s">
        <v>323</v>
      </c>
      <c r="O20" s="26"/>
      <c r="P20" s="30" t="s">
        <v>327</v>
      </c>
      <c r="Q20" s="3"/>
      <c r="R20" s="4"/>
      <c r="S20" s="5"/>
      <c r="T20" s="6"/>
      <c r="U20" s="7"/>
      <c r="V20" s="62"/>
      <c r="W20" s="63"/>
      <c r="X20" s="9"/>
      <c r="Y20" s="4"/>
      <c r="Z20" s="5"/>
      <c r="AA20" s="6"/>
      <c r="AB20" s="7"/>
      <c r="AC20" s="64"/>
      <c r="AD20" s="8"/>
      <c r="AE20" s="29" t="s">
        <v>323</v>
      </c>
      <c r="AF20" s="26"/>
      <c r="AG20" s="30" t="s">
        <v>327</v>
      </c>
      <c r="AH20" s="518"/>
      <c r="AI20" s="516"/>
      <c r="AJ20" s="516"/>
      <c r="AK20" s="516"/>
      <c r="AL20" s="516"/>
      <c r="AN20" s="38" t="str">
        <f t="shared" ref="AN20:AN83" si="32">IF(D20&lt;&gt;"",D20,IF(SUM(Q20:AD23)&lt;&gt;0,AN19,""))</f>
        <v/>
      </c>
      <c r="AO20" s="39" t="str">
        <f t="shared" ref="AO20:AO83" si="33">IF(E20&lt;&gt;"",E20,IF(SUM(Q20:AD23)&lt;&gt;0,AO19,""))</f>
        <v/>
      </c>
      <c r="AP20" s="40" t="str">
        <f t="shared" si="16"/>
        <v/>
      </c>
      <c r="AQ20" s="41" t="str">
        <f t="shared" si="17"/>
        <v/>
      </c>
      <c r="AR20" s="42" t="str">
        <f t="shared" si="18"/>
        <v>000</v>
      </c>
      <c r="AS20" s="43" t="str">
        <f t="shared" si="19"/>
        <v>000</v>
      </c>
      <c r="AT20" s="41">
        <f t="shared" si="20"/>
        <v>0</v>
      </c>
      <c r="AU20" s="65">
        <f t="shared" si="21"/>
        <v>0</v>
      </c>
      <c r="AV20" s="39" t="str">
        <f t="shared" si="22"/>
        <v>000</v>
      </c>
      <c r="AW20" s="43" t="str">
        <f t="shared" si="23"/>
        <v>000</v>
      </c>
      <c r="AX20" s="43">
        <f t="shared" si="24"/>
        <v>0</v>
      </c>
      <c r="AY20" s="43">
        <f t="shared" si="25"/>
        <v>0</v>
      </c>
      <c r="AZ20" s="47">
        <f t="shared" si="26"/>
        <v>0</v>
      </c>
      <c r="BA20" s="35">
        <f t="shared" si="27"/>
        <v>0</v>
      </c>
    </row>
    <row r="21" spans="3:53" ht="22.5" customHeight="1" thickBot="1">
      <c r="C21" s="508">
        <f t="shared" ref="C21:C77" si="34">(ROW()-3)/2</f>
        <v>9</v>
      </c>
      <c r="D21" s="500"/>
      <c r="E21" s="502"/>
      <c r="F21" s="483" t="str">
        <f>IF(G22="","",YEAR('1'!$AJ$7)-YEAR(G22)-IF(MONTH('1'!$AJ$7)*100+DAY('1'!$AJ$7)&gt;=MONTH(G22)*100+DAY(G22),0,1))</f>
        <v/>
      </c>
      <c r="G21" s="484"/>
      <c r="H21" s="485"/>
      <c r="I21" s="497"/>
      <c r="J21" s="486"/>
      <c r="K21" s="488" t="s">
        <v>326</v>
      </c>
      <c r="L21" s="490"/>
      <c r="M21" s="492" t="s">
        <v>325</v>
      </c>
      <c r="N21" s="486"/>
      <c r="O21" s="490"/>
      <c r="P21" s="499"/>
      <c r="Q21" s="3"/>
      <c r="R21" s="4"/>
      <c r="S21" s="5"/>
      <c r="T21" s="6"/>
      <c r="U21" s="7"/>
      <c r="V21" s="62"/>
      <c r="W21" s="63"/>
      <c r="X21" s="9"/>
      <c r="Y21" s="4"/>
      <c r="Z21" s="5"/>
      <c r="AA21" s="6"/>
      <c r="AB21" s="7"/>
      <c r="AC21" s="64"/>
      <c r="AD21" s="8"/>
      <c r="AE21" s="494" t="s">
        <v>66</v>
      </c>
      <c r="AF21" s="495"/>
      <c r="AG21" s="496"/>
      <c r="AH21" s="517"/>
      <c r="AI21" s="515"/>
      <c r="AJ21" s="515"/>
      <c r="AK21" s="515"/>
      <c r="AL21" s="515"/>
      <c r="AN21" s="38" t="str">
        <f t="shared" si="32"/>
        <v/>
      </c>
      <c r="AO21" s="39" t="str">
        <f t="shared" si="33"/>
        <v/>
      </c>
      <c r="AP21" s="40" t="str">
        <f t="shared" si="16"/>
        <v/>
      </c>
      <c r="AQ21" s="41" t="str">
        <f t="shared" si="17"/>
        <v/>
      </c>
      <c r="AR21" s="42" t="str">
        <f t="shared" si="18"/>
        <v>000</v>
      </c>
      <c r="AS21" s="43" t="str">
        <f t="shared" si="19"/>
        <v>000</v>
      </c>
      <c r="AT21" s="41">
        <f t="shared" si="20"/>
        <v>0</v>
      </c>
      <c r="AU21" s="65">
        <f t="shared" si="21"/>
        <v>0</v>
      </c>
      <c r="AV21" s="39" t="str">
        <f t="shared" si="22"/>
        <v>000</v>
      </c>
      <c r="AW21" s="43" t="str">
        <f t="shared" si="23"/>
        <v>000</v>
      </c>
      <c r="AX21" s="43">
        <f t="shared" si="24"/>
        <v>0</v>
      </c>
      <c r="AY21" s="43">
        <f t="shared" si="25"/>
        <v>0</v>
      </c>
      <c r="AZ21" s="47">
        <f t="shared" si="26"/>
        <v>0</v>
      </c>
      <c r="BA21" s="35">
        <f t="shared" si="27"/>
        <v>0</v>
      </c>
    </row>
    <row r="22" spans="3:53" ht="22.5" customHeight="1">
      <c r="C22" s="509"/>
      <c r="D22" s="501"/>
      <c r="E22" s="503"/>
      <c r="F22" s="29" t="s">
        <v>323</v>
      </c>
      <c r="G22" s="26"/>
      <c r="H22" s="30" t="s">
        <v>327</v>
      </c>
      <c r="I22" s="498"/>
      <c r="J22" s="487"/>
      <c r="K22" s="489"/>
      <c r="L22" s="491"/>
      <c r="M22" s="493"/>
      <c r="N22" s="29" t="s">
        <v>323</v>
      </c>
      <c r="O22" s="26"/>
      <c r="P22" s="30" t="s">
        <v>327</v>
      </c>
      <c r="Q22" s="3"/>
      <c r="R22" s="4"/>
      <c r="S22" s="5"/>
      <c r="T22" s="6"/>
      <c r="U22" s="7"/>
      <c r="V22" s="62"/>
      <c r="W22" s="63"/>
      <c r="X22" s="9"/>
      <c r="Y22" s="4"/>
      <c r="Z22" s="5"/>
      <c r="AA22" s="6"/>
      <c r="AB22" s="7"/>
      <c r="AC22" s="64"/>
      <c r="AD22" s="8"/>
      <c r="AE22" s="29" t="s">
        <v>323</v>
      </c>
      <c r="AF22" s="26"/>
      <c r="AG22" s="30" t="s">
        <v>327</v>
      </c>
      <c r="AH22" s="518"/>
      <c r="AI22" s="516"/>
      <c r="AJ22" s="516"/>
      <c r="AK22" s="516"/>
      <c r="AL22" s="516"/>
      <c r="AN22" s="38" t="str">
        <f t="shared" si="32"/>
        <v/>
      </c>
      <c r="AO22" s="39" t="str">
        <f t="shared" si="33"/>
        <v/>
      </c>
      <c r="AP22" s="40" t="str">
        <f t="shared" si="16"/>
        <v/>
      </c>
      <c r="AQ22" s="41" t="str">
        <f t="shared" si="17"/>
        <v/>
      </c>
      <c r="AR22" s="42" t="str">
        <f t="shared" si="18"/>
        <v>000</v>
      </c>
      <c r="AS22" s="43" t="str">
        <f t="shared" si="19"/>
        <v>000</v>
      </c>
      <c r="AT22" s="41">
        <f t="shared" si="20"/>
        <v>0</v>
      </c>
      <c r="AU22" s="65">
        <f t="shared" si="21"/>
        <v>0</v>
      </c>
      <c r="AV22" s="39" t="str">
        <f t="shared" si="22"/>
        <v>000</v>
      </c>
      <c r="AW22" s="43" t="str">
        <f t="shared" si="23"/>
        <v>000</v>
      </c>
      <c r="AX22" s="43">
        <f t="shared" si="24"/>
        <v>0</v>
      </c>
      <c r="AY22" s="43">
        <f t="shared" si="25"/>
        <v>0</v>
      </c>
      <c r="AZ22" s="47">
        <f t="shared" si="26"/>
        <v>0</v>
      </c>
      <c r="BA22" s="35">
        <f t="shared" si="27"/>
        <v>0</v>
      </c>
    </row>
    <row r="23" spans="3:53" ht="22.5" customHeight="1" thickBot="1">
      <c r="C23" s="508">
        <f t="shared" ref="C23:C79" si="35">(ROW()-3)/2</f>
        <v>10</v>
      </c>
      <c r="D23" s="500"/>
      <c r="E23" s="502"/>
      <c r="F23" s="483" t="str">
        <f>IF(G24="","",YEAR('1'!$AJ$7)-YEAR(G24)-IF(MONTH('1'!$AJ$7)*100+DAY('1'!$AJ$7)&gt;=MONTH(G24)*100+DAY(G24),0,1))</f>
        <v/>
      </c>
      <c r="G23" s="484"/>
      <c r="H23" s="485"/>
      <c r="I23" s="497"/>
      <c r="J23" s="486"/>
      <c r="K23" s="488" t="s">
        <v>326</v>
      </c>
      <c r="L23" s="490"/>
      <c r="M23" s="492" t="s">
        <v>325</v>
      </c>
      <c r="N23" s="486"/>
      <c r="O23" s="490"/>
      <c r="P23" s="499"/>
      <c r="Q23" s="3"/>
      <c r="R23" s="4"/>
      <c r="S23" s="5"/>
      <c r="T23" s="6"/>
      <c r="U23" s="7"/>
      <c r="V23" s="62"/>
      <c r="W23" s="63"/>
      <c r="X23" s="9"/>
      <c r="Y23" s="4"/>
      <c r="Z23" s="5"/>
      <c r="AA23" s="6"/>
      <c r="AB23" s="7"/>
      <c r="AC23" s="64"/>
      <c r="AD23" s="8"/>
      <c r="AE23" s="494" t="s">
        <v>66</v>
      </c>
      <c r="AF23" s="495"/>
      <c r="AG23" s="496"/>
      <c r="AH23" s="517"/>
      <c r="AI23" s="515"/>
      <c r="AJ23" s="515"/>
      <c r="AK23" s="515"/>
      <c r="AL23" s="515"/>
      <c r="AN23" s="38" t="str">
        <f t="shared" si="32"/>
        <v/>
      </c>
      <c r="AO23" s="39" t="str">
        <f t="shared" si="33"/>
        <v/>
      </c>
      <c r="AP23" s="40" t="str">
        <f t="shared" si="16"/>
        <v/>
      </c>
      <c r="AQ23" s="41" t="str">
        <f t="shared" si="17"/>
        <v/>
      </c>
      <c r="AR23" s="42" t="str">
        <f t="shared" si="18"/>
        <v>000</v>
      </c>
      <c r="AS23" s="43" t="str">
        <f t="shared" si="19"/>
        <v>000</v>
      </c>
      <c r="AT23" s="41">
        <f t="shared" si="20"/>
        <v>0</v>
      </c>
      <c r="AU23" s="65">
        <f t="shared" si="21"/>
        <v>0</v>
      </c>
      <c r="AV23" s="39" t="str">
        <f t="shared" si="22"/>
        <v>000</v>
      </c>
      <c r="AW23" s="43" t="str">
        <f t="shared" si="23"/>
        <v>000</v>
      </c>
      <c r="AX23" s="43">
        <f t="shared" si="24"/>
        <v>0</v>
      </c>
      <c r="AY23" s="43">
        <f t="shared" si="25"/>
        <v>0</v>
      </c>
      <c r="AZ23" s="47">
        <f t="shared" si="26"/>
        <v>0</v>
      </c>
      <c r="BA23" s="35">
        <f t="shared" si="27"/>
        <v>0</v>
      </c>
    </row>
    <row r="24" spans="3:53" ht="22.5" customHeight="1">
      <c r="C24" s="509"/>
      <c r="D24" s="501"/>
      <c r="E24" s="503"/>
      <c r="F24" s="29" t="s">
        <v>323</v>
      </c>
      <c r="G24" s="26"/>
      <c r="H24" s="30" t="s">
        <v>327</v>
      </c>
      <c r="I24" s="498"/>
      <c r="J24" s="487"/>
      <c r="K24" s="489"/>
      <c r="L24" s="491"/>
      <c r="M24" s="493"/>
      <c r="N24" s="29" t="s">
        <v>323</v>
      </c>
      <c r="O24" s="26"/>
      <c r="P24" s="30" t="s">
        <v>327</v>
      </c>
      <c r="Q24" s="3"/>
      <c r="R24" s="4"/>
      <c r="S24" s="5"/>
      <c r="T24" s="6"/>
      <c r="U24" s="7"/>
      <c r="V24" s="62"/>
      <c r="W24" s="63"/>
      <c r="X24" s="9"/>
      <c r="Y24" s="4"/>
      <c r="Z24" s="5"/>
      <c r="AA24" s="6"/>
      <c r="AB24" s="7"/>
      <c r="AC24" s="64"/>
      <c r="AD24" s="8"/>
      <c r="AE24" s="29" t="s">
        <v>323</v>
      </c>
      <c r="AF24" s="26"/>
      <c r="AG24" s="30" t="s">
        <v>327</v>
      </c>
      <c r="AH24" s="518"/>
      <c r="AI24" s="516"/>
      <c r="AJ24" s="516"/>
      <c r="AK24" s="516"/>
      <c r="AL24" s="516"/>
      <c r="AN24" s="38" t="str">
        <f t="shared" si="32"/>
        <v/>
      </c>
      <c r="AO24" s="39" t="str">
        <f t="shared" si="33"/>
        <v/>
      </c>
      <c r="AP24" s="40" t="str">
        <f t="shared" si="16"/>
        <v/>
      </c>
      <c r="AQ24" s="41" t="str">
        <f t="shared" si="17"/>
        <v/>
      </c>
      <c r="AR24" s="42" t="str">
        <f t="shared" si="18"/>
        <v>000</v>
      </c>
      <c r="AS24" s="43" t="str">
        <f t="shared" si="19"/>
        <v>000</v>
      </c>
      <c r="AT24" s="41">
        <f t="shared" si="20"/>
        <v>0</v>
      </c>
      <c r="AU24" s="65">
        <f t="shared" si="21"/>
        <v>0</v>
      </c>
      <c r="AV24" s="39" t="str">
        <f t="shared" si="22"/>
        <v>000</v>
      </c>
      <c r="AW24" s="43" t="str">
        <f t="shared" si="23"/>
        <v>000</v>
      </c>
      <c r="AX24" s="43">
        <f t="shared" si="24"/>
        <v>0</v>
      </c>
      <c r="AY24" s="43">
        <f t="shared" si="25"/>
        <v>0</v>
      </c>
      <c r="AZ24" s="47">
        <f t="shared" si="26"/>
        <v>0</v>
      </c>
      <c r="BA24" s="35">
        <f t="shared" si="27"/>
        <v>0</v>
      </c>
    </row>
    <row r="25" spans="3:53" ht="22.5" customHeight="1" thickBot="1">
      <c r="C25" s="508">
        <f t="shared" ref="C25" si="36">(ROW()-3)/2</f>
        <v>11</v>
      </c>
      <c r="D25" s="500"/>
      <c r="E25" s="502"/>
      <c r="F25" s="483" t="str">
        <f>IF(G26="","",YEAR('1'!$AJ$7)-YEAR(G26)-IF(MONTH('1'!$AJ$7)*100+DAY('1'!$AJ$7)&gt;=MONTH(G26)*100+DAY(G26),0,1))</f>
        <v/>
      </c>
      <c r="G25" s="484"/>
      <c r="H25" s="485"/>
      <c r="I25" s="497"/>
      <c r="J25" s="486"/>
      <c r="K25" s="488" t="s">
        <v>326</v>
      </c>
      <c r="L25" s="490"/>
      <c r="M25" s="492" t="s">
        <v>325</v>
      </c>
      <c r="N25" s="486"/>
      <c r="O25" s="490"/>
      <c r="P25" s="499"/>
      <c r="Q25" s="3"/>
      <c r="R25" s="4"/>
      <c r="S25" s="5"/>
      <c r="T25" s="6"/>
      <c r="U25" s="7"/>
      <c r="V25" s="62"/>
      <c r="W25" s="63"/>
      <c r="X25" s="9"/>
      <c r="Y25" s="4"/>
      <c r="Z25" s="5"/>
      <c r="AA25" s="6"/>
      <c r="AB25" s="7"/>
      <c r="AC25" s="64"/>
      <c r="AD25" s="8"/>
      <c r="AE25" s="494" t="s">
        <v>66</v>
      </c>
      <c r="AF25" s="495"/>
      <c r="AG25" s="496"/>
      <c r="AH25" s="517"/>
      <c r="AI25" s="515"/>
      <c r="AJ25" s="515"/>
      <c r="AK25" s="515"/>
      <c r="AL25" s="515"/>
      <c r="AN25" s="38" t="str">
        <f t="shared" si="32"/>
        <v/>
      </c>
      <c r="AO25" s="39" t="str">
        <f t="shared" si="33"/>
        <v/>
      </c>
      <c r="AP25" s="40" t="str">
        <f t="shared" si="16"/>
        <v/>
      </c>
      <c r="AQ25" s="41" t="str">
        <f t="shared" si="17"/>
        <v/>
      </c>
      <c r="AR25" s="42" t="str">
        <f t="shared" si="18"/>
        <v>000</v>
      </c>
      <c r="AS25" s="43" t="str">
        <f t="shared" si="19"/>
        <v>000</v>
      </c>
      <c r="AT25" s="41">
        <f t="shared" si="20"/>
        <v>0</v>
      </c>
      <c r="AU25" s="65">
        <f t="shared" si="21"/>
        <v>0</v>
      </c>
      <c r="AV25" s="39" t="str">
        <f t="shared" si="22"/>
        <v>000</v>
      </c>
      <c r="AW25" s="43" t="str">
        <f t="shared" si="23"/>
        <v>000</v>
      </c>
      <c r="AX25" s="43">
        <f t="shared" si="24"/>
        <v>0</v>
      </c>
      <c r="AY25" s="43">
        <f t="shared" si="25"/>
        <v>0</v>
      </c>
      <c r="AZ25" s="47">
        <f t="shared" si="26"/>
        <v>0</v>
      </c>
      <c r="BA25" s="35">
        <f t="shared" si="27"/>
        <v>0</v>
      </c>
    </row>
    <row r="26" spans="3:53" ht="22.5" customHeight="1">
      <c r="C26" s="509"/>
      <c r="D26" s="501"/>
      <c r="E26" s="503"/>
      <c r="F26" s="29" t="s">
        <v>323</v>
      </c>
      <c r="G26" s="26"/>
      <c r="H26" s="30" t="s">
        <v>327</v>
      </c>
      <c r="I26" s="498"/>
      <c r="J26" s="487"/>
      <c r="K26" s="489"/>
      <c r="L26" s="491"/>
      <c r="M26" s="493"/>
      <c r="N26" s="29" t="s">
        <v>323</v>
      </c>
      <c r="O26" s="26"/>
      <c r="P26" s="30" t="s">
        <v>327</v>
      </c>
      <c r="Q26" s="3"/>
      <c r="R26" s="4"/>
      <c r="S26" s="5"/>
      <c r="T26" s="6"/>
      <c r="U26" s="7"/>
      <c r="V26" s="62"/>
      <c r="W26" s="63"/>
      <c r="X26" s="9"/>
      <c r="Y26" s="4"/>
      <c r="Z26" s="5"/>
      <c r="AA26" s="6"/>
      <c r="AB26" s="7"/>
      <c r="AC26" s="64"/>
      <c r="AD26" s="8"/>
      <c r="AE26" s="29" t="s">
        <v>323</v>
      </c>
      <c r="AF26" s="26"/>
      <c r="AG26" s="30" t="s">
        <v>327</v>
      </c>
      <c r="AH26" s="518"/>
      <c r="AI26" s="516"/>
      <c r="AJ26" s="516"/>
      <c r="AK26" s="516"/>
      <c r="AL26" s="516"/>
      <c r="AN26" s="38" t="str">
        <f t="shared" si="32"/>
        <v/>
      </c>
      <c r="AO26" s="39" t="str">
        <f t="shared" si="33"/>
        <v/>
      </c>
      <c r="AP26" s="40" t="str">
        <f t="shared" si="16"/>
        <v/>
      </c>
      <c r="AQ26" s="41" t="str">
        <f t="shared" si="17"/>
        <v/>
      </c>
      <c r="AR26" s="42" t="str">
        <f t="shared" si="18"/>
        <v>000</v>
      </c>
      <c r="AS26" s="43" t="str">
        <f t="shared" si="19"/>
        <v>000</v>
      </c>
      <c r="AT26" s="41">
        <f t="shared" si="20"/>
        <v>0</v>
      </c>
      <c r="AU26" s="65">
        <f t="shared" si="21"/>
        <v>0</v>
      </c>
      <c r="AV26" s="39" t="str">
        <f t="shared" si="22"/>
        <v>000</v>
      </c>
      <c r="AW26" s="43" t="str">
        <f t="shared" si="23"/>
        <v>000</v>
      </c>
      <c r="AX26" s="43">
        <f t="shared" si="24"/>
        <v>0</v>
      </c>
      <c r="AY26" s="43">
        <f t="shared" si="25"/>
        <v>0</v>
      </c>
      <c r="AZ26" s="47">
        <f t="shared" si="26"/>
        <v>0</v>
      </c>
      <c r="BA26" s="35">
        <f t="shared" si="27"/>
        <v>0</v>
      </c>
    </row>
    <row r="27" spans="3:53" ht="22.5" customHeight="1" thickBot="1">
      <c r="C27" s="508">
        <f t="shared" si="31"/>
        <v>12</v>
      </c>
      <c r="D27" s="500"/>
      <c r="E27" s="502"/>
      <c r="F27" s="483" t="str">
        <f>IF(G28="","",YEAR('1'!$AJ$7)-YEAR(G28)-IF(MONTH('1'!$AJ$7)*100+DAY('1'!$AJ$7)&gt;=MONTH(G28)*100+DAY(G28),0,1))</f>
        <v/>
      </c>
      <c r="G27" s="484"/>
      <c r="H27" s="485"/>
      <c r="I27" s="497"/>
      <c r="J27" s="486"/>
      <c r="K27" s="488" t="s">
        <v>326</v>
      </c>
      <c r="L27" s="490"/>
      <c r="M27" s="492" t="s">
        <v>325</v>
      </c>
      <c r="N27" s="486"/>
      <c r="O27" s="490"/>
      <c r="P27" s="499"/>
      <c r="Q27" s="3"/>
      <c r="R27" s="4"/>
      <c r="S27" s="5"/>
      <c r="T27" s="6"/>
      <c r="U27" s="7"/>
      <c r="V27" s="62"/>
      <c r="W27" s="63"/>
      <c r="X27" s="9"/>
      <c r="Y27" s="4"/>
      <c r="Z27" s="5"/>
      <c r="AA27" s="6"/>
      <c r="AB27" s="7"/>
      <c r="AC27" s="64"/>
      <c r="AD27" s="8"/>
      <c r="AE27" s="494" t="s">
        <v>66</v>
      </c>
      <c r="AF27" s="495"/>
      <c r="AG27" s="496"/>
      <c r="AH27" s="517"/>
      <c r="AI27" s="515"/>
      <c r="AJ27" s="515"/>
      <c r="AK27" s="515"/>
      <c r="AL27" s="515"/>
      <c r="AN27" s="38" t="str">
        <f t="shared" si="32"/>
        <v/>
      </c>
      <c r="AO27" s="39" t="str">
        <f t="shared" si="33"/>
        <v/>
      </c>
      <c r="AP27" s="40" t="str">
        <f t="shared" si="16"/>
        <v/>
      </c>
      <c r="AQ27" s="41" t="str">
        <f t="shared" si="17"/>
        <v/>
      </c>
      <c r="AR27" s="42" t="str">
        <f t="shared" si="18"/>
        <v>000</v>
      </c>
      <c r="AS27" s="43" t="str">
        <f t="shared" si="19"/>
        <v>000</v>
      </c>
      <c r="AT27" s="41">
        <f t="shared" si="20"/>
        <v>0</v>
      </c>
      <c r="AU27" s="65">
        <f t="shared" si="21"/>
        <v>0</v>
      </c>
      <c r="AV27" s="39" t="str">
        <f t="shared" si="22"/>
        <v>000</v>
      </c>
      <c r="AW27" s="43" t="str">
        <f t="shared" si="23"/>
        <v>000</v>
      </c>
      <c r="AX27" s="43">
        <f t="shared" si="24"/>
        <v>0</v>
      </c>
      <c r="AY27" s="43">
        <f t="shared" si="25"/>
        <v>0</v>
      </c>
      <c r="AZ27" s="47">
        <f t="shared" si="26"/>
        <v>0</v>
      </c>
      <c r="BA27" s="35">
        <f t="shared" si="27"/>
        <v>0</v>
      </c>
    </row>
    <row r="28" spans="3:53" ht="22.5" customHeight="1">
      <c r="C28" s="509"/>
      <c r="D28" s="501"/>
      <c r="E28" s="503"/>
      <c r="F28" s="29" t="s">
        <v>323</v>
      </c>
      <c r="G28" s="26"/>
      <c r="H28" s="30" t="s">
        <v>327</v>
      </c>
      <c r="I28" s="498"/>
      <c r="J28" s="487"/>
      <c r="K28" s="489"/>
      <c r="L28" s="491"/>
      <c r="M28" s="493"/>
      <c r="N28" s="29" t="s">
        <v>323</v>
      </c>
      <c r="O28" s="26"/>
      <c r="P28" s="30" t="s">
        <v>327</v>
      </c>
      <c r="Q28" s="3"/>
      <c r="R28" s="4"/>
      <c r="S28" s="5"/>
      <c r="T28" s="6"/>
      <c r="U28" s="7"/>
      <c r="V28" s="62"/>
      <c r="W28" s="63"/>
      <c r="X28" s="9"/>
      <c r="Y28" s="4"/>
      <c r="Z28" s="5"/>
      <c r="AA28" s="6"/>
      <c r="AB28" s="7"/>
      <c r="AC28" s="64"/>
      <c r="AD28" s="8"/>
      <c r="AE28" s="29" t="s">
        <v>323</v>
      </c>
      <c r="AF28" s="26"/>
      <c r="AG28" s="30" t="s">
        <v>327</v>
      </c>
      <c r="AH28" s="518"/>
      <c r="AI28" s="516"/>
      <c r="AJ28" s="516"/>
      <c r="AK28" s="516"/>
      <c r="AL28" s="516"/>
      <c r="AN28" s="38" t="str">
        <f t="shared" si="32"/>
        <v/>
      </c>
      <c r="AO28" s="39" t="str">
        <f t="shared" si="33"/>
        <v/>
      </c>
      <c r="AP28" s="40" t="str">
        <f t="shared" si="16"/>
        <v/>
      </c>
      <c r="AQ28" s="41" t="str">
        <f t="shared" si="17"/>
        <v/>
      </c>
      <c r="AR28" s="42" t="str">
        <f t="shared" si="18"/>
        <v>000</v>
      </c>
      <c r="AS28" s="43" t="str">
        <f t="shared" si="19"/>
        <v>000</v>
      </c>
      <c r="AT28" s="41">
        <f t="shared" si="20"/>
        <v>0</v>
      </c>
      <c r="AU28" s="65">
        <f t="shared" si="21"/>
        <v>0</v>
      </c>
      <c r="AV28" s="39" t="str">
        <f t="shared" si="22"/>
        <v>000</v>
      </c>
      <c r="AW28" s="43" t="str">
        <f t="shared" si="23"/>
        <v>000</v>
      </c>
      <c r="AX28" s="43">
        <f t="shared" si="24"/>
        <v>0</v>
      </c>
      <c r="AY28" s="43">
        <f t="shared" si="25"/>
        <v>0</v>
      </c>
      <c r="AZ28" s="47">
        <f t="shared" si="26"/>
        <v>0</v>
      </c>
      <c r="BA28" s="35">
        <f t="shared" si="27"/>
        <v>0</v>
      </c>
    </row>
    <row r="29" spans="3:53" ht="22.5" customHeight="1" thickBot="1">
      <c r="C29" s="508">
        <f t="shared" si="34"/>
        <v>13</v>
      </c>
      <c r="D29" s="500"/>
      <c r="E29" s="502"/>
      <c r="F29" s="483" t="str">
        <f>IF(G30="","",YEAR('1'!$AJ$7)-YEAR(G30)-IF(MONTH('1'!$AJ$7)*100+DAY('1'!$AJ$7)&gt;=MONTH(G30)*100+DAY(G30),0,1))</f>
        <v/>
      </c>
      <c r="G29" s="484"/>
      <c r="H29" s="485"/>
      <c r="I29" s="497"/>
      <c r="J29" s="486"/>
      <c r="K29" s="488" t="s">
        <v>326</v>
      </c>
      <c r="L29" s="490"/>
      <c r="M29" s="492" t="s">
        <v>325</v>
      </c>
      <c r="N29" s="486"/>
      <c r="O29" s="490"/>
      <c r="P29" s="499"/>
      <c r="Q29" s="3"/>
      <c r="R29" s="4"/>
      <c r="S29" s="5"/>
      <c r="T29" s="6"/>
      <c r="U29" s="7"/>
      <c r="V29" s="62"/>
      <c r="W29" s="63"/>
      <c r="X29" s="9"/>
      <c r="Y29" s="4"/>
      <c r="Z29" s="5"/>
      <c r="AA29" s="6"/>
      <c r="AB29" s="7"/>
      <c r="AC29" s="64"/>
      <c r="AD29" s="8"/>
      <c r="AE29" s="494" t="s">
        <v>66</v>
      </c>
      <c r="AF29" s="495"/>
      <c r="AG29" s="496"/>
      <c r="AH29" s="517"/>
      <c r="AI29" s="515"/>
      <c r="AJ29" s="515"/>
      <c r="AK29" s="515"/>
      <c r="AL29" s="515"/>
      <c r="AN29" s="38" t="str">
        <f t="shared" si="32"/>
        <v/>
      </c>
      <c r="AO29" s="39" t="str">
        <f t="shared" si="33"/>
        <v/>
      </c>
      <c r="AP29" s="40" t="str">
        <f t="shared" ref="AP29:AP92" si="37">IF(G30="","",G30)</f>
        <v/>
      </c>
      <c r="AQ29" s="41" t="str">
        <f t="shared" ref="AQ29:AQ92" si="38">IF(AH29="","",AH29)</f>
        <v/>
      </c>
      <c r="AR29" s="42" t="str">
        <f t="shared" ref="AR29:AR92" si="39">TEXT(Q29*10 + R29&amp;"0","000")</f>
        <v>000</v>
      </c>
      <c r="AS29" s="43" t="str">
        <f t="shared" ref="AS29:AS92" si="40">TEXT(S29*100+T29*10+U29,"000")</f>
        <v>000</v>
      </c>
      <c r="AT29" s="41">
        <f t="shared" ref="AT29:AT92" si="41">V29</f>
        <v>0</v>
      </c>
      <c r="AU29" s="65">
        <f t="shared" ref="AU29:AU92" si="42">W29</f>
        <v>0</v>
      </c>
      <c r="AV29" s="39" t="str">
        <f t="shared" ref="AV29:AV92" si="43">TEXT(X29*10 + Y29&amp;"0","000")</f>
        <v>000</v>
      </c>
      <c r="AW29" s="43" t="str">
        <f t="shared" ref="AW29:AW92" si="44">TEXT(Z29*100+AA29*10+AB29,"000")</f>
        <v>000</v>
      </c>
      <c r="AX29" s="43">
        <f t="shared" ref="AX29:AX92" si="45">AC29</f>
        <v>0</v>
      </c>
      <c r="AY29" s="43">
        <f t="shared" ref="AY29:AY92" si="46">AD29</f>
        <v>0</v>
      </c>
      <c r="AZ29" s="47">
        <f t="shared" ref="AZ29:AZ92" si="47">IF(OR(AN29&amp;AO29="",AN29&amp;AO29=AN28&amp;AO28),0,1)</f>
        <v>0</v>
      </c>
      <c r="BA29" s="35">
        <f t="shared" ref="BA29:BA92" si="48">IF(AN29&amp;AO29=AN30&amp;AO30,0,1)</f>
        <v>0</v>
      </c>
    </row>
    <row r="30" spans="3:53" ht="22.5" customHeight="1">
      <c r="C30" s="509"/>
      <c r="D30" s="501"/>
      <c r="E30" s="503"/>
      <c r="F30" s="29" t="s">
        <v>323</v>
      </c>
      <c r="G30" s="26"/>
      <c r="H30" s="30" t="s">
        <v>327</v>
      </c>
      <c r="I30" s="498"/>
      <c r="J30" s="487"/>
      <c r="K30" s="489"/>
      <c r="L30" s="491"/>
      <c r="M30" s="493"/>
      <c r="N30" s="29" t="s">
        <v>323</v>
      </c>
      <c r="O30" s="26"/>
      <c r="P30" s="30" t="s">
        <v>327</v>
      </c>
      <c r="Q30" s="3"/>
      <c r="R30" s="4"/>
      <c r="S30" s="5"/>
      <c r="T30" s="6"/>
      <c r="U30" s="7"/>
      <c r="V30" s="62"/>
      <c r="W30" s="63"/>
      <c r="X30" s="9"/>
      <c r="Y30" s="4"/>
      <c r="Z30" s="5"/>
      <c r="AA30" s="6"/>
      <c r="AB30" s="7"/>
      <c r="AC30" s="64"/>
      <c r="AD30" s="8"/>
      <c r="AE30" s="29" t="s">
        <v>323</v>
      </c>
      <c r="AF30" s="26"/>
      <c r="AG30" s="30" t="s">
        <v>327</v>
      </c>
      <c r="AH30" s="518"/>
      <c r="AI30" s="516"/>
      <c r="AJ30" s="516"/>
      <c r="AK30" s="516"/>
      <c r="AL30" s="516"/>
      <c r="AN30" s="38" t="str">
        <f t="shared" si="32"/>
        <v/>
      </c>
      <c r="AO30" s="39" t="str">
        <f t="shared" si="33"/>
        <v/>
      </c>
      <c r="AP30" s="40" t="str">
        <f t="shared" si="37"/>
        <v/>
      </c>
      <c r="AQ30" s="41" t="str">
        <f t="shared" si="38"/>
        <v/>
      </c>
      <c r="AR30" s="42" t="str">
        <f t="shared" si="39"/>
        <v>000</v>
      </c>
      <c r="AS30" s="43" t="str">
        <f t="shared" si="40"/>
        <v>000</v>
      </c>
      <c r="AT30" s="41">
        <f t="shared" si="41"/>
        <v>0</v>
      </c>
      <c r="AU30" s="65">
        <f t="shared" si="42"/>
        <v>0</v>
      </c>
      <c r="AV30" s="39" t="str">
        <f t="shared" si="43"/>
        <v>000</v>
      </c>
      <c r="AW30" s="43" t="str">
        <f t="shared" si="44"/>
        <v>000</v>
      </c>
      <c r="AX30" s="43">
        <f t="shared" si="45"/>
        <v>0</v>
      </c>
      <c r="AY30" s="43">
        <f t="shared" si="46"/>
        <v>0</v>
      </c>
      <c r="AZ30" s="47">
        <f t="shared" si="47"/>
        <v>0</v>
      </c>
      <c r="BA30" s="35">
        <f t="shared" si="48"/>
        <v>0</v>
      </c>
    </row>
    <row r="31" spans="3:53" ht="22.5" customHeight="1" thickBot="1">
      <c r="C31" s="508">
        <f t="shared" si="35"/>
        <v>14</v>
      </c>
      <c r="D31" s="500"/>
      <c r="E31" s="502"/>
      <c r="F31" s="483" t="str">
        <f>IF(G32="","",YEAR('1'!$AJ$7)-YEAR(G32)-IF(MONTH('1'!$AJ$7)*100+DAY('1'!$AJ$7)&gt;=MONTH(G32)*100+DAY(G32),0,1))</f>
        <v/>
      </c>
      <c r="G31" s="484"/>
      <c r="H31" s="485"/>
      <c r="I31" s="497"/>
      <c r="J31" s="486"/>
      <c r="K31" s="488" t="s">
        <v>326</v>
      </c>
      <c r="L31" s="490"/>
      <c r="M31" s="492" t="s">
        <v>325</v>
      </c>
      <c r="N31" s="486"/>
      <c r="O31" s="490"/>
      <c r="P31" s="499"/>
      <c r="Q31" s="3"/>
      <c r="R31" s="4"/>
      <c r="S31" s="5"/>
      <c r="T31" s="6"/>
      <c r="U31" s="7"/>
      <c r="V31" s="62"/>
      <c r="W31" s="63"/>
      <c r="X31" s="9"/>
      <c r="Y31" s="4"/>
      <c r="Z31" s="5"/>
      <c r="AA31" s="6"/>
      <c r="AB31" s="7"/>
      <c r="AC31" s="64"/>
      <c r="AD31" s="8"/>
      <c r="AE31" s="494" t="s">
        <v>66</v>
      </c>
      <c r="AF31" s="495"/>
      <c r="AG31" s="496"/>
      <c r="AH31" s="517"/>
      <c r="AI31" s="515"/>
      <c r="AJ31" s="515"/>
      <c r="AK31" s="515"/>
      <c r="AL31" s="515"/>
      <c r="AN31" s="38" t="str">
        <f t="shared" si="32"/>
        <v/>
      </c>
      <c r="AO31" s="39" t="str">
        <f t="shared" si="33"/>
        <v/>
      </c>
      <c r="AP31" s="40" t="str">
        <f t="shared" si="37"/>
        <v/>
      </c>
      <c r="AQ31" s="41" t="str">
        <f t="shared" si="38"/>
        <v/>
      </c>
      <c r="AR31" s="42" t="str">
        <f t="shared" si="39"/>
        <v>000</v>
      </c>
      <c r="AS31" s="43" t="str">
        <f t="shared" si="40"/>
        <v>000</v>
      </c>
      <c r="AT31" s="41">
        <f t="shared" si="41"/>
        <v>0</v>
      </c>
      <c r="AU31" s="65">
        <f t="shared" si="42"/>
        <v>0</v>
      </c>
      <c r="AV31" s="39" t="str">
        <f t="shared" si="43"/>
        <v>000</v>
      </c>
      <c r="AW31" s="43" t="str">
        <f t="shared" si="44"/>
        <v>000</v>
      </c>
      <c r="AX31" s="43">
        <f t="shared" si="45"/>
        <v>0</v>
      </c>
      <c r="AY31" s="43">
        <f t="shared" si="46"/>
        <v>0</v>
      </c>
      <c r="AZ31" s="47">
        <f t="shared" si="47"/>
        <v>0</v>
      </c>
      <c r="BA31" s="35">
        <f t="shared" si="48"/>
        <v>0</v>
      </c>
    </row>
    <row r="32" spans="3:53" ht="22.5" customHeight="1">
      <c r="C32" s="509"/>
      <c r="D32" s="501"/>
      <c r="E32" s="503"/>
      <c r="F32" s="29" t="s">
        <v>323</v>
      </c>
      <c r="G32" s="26"/>
      <c r="H32" s="30" t="s">
        <v>327</v>
      </c>
      <c r="I32" s="498"/>
      <c r="J32" s="487"/>
      <c r="K32" s="489"/>
      <c r="L32" s="491"/>
      <c r="M32" s="493"/>
      <c r="N32" s="29" t="s">
        <v>323</v>
      </c>
      <c r="O32" s="26"/>
      <c r="P32" s="30" t="s">
        <v>327</v>
      </c>
      <c r="Q32" s="3"/>
      <c r="R32" s="4"/>
      <c r="S32" s="5"/>
      <c r="T32" s="6"/>
      <c r="U32" s="7"/>
      <c r="V32" s="62"/>
      <c r="W32" s="63"/>
      <c r="X32" s="9"/>
      <c r="Y32" s="4"/>
      <c r="Z32" s="5"/>
      <c r="AA32" s="6"/>
      <c r="AB32" s="7"/>
      <c r="AC32" s="64"/>
      <c r="AD32" s="8"/>
      <c r="AE32" s="29" t="s">
        <v>323</v>
      </c>
      <c r="AF32" s="26"/>
      <c r="AG32" s="30" t="s">
        <v>327</v>
      </c>
      <c r="AH32" s="518"/>
      <c r="AI32" s="516"/>
      <c r="AJ32" s="516"/>
      <c r="AK32" s="516"/>
      <c r="AL32" s="516"/>
      <c r="AN32" s="38" t="str">
        <f t="shared" si="32"/>
        <v/>
      </c>
      <c r="AO32" s="39" t="str">
        <f t="shared" si="33"/>
        <v/>
      </c>
      <c r="AP32" s="40" t="str">
        <f t="shared" si="37"/>
        <v/>
      </c>
      <c r="AQ32" s="41" t="str">
        <f t="shared" si="38"/>
        <v/>
      </c>
      <c r="AR32" s="42" t="str">
        <f t="shared" si="39"/>
        <v>000</v>
      </c>
      <c r="AS32" s="43" t="str">
        <f t="shared" si="40"/>
        <v>000</v>
      </c>
      <c r="AT32" s="41">
        <f t="shared" si="41"/>
        <v>0</v>
      </c>
      <c r="AU32" s="65">
        <f t="shared" si="42"/>
        <v>0</v>
      </c>
      <c r="AV32" s="39" t="str">
        <f t="shared" si="43"/>
        <v>000</v>
      </c>
      <c r="AW32" s="43" t="str">
        <f t="shared" si="44"/>
        <v>000</v>
      </c>
      <c r="AX32" s="43">
        <f t="shared" si="45"/>
        <v>0</v>
      </c>
      <c r="AY32" s="43">
        <f t="shared" si="46"/>
        <v>0</v>
      </c>
      <c r="AZ32" s="47">
        <f t="shared" si="47"/>
        <v>0</v>
      </c>
      <c r="BA32" s="35">
        <f t="shared" si="48"/>
        <v>0</v>
      </c>
    </row>
    <row r="33" spans="3:53" ht="22.5" customHeight="1" thickBot="1">
      <c r="C33" s="508">
        <f t="shared" ref="C33" si="49">(ROW()-3)/2</f>
        <v>15</v>
      </c>
      <c r="D33" s="500"/>
      <c r="E33" s="502"/>
      <c r="F33" s="483" t="str">
        <f>IF(G34="","",YEAR('1'!$AJ$7)-YEAR(G34)-IF(MONTH('1'!$AJ$7)*100+DAY('1'!$AJ$7)&gt;=MONTH(G34)*100+DAY(G34),0,1))</f>
        <v/>
      </c>
      <c r="G33" s="484"/>
      <c r="H33" s="485"/>
      <c r="I33" s="497"/>
      <c r="J33" s="486"/>
      <c r="K33" s="488" t="s">
        <v>326</v>
      </c>
      <c r="L33" s="490"/>
      <c r="M33" s="492" t="s">
        <v>325</v>
      </c>
      <c r="N33" s="486"/>
      <c r="O33" s="490"/>
      <c r="P33" s="499"/>
      <c r="Q33" s="3"/>
      <c r="R33" s="4"/>
      <c r="S33" s="5"/>
      <c r="T33" s="6"/>
      <c r="U33" s="7"/>
      <c r="V33" s="62"/>
      <c r="W33" s="63"/>
      <c r="X33" s="9"/>
      <c r="Y33" s="4"/>
      <c r="Z33" s="5"/>
      <c r="AA33" s="6"/>
      <c r="AB33" s="7"/>
      <c r="AC33" s="64"/>
      <c r="AD33" s="8"/>
      <c r="AE33" s="494" t="s">
        <v>66</v>
      </c>
      <c r="AF33" s="495"/>
      <c r="AG33" s="496"/>
      <c r="AH33" s="517"/>
      <c r="AI33" s="515"/>
      <c r="AJ33" s="515"/>
      <c r="AK33" s="515"/>
      <c r="AL33" s="515"/>
      <c r="AN33" s="38" t="str">
        <f t="shared" si="32"/>
        <v/>
      </c>
      <c r="AO33" s="39" t="str">
        <f t="shared" si="33"/>
        <v/>
      </c>
      <c r="AP33" s="40" t="str">
        <f t="shared" si="37"/>
        <v/>
      </c>
      <c r="AQ33" s="41" t="str">
        <f t="shared" si="38"/>
        <v/>
      </c>
      <c r="AR33" s="42" t="str">
        <f t="shared" si="39"/>
        <v>000</v>
      </c>
      <c r="AS33" s="43" t="str">
        <f t="shared" si="40"/>
        <v>000</v>
      </c>
      <c r="AT33" s="41">
        <f t="shared" si="41"/>
        <v>0</v>
      </c>
      <c r="AU33" s="65">
        <f t="shared" si="42"/>
        <v>0</v>
      </c>
      <c r="AV33" s="39" t="str">
        <f t="shared" si="43"/>
        <v>000</v>
      </c>
      <c r="AW33" s="43" t="str">
        <f t="shared" si="44"/>
        <v>000</v>
      </c>
      <c r="AX33" s="43">
        <f t="shared" si="45"/>
        <v>0</v>
      </c>
      <c r="AY33" s="43">
        <f t="shared" si="46"/>
        <v>0</v>
      </c>
      <c r="AZ33" s="47">
        <f t="shared" si="47"/>
        <v>0</v>
      </c>
      <c r="BA33" s="35">
        <f t="shared" si="48"/>
        <v>0</v>
      </c>
    </row>
    <row r="34" spans="3:53" ht="22.5" customHeight="1">
      <c r="C34" s="509"/>
      <c r="D34" s="501"/>
      <c r="E34" s="503"/>
      <c r="F34" s="29" t="s">
        <v>323</v>
      </c>
      <c r="G34" s="26"/>
      <c r="H34" s="30" t="s">
        <v>327</v>
      </c>
      <c r="I34" s="498"/>
      <c r="J34" s="487"/>
      <c r="K34" s="489"/>
      <c r="L34" s="491"/>
      <c r="M34" s="493"/>
      <c r="N34" s="29" t="s">
        <v>323</v>
      </c>
      <c r="O34" s="26"/>
      <c r="P34" s="30" t="s">
        <v>327</v>
      </c>
      <c r="Q34" s="3"/>
      <c r="R34" s="4"/>
      <c r="S34" s="5"/>
      <c r="T34" s="6"/>
      <c r="U34" s="7"/>
      <c r="V34" s="62"/>
      <c r="W34" s="63"/>
      <c r="X34" s="9"/>
      <c r="Y34" s="4"/>
      <c r="Z34" s="5"/>
      <c r="AA34" s="6"/>
      <c r="AB34" s="7"/>
      <c r="AC34" s="64"/>
      <c r="AD34" s="8"/>
      <c r="AE34" s="29" t="s">
        <v>323</v>
      </c>
      <c r="AF34" s="26"/>
      <c r="AG34" s="30" t="s">
        <v>327</v>
      </c>
      <c r="AH34" s="518"/>
      <c r="AI34" s="516"/>
      <c r="AJ34" s="516"/>
      <c r="AK34" s="516"/>
      <c r="AL34" s="516"/>
      <c r="AN34" s="38" t="str">
        <f t="shared" si="32"/>
        <v/>
      </c>
      <c r="AO34" s="39" t="str">
        <f t="shared" si="33"/>
        <v/>
      </c>
      <c r="AP34" s="40" t="str">
        <f t="shared" si="37"/>
        <v/>
      </c>
      <c r="AQ34" s="41" t="str">
        <f t="shared" si="38"/>
        <v/>
      </c>
      <c r="AR34" s="42" t="str">
        <f t="shared" si="39"/>
        <v>000</v>
      </c>
      <c r="AS34" s="43" t="str">
        <f t="shared" si="40"/>
        <v>000</v>
      </c>
      <c r="AT34" s="41">
        <f t="shared" si="41"/>
        <v>0</v>
      </c>
      <c r="AU34" s="65">
        <f t="shared" si="42"/>
        <v>0</v>
      </c>
      <c r="AV34" s="39" t="str">
        <f t="shared" si="43"/>
        <v>000</v>
      </c>
      <c r="AW34" s="43" t="str">
        <f t="shared" si="44"/>
        <v>000</v>
      </c>
      <c r="AX34" s="43">
        <f t="shared" si="45"/>
        <v>0</v>
      </c>
      <c r="AY34" s="43">
        <f t="shared" si="46"/>
        <v>0</v>
      </c>
      <c r="AZ34" s="47">
        <f t="shared" si="47"/>
        <v>0</v>
      </c>
      <c r="BA34" s="35">
        <f t="shared" si="48"/>
        <v>0</v>
      </c>
    </row>
    <row r="35" spans="3:53" ht="22.5" customHeight="1" thickBot="1">
      <c r="C35" s="508">
        <f t="shared" si="31"/>
        <v>16</v>
      </c>
      <c r="D35" s="500"/>
      <c r="E35" s="502"/>
      <c r="F35" s="483" t="str">
        <f>IF(G36="","",YEAR('1'!$AJ$7)-YEAR(G36)-IF(MONTH('1'!$AJ$7)*100+DAY('1'!$AJ$7)&gt;=MONTH(G36)*100+DAY(G36),0,1))</f>
        <v/>
      </c>
      <c r="G35" s="484"/>
      <c r="H35" s="485"/>
      <c r="I35" s="497"/>
      <c r="J35" s="486"/>
      <c r="K35" s="488" t="s">
        <v>326</v>
      </c>
      <c r="L35" s="490"/>
      <c r="M35" s="492" t="s">
        <v>325</v>
      </c>
      <c r="N35" s="486"/>
      <c r="O35" s="490"/>
      <c r="P35" s="499"/>
      <c r="Q35" s="3"/>
      <c r="R35" s="4"/>
      <c r="S35" s="5"/>
      <c r="T35" s="6"/>
      <c r="U35" s="7"/>
      <c r="V35" s="62"/>
      <c r="W35" s="63"/>
      <c r="X35" s="9"/>
      <c r="Y35" s="4"/>
      <c r="Z35" s="5"/>
      <c r="AA35" s="6"/>
      <c r="AB35" s="7"/>
      <c r="AC35" s="64"/>
      <c r="AD35" s="8"/>
      <c r="AE35" s="494" t="s">
        <v>66</v>
      </c>
      <c r="AF35" s="495"/>
      <c r="AG35" s="496"/>
      <c r="AH35" s="517"/>
      <c r="AI35" s="515"/>
      <c r="AJ35" s="515"/>
      <c r="AK35" s="515"/>
      <c r="AL35" s="515"/>
      <c r="AN35" s="38" t="str">
        <f t="shared" si="32"/>
        <v/>
      </c>
      <c r="AO35" s="39" t="str">
        <f t="shared" si="33"/>
        <v/>
      </c>
      <c r="AP35" s="40" t="str">
        <f t="shared" si="37"/>
        <v/>
      </c>
      <c r="AQ35" s="41" t="str">
        <f t="shared" si="38"/>
        <v/>
      </c>
      <c r="AR35" s="42" t="str">
        <f t="shared" si="39"/>
        <v>000</v>
      </c>
      <c r="AS35" s="43" t="str">
        <f t="shared" si="40"/>
        <v>000</v>
      </c>
      <c r="AT35" s="41">
        <f t="shared" si="41"/>
        <v>0</v>
      </c>
      <c r="AU35" s="65">
        <f t="shared" si="42"/>
        <v>0</v>
      </c>
      <c r="AV35" s="39" t="str">
        <f t="shared" si="43"/>
        <v>000</v>
      </c>
      <c r="AW35" s="43" t="str">
        <f t="shared" si="44"/>
        <v>000</v>
      </c>
      <c r="AX35" s="43">
        <f t="shared" si="45"/>
        <v>0</v>
      </c>
      <c r="AY35" s="43">
        <f t="shared" si="46"/>
        <v>0</v>
      </c>
      <c r="AZ35" s="47">
        <f t="shared" si="47"/>
        <v>0</v>
      </c>
      <c r="BA35" s="35">
        <f t="shared" si="48"/>
        <v>0</v>
      </c>
    </row>
    <row r="36" spans="3:53" ht="22.5" customHeight="1">
      <c r="C36" s="509"/>
      <c r="D36" s="501"/>
      <c r="E36" s="503"/>
      <c r="F36" s="29" t="s">
        <v>323</v>
      </c>
      <c r="G36" s="26"/>
      <c r="H36" s="30" t="s">
        <v>327</v>
      </c>
      <c r="I36" s="498"/>
      <c r="J36" s="487"/>
      <c r="K36" s="489"/>
      <c r="L36" s="491"/>
      <c r="M36" s="493"/>
      <c r="N36" s="29" t="s">
        <v>323</v>
      </c>
      <c r="O36" s="26"/>
      <c r="P36" s="30" t="s">
        <v>327</v>
      </c>
      <c r="Q36" s="3"/>
      <c r="R36" s="4"/>
      <c r="S36" s="5"/>
      <c r="T36" s="6"/>
      <c r="U36" s="7"/>
      <c r="V36" s="62"/>
      <c r="W36" s="63"/>
      <c r="X36" s="9"/>
      <c r="Y36" s="4"/>
      <c r="Z36" s="5"/>
      <c r="AA36" s="6"/>
      <c r="AB36" s="7"/>
      <c r="AC36" s="64"/>
      <c r="AD36" s="8"/>
      <c r="AE36" s="29" t="s">
        <v>323</v>
      </c>
      <c r="AF36" s="26"/>
      <c r="AG36" s="30" t="s">
        <v>327</v>
      </c>
      <c r="AH36" s="518"/>
      <c r="AI36" s="516"/>
      <c r="AJ36" s="516"/>
      <c r="AK36" s="516"/>
      <c r="AL36" s="516"/>
      <c r="AN36" s="38" t="str">
        <f t="shared" si="32"/>
        <v/>
      </c>
      <c r="AO36" s="39" t="str">
        <f t="shared" si="33"/>
        <v/>
      </c>
      <c r="AP36" s="40" t="str">
        <f t="shared" si="37"/>
        <v/>
      </c>
      <c r="AQ36" s="41" t="str">
        <f t="shared" si="38"/>
        <v/>
      </c>
      <c r="AR36" s="42" t="str">
        <f t="shared" si="39"/>
        <v>000</v>
      </c>
      <c r="AS36" s="43" t="str">
        <f t="shared" si="40"/>
        <v>000</v>
      </c>
      <c r="AT36" s="41">
        <f t="shared" si="41"/>
        <v>0</v>
      </c>
      <c r="AU36" s="65">
        <f t="shared" si="42"/>
        <v>0</v>
      </c>
      <c r="AV36" s="39" t="str">
        <f t="shared" si="43"/>
        <v>000</v>
      </c>
      <c r="AW36" s="43" t="str">
        <f t="shared" si="44"/>
        <v>000</v>
      </c>
      <c r="AX36" s="43">
        <f t="shared" si="45"/>
        <v>0</v>
      </c>
      <c r="AY36" s="43">
        <f t="shared" si="46"/>
        <v>0</v>
      </c>
      <c r="AZ36" s="47">
        <f t="shared" si="47"/>
        <v>0</v>
      </c>
      <c r="BA36" s="35">
        <f t="shared" si="48"/>
        <v>0</v>
      </c>
    </row>
    <row r="37" spans="3:53" ht="22.5" customHeight="1" thickBot="1">
      <c r="C37" s="508">
        <f t="shared" si="34"/>
        <v>17</v>
      </c>
      <c r="D37" s="500"/>
      <c r="E37" s="502"/>
      <c r="F37" s="483" t="str">
        <f>IF(G38="","",YEAR('1'!$AJ$7)-YEAR(G38)-IF(MONTH('1'!$AJ$7)*100+DAY('1'!$AJ$7)&gt;=MONTH(G38)*100+DAY(G38),0,1))</f>
        <v/>
      </c>
      <c r="G37" s="484"/>
      <c r="H37" s="485"/>
      <c r="I37" s="497"/>
      <c r="J37" s="486"/>
      <c r="K37" s="488" t="s">
        <v>326</v>
      </c>
      <c r="L37" s="490"/>
      <c r="M37" s="492" t="s">
        <v>325</v>
      </c>
      <c r="N37" s="486"/>
      <c r="O37" s="490"/>
      <c r="P37" s="499"/>
      <c r="Q37" s="3"/>
      <c r="R37" s="4"/>
      <c r="S37" s="5"/>
      <c r="T37" s="6"/>
      <c r="U37" s="7"/>
      <c r="V37" s="62"/>
      <c r="W37" s="63"/>
      <c r="X37" s="9"/>
      <c r="Y37" s="4"/>
      <c r="Z37" s="5"/>
      <c r="AA37" s="6"/>
      <c r="AB37" s="7"/>
      <c r="AC37" s="64"/>
      <c r="AD37" s="8"/>
      <c r="AE37" s="494" t="s">
        <v>66</v>
      </c>
      <c r="AF37" s="495"/>
      <c r="AG37" s="496"/>
      <c r="AH37" s="517"/>
      <c r="AI37" s="515"/>
      <c r="AJ37" s="515"/>
      <c r="AK37" s="515"/>
      <c r="AL37" s="515"/>
      <c r="AN37" s="38" t="str">
        <f t="shared" si="32"/>
        <v/>
      </c>
      <c r="AO37" s="39" t="str">
        <f t="shared" si="33"/>
        <v/>
      </c>
      <c r="AP37" s="40" t="str">
        <f t="shared" si="37"/>
        <v/>
      </c>
      <c r="AQ37" s="41" t="str">
        <f t="shared" si="38"/>
        <v/>
      </c>
      <c r="AR37" s="42" t="str">
        <f t="shared" si="39"/>
        <v>000</v>
      </c>
      <c r="AS37" s="43" t="str">
        <f t="shared" si="40"/>
        <v>000</v>
      </c>
      <c r="AT37" s="41">
        <f t="shared" si="41"/>
        <v>0</v>
      </c>
      <c r="AU37" s="65">
        <f t="shared" si="42"/>
        <v>0</v>
      </c>
      <c r="AV37" s="39" t="str">
        <f t="shared" si="43"/>
        <v>000</v>
      </c>
      <c r="AW37" s="43" t="str">
        <f t="shared" si="44"/>
        <v>000</v>
      </c>
      <c r="AX37" s="43">
        <f t="shared" si="45"/>
        <v>0</v>
      </c>
      <c r="AY37" s="43">
        <f t="shared" si="46"/>
        <v>0</v>
      </c>
      <c r="AZ37" s="47">
        <f t="shared" si="47"/>
        <v>0</v>
      </c>
      <c r="BA37" s="35">
        <f t="shared" si="48"/>
        <v>0</v>
      </c>
    </row>
    <row r="38" spans="3:53" ht="22.5" customHeight="1">
      <c r="C38" s="509"/>
      <c r="D38" s="501"/>
      <c r="E38" s="503"/>
      <c r="F38" s="29" t="s">
        <v>323</v>
      </c>
      <c r="G38" s="26"/>
      <c r="H38" s="30" t="s">
        <v>327</v>
      </c>
      <c r="I38" s="498"/>
      <c r="J38" s="487"/>
      <c r="K38" s="489"/>
      <c r="L38" s="491"/>
      <c r="M38" s="493"/>
      <c r="N38" s="29" t="s">
        <v>323</v>
      </c>
      <c r="O38" s="26"/>
      <c r="P38" s="30" t="s">
        <v>327</v>
      </c>
      <c r="Q38" s="3"/>
      <c r="R38" s="4"/>
      <c r="S38" s="5"/>
      <c r="T38" s="6"/>
      <c r="U38" s="7"/>
      <c r="V38" s="62"/>
      <c r="W38" s="63"/>
      <c r="X38" s="9"/>
      <c r="Y38" s="4"/>
      <c r="Z38" s="5"/>
      <c r="AA38" s="6"/>
      <c r="AB38" s="7"/>
      <c r="AC38" s="64"/>
      <c r="AD38" s="8"/>
      <c r="AE38" s="29" t="s">
        <v>323</v>
      </c>
      <c r="AF38" s="26"/>
      <c r="AG38" s="30" t="s">
        <v>327</v>
      </c>
      <c r="AH38" s="518"/>
      <c r="AI38" s="516"/>
      <c r="AJ38" s="516"/>
      <c r="AK38" s="516"/>
      <c r="AL38" s="516"/>
      <c r="AN38" s="38" t="str">
        <f t="shared" si="32"/>
        <v/>
      </c>
      <c r="AO38" s="39" t="str">
        <f t="shared" si="33"/>
        <v/>
      </c>
      <c r="AP38" s="40" t="str">
        <f t="shared" si="37"/>
        <v/>
      </c>
      <c r="AQ38" s="41" t="str">
        <f t="shared" si="38"/>
        <v/>
      </c>
      <c r="AR38" s="42" t="str">
        <f t="shared" si="39"/>
        <v>000</v>
      </c>
      <c r="AS38" s="43" t="str">
        <f t="shared" si="40"/>
        <v>000</v>
      </c>
      <c r="AT38" s="41">
        <f t="shared" si="41"/>
        <v>0</v>
      </c>
      <c r="AU38" s="65">
        <f t="shared" si="42"/>
        <v>0</v>
      </c>
      <c r="AV38" s="39" t="str">
        <f t="shared" si="43"/>
        <v>000</v>
      </c>
      <c r="AW38" s="43" t="str">
        <f t="shared" si="44"/>
        <v>000</v>
      </c>
      <c r="AX38" s="43">
        <f t="shared" si="45"/>
        <v>0</v>
      </c>
      <c r="AY38" s="43">
        <f t="shared" si="46"/>
        <v>0</v>
      </c>
      <c r="AZ38" s="47">
        <f t="shared" si="47"/>
        <v>0</v>
      </c>
      <c r="BA38" s="35">
        <f t="shared" si="48"/>
        <v>0</v>
      </c>
    </row>
    <row r="39" spans="3:53" ht="22.5" customHeight="1" thickBot="1">
      <c r="C39" s="508">
        <f t="shared" si="35"/>
        <v>18</v>
      </c>
      <c r="D39" s="500"/>
      <c r="E39" s="502"/>
      <c r="F39" s="483" t="str">
        <f>IF(G40="","",YEAR('1'!$AJ$7)-YEAR(G40)-IF(MONTH('1'!$AJ$7)*100+DAY('1'!$AJ$7)&gt;=MONTH(G40)*100+DAY(G40),0,1))</f>
        <v/>
      </c>
      <c r="G39" s="484"/>
      <c r="H39" s="485"/>
      <c r="I39" s="497"/>
      <c r="J39" s="486"/>
      <c r="K39" s="488" t="s">
        <v>326</v>
      </c>
      <c r="L39" s="490"/>
      <c r="M39" s="492" t="s">
        <v>325</v>
      </c>
      <c r="N39" s="486"/>
      <c r="O39" s="490"/>
      <c r="P39" s="499"/>
      <c r="Q39" s="3"/>
      <c r="R39" s="4"/>
      <c r="S39" s="5"/>
      <c r="T39" s="6"/>
      <c r="U39" s="7"/>
      <c r="V39" s="62"/>
      <c r="W39" s="63"/>
      <c r="X39" s="9"/>
      <c r="Y39" s="4"/>
      <c r="Z39" s="5"/>
      <c r="AA39" s="6"/>
      <c r="AB39" s="7"/>
      <c r="AC39" s="64"/>
      <c r="AD39" s="8"/>
      <c r="AE39" s="494" t="s">
        <v>66</v>
      </c>
      <c r="AF39" s="495"/>
      <c r="AG39" s="496"/>
      <c r="AH39" s="517"/>
      <c r="AI39" s="515"/>
      <c r="AJ39" s="515"/>
      <c r="AK39" s="515"/>
      <c r="AL39" s="515"/>
      <c r="AN39" s="38" t="str">
        <f t="shared" si="32"/>
        <v/>
      </c>
      <c r="AO39" s="39" t="str">
        <f t="shared" si="33"/>
        <v/>
      </c>
      <c r="AP39" s="40" t="str">
        <f t="shared" si="37"/>
        <v/>
      </c>
      <c r="AQ39" s="41" t="str">
        <f t="shared" si="38"/>
        <v/>
      </c>
      <c r="AR39" s="42" t="str">
        <f t="shared" si="39"/>
        <v>000</v>
      </c>
      <c r="AS39" s="43" t="str">
        <f t="shared" si="40"/>
        <v>000</v>
      </c>
      <c r="AT39" s="41">
        <f t="shared" si="41"/>
        <v>0</v>
      </c>
      <c r="AU39" s="65">
        <f t="shared" si="42"/>
        <v>0</v>
      </c>
      <c r="AV39" s="39" t="str">
        <f t="shared" si="43"/>
        <v>000</v>
      </c>
      <c r="AW39" s="43" t="str">
        <f t="shared" si="44"/>
        <v>000</v>
      </c>
      <c r="AX39" s="43">
        <f t="shared" si="45"/>
        <v>0</v>
      </c>
      <c r="AY39" s="43">
        <f t="shared" si="46"/>
        <v>0</v>
      </c>
      <c r="AZ39" s="47">
        <f t="shared" si="47"/>
        <v>0</v>
      </c>
      <c r="BA39" s="35">
        <f t="shared" si="48"/>
        <v>0</v>
      </c>
    </row>
    <row r="40" spans="3:53" ht="22.5" customHeight="1">
      <c r="C40" s="509"/>
      <c r="D40" s="501"/>
      <c r="E40" s="503"/>
      <c r="F40" s="29" t="s">
        <v>323</v>
      </c>
      <c r="G40" s="26"/>
      <c r="H40" s="30" t="s">
        <v>327</v>
      </c>
      <c r="I40" s="498"/>
      <c r="J40" s="487"/>
      <c r="K40" s="489"/>
      <c r="L40" s="491"/>
      <c r="M40" s="493"/>
      <c r="N40" s="29" t="s">
        <v>323</v>
      </c>
      <c r="O40" s="26"/>
      <c r="P40" s="30" t="s">
        <v>327</v>
      </c>
      <c r="Q40" s="3"/>
      <c r="R40" s="4"/>
      <c r="S40" s="5"/>
      <c r="T40" s="6"/>
      <c r="U40" s="7"/>
      <c r="V40" s="62"/>
      <c r="W40" s="63"/>
      <c r="X40" s="9"/>
      <c r="Y40" s="4"/>
      <c r="Z40" s="5"/>
      <c r="AA40" s="6"/>
      <c r="AB40" s="7"/>
      <c r="AC40" s="64"/>
      <c r="AD40" s="8"/>
      <c r="AE40" s="29" t="s">
        <v>323</v>
      </c>
      <c r="AF40" s="26"/>
      <c r="AG40" s="30" t="s">
        <v>327</v>
      </c>
      <c r="AH40" s="518"/>
      <c r="AI40" s="516"/>
      <c r="AJ40" s="516"/>
      <c r="AK40" s="516"/>
      <c r="AL40" s="516"/>
      <c r="AN40" s="38" t="str">
        <f t="shared" si="32"/>
        <v/>
      </c>
      <c r="AO40" s="39" t="str">
        <f t="shared" si="33"/>
        <v/>
      </c>
      <c r="AP40" s="40" t="str">
        <f t="shared" si="37"/>
        <v/>
      </c>
      <c r="AQ40" s="41" t="str">
        <f t="shared" si="38"/>
        <v/>
      </c>
      <c r="AR40" s="42" t="str">
        <f t="shared" si="39"/>
        <v>000</v>
      </c>
      <c r="AS40" s="43" t="str">
        <f t="shared" si="40"/>
        <v>000</v>
      </c>
      <c r="AT40" s="41">
        <f t="shared" si="41"/>
        <v>0</v>
      </c>
      <c r="AU40" s="65">
        <f t="shared" si="42"/>
        <v>0</v>
      </c>
      <c r="AV40" s="39" t="str">
        <f t="shared" si="43"/>
        <v>000</v>
      </c>
      <c r="AW40" s="43" t="str">
        <f t="shared" si="44"/>
        <v>000</v>
      </c>
      <c r="AX40" s="43">
        <f t="shared" si="45"/>
        <v>0</v>
      </c>
      <c r="AY40" s="43">
        <f t="shared" si="46"/>
        <v>0</v>
      </c>
      <c r="AZ40" s="47">
        <f t="shared" si="47"/>
        <v>0</v>
      </c>
      <c r="BA40" s="35">
        <f t="shared" si="48"/>
        <v>0</v>
      </c>
    </row>
    <row r="41" spans="3:53" ht="22.5" customHeight="1" thickBot="1">
      <c r="C41" s="508">
        <f t="shared" ref="C41" si="50">(ROW()-3)/2</f>
        <v>19</v>
      </c>
      <c r="D41" s="500"/>
      <c r="E41" s="502"/>
      <c r="F41" s="483" t="str">
        <f>IF(G42="","",YEAR('1'!$AJ$7)-YEAR(G42)-IF(MONTH('1'!$AJ$7)*100+DAY('1'!$AJ$7)&gt;=MONTH(G42)*100+DAY(G42),0,1))</f>
        <v/>
      </c>
      <c r="G41" s="484"/>
      <c r="H41" s="485"/>
      <c r="I41" s="497"/>
      <c r="J41" s="486"/>
      <c r="K41" s="488" t="s">
        <v>326</v>
      </c>
      <c r="L41" s="490"/>
      <c r="M41" s="492" t="s">
        <v>325</v>
      </c>
      <c r="N41" s="486"/>
      <c r="O41" s="490"/>
      <c r="P41" s="499"/>
      <c r="Q41" s="3"/>
      <c r="R41" s="4"/>
      <c r="S41" s="5"/>
      <c r="T41" s="6"/>
      <c r="U41" s="7"/>
      <c r="V41" s="62"/>
      <c r="W41" s="63"/>
      <c r="X41" s="9"/>
      <c r="Y41" s="4"/>
      <c r="Z41" s="5"/>
      <c r="AA41" s="6"/>
      <c r="AB41" s="7"/>
      <c r="AC41" s="64"/>
      <c r="AD41" s="8"/>
      <c r="AE41" s="494" t="s">
        <v>66</v>
      </c>
      <c r="AF41" s="495"/>
      <c r="AG41" s="496"/>
      <c r="AH41" s="517"/>
      <c r="AI41" s="515"/>
      <c r="AJ41" s="515"/>
      <c r="AK41" s="515"/>
      <c r="AL41" s="515"/>
      <c r="AN41" s="38" t="str">
        <f t="shared" si="32"/>
        <v/>
      </c>
      <c r="AO41" s="39" t="str">
        <f t="shared" si="33"/>
        <v/>
      </c>
      <c r="AP41" s="40" t="str">
        <f t="shared" si="37"/>
        <v/>
      </c>
      <c r="AQ41" s="41" t="str">
        <f t="shared" si="38"/>
        <v/>
      </c>
      <c r="AR41" s="42" t="str">
        <f t="shared" si="39"/>
        <v>000</v>
      </c>
      <c r="AS41" s="43" t="str">
        <f t="shared" si="40"/>
        <v>000</v>
      </c>
      <c r="AT41" s="41">
        <f t="shared" si="41"/>
        <v>0</v>
      </c>
      <c r="AU41" s="65">
        <f t="shared" si="42"/>
        <v>0</v>
      </c>
      <c r="AV41" s="39" t="str">
        <f t="shared" si="43"/>
        <v>000</v>
      </c>
      <c r="AW41" s="43" t="str">
        <f t="shared" si="44"/>
        <v>000</v>
      </c>
      <c r="AX41" s="43">
        <f t="shared" si="45"/>
        <v>0</v>
      </c>
      <c r="AY41" s="43">
        <f t="shared" si="46"/>
        <v>0</v>
      </c>
      <c r="AZ41" s="47">
        <f t="shared" si="47"/>
        <v>0</v>
      </c>
      <c r="BA41" s="35">
        <f t="shared" si="48"/>
        <v>0</v>
      </c>
    </row>
    <row r="42" spans="3:53" ht="22.5" customHeight="1">
      <c r="C42" s="509"/>
      <c r="D42" s="501"/>
      <c r="E42" s="503"/>
      <c r="F42" s="29" t="s">
        <v>323</v>
      </c>
      <c r="G42" s="26"/>
      <c r="H42" s="30" t="s">
        <v>327</v>
      </c>
      <c r="I42" s="498"/>
      <c r="J42" s="487"/>
      <c r="K42" s="489"/>
      <c r="L42" s="491"/>
      <c r="M42" s="493"/>
      <c r="N42" s="29" t="s">
        <v>323</v>
      </c>
      <c r="O42" s="26"/>
      <c r="P42" s="30" t="s">
        <v>327</v>
      </c>
      <c r="Q42" s="3"/>
      <c r="R42" s="4"/>
      <c r="S42" s="5"/>
      <c r="T42" s="6"/>
      <c r="U42" s="7"/>
      <c r="V42" s="62"/>
      <c r="W42" s="63"/>
      <c r="X42" s="9"/>
      <c r="Y42" s="4"/>
      <c r="Z42" s="5"/>
      <c r="AA42" s="6"/>
      <c r="AB42" s="7"/>
      <c r="AC42" s="64"/>
      <c r="AD42" s="8"/>
      <c r="AE42" s="29" t="s">
        <v>323</v>
      </c>
      <c r="AF42" s="26"/>
      <c r="AG42" s="30" t="s">
        <v>327</v>
      </c>
      <c r="AH42" s="518"/>
      <c r="AI42" s="516"/>
      <c r="AJ42" s="516"/>
      <c r="AK42" s="516"/>
      <c r="AL42" s="516"/>
      <c r="AN42" s="38" t="str">
        <f t="shared" si="32"/>
        <v/>
      </c>
      <c r="AO42" s="39" t="str">
        <f t="shared" si="33"/>
        <v/>
      </c>
      <c r="AP42" s="40" t="str">
        <f t="shared" si="37"/>
        <v/>
      </c>
      <c r="AQ42" s="41" t="str">
        <f t="shared" si="38"/>
        <v/>
      </c>
      <c r="AR42" s="42" t="str">
        <f t="shared" si="39"/>
        <v>000</v>
      </c>
      <c r="AS42" s="43" t="str">
        <f t="shared" si="40"/>
        <v>000</v>
      </c>
      <c r="AT42" s="41">
        <f t="shared" si="41"/>
        <v>0</v>
      </c>
      <c r="AU42" s="65">
        <f t="shared" si="42"/>
        <v>0</v>
      </c>
      <c r="AV42" s="39" t="str">
        <f t="shared" si="43"/>
        <v>000</v>
      </c>
      <c r="AW42" s="43" t="str">
        <f t="shared" si="44"/>
        <v>000</v>
      </c>
      <c r="AX42" s="43">
        <f t="shared" si="45"/>
        <v>0</v>
      </c>
      <c r="AY42" s="43">
        <f t="shared" si="46"/>
        <v>0</v>
      </c>
      <c r="AZ42" s="47">
        <f t="shared" si="47"/>
        <v>0</v>
      </c>
      <c r="BA42" s="35">
        <f t="shared" si="48"/>
        <v>0</v>
      </c>
    </row>
    <row r="43" spans="3:53" ht="22.5" customHeight="1" thickBot="1">
      <c r="C43" s="508">
        <f t="shared" si="31"/>
        <v>20</v>
      </c>
      <c r="D43" s="500"/>
      <c r="E43" s="502"/>
      <c r="F43" s="483" t="str">
        <f>IF(G44="","",YEAR('1'!$AJ$7)-YEAR(G44)-IF(MONTH('1'!$AJ$7)*100+DAY('1'!$AJ$7)&gt;=MONTH(G44)*100+DAY(G44),0,1))</f>
        <v/>
      </c>
      <c r="G43" s="484"/>
      <c r="H43" s="485"/>
      <c r="I43" s="497"/>
      <c r="J43" s="486"/>
      <c r="K43" s="488" t="s">
        <v>326</v>
      </c>
      <c r="L43" s="490"/>
      <c r="M43" s="492" t="s">
        <v>325</v>
      </c>
      <c r="N43" s="486"/>
      <c r="O43" s="490"/>
      <c r="P43" s="499"/>
      <c r="Q43" s="3"/>
      <c r="R43" s="4"/>
      <c r="S43" s="5"/>
      <c r="T43" s="6"/>
      <c r="U43" s="7"/>
      <c r="V43" s="62"/>
      <c r="W43" s="63"/>
      <c r="X43" s="9"/>
      <c r="Y43" s="4"/>
      <c r="Z43" s="5"/>
      <c r="AA43" s="6"/>
      <c r="AB43" s="7"/>
      <c r="AC43" s="64"/>
      <c r="AD43" s="8"/>
      <c r="AE43" s="494" t="s">
        <v>66</v>
      </c>
      <c r="AF43" s="495"/>
      <c r="AG43" s="496"/>
      <c r="AH43" s="517"/>
      <c r="AI43" s="515"/>
      <c r="AJ43" s="515"/>
      <c r="AK43" s="515"/>
      <c r="AL43" s="515"/>
      <c r="AN43" s="38" t="str">
        <f t="shared" si="32"/>
        <v/>
      </c>
      <c r="AO43" s="39" t="str">
        <f t="shared" si="33"/>
        <v/>
      </c>
      <c r="AP43" s="40" t="str">
        <f t="shared" si="37"/>
        <v/>
      </c>
      <c r="AQ43" s="41" t="str">
        <f t="shared" si="38"/>
        <v/>
      </c>
      <c r="AR43" s="42" t="str">
        <f t="shared" si="39"/>
        <v>000</v>
      </c>
      <c r="AS43" s="43" t="str">
        <f t="shared" si="40"/>
        <v>000</v>
      </c>
      <c r="AT43" s="41">
        <f t="shared" si="41"/>
        <v>0</v>
      </c>
      <c r="AU43" s="65">
        <f t="shared" si="42"/>
        <v>0</v>
      </c>
      <c r="AV43" s="39" t="str">
        <f t="shared" si="43"/>
        <v>000</v>
      </c>
      <c r="AW43" s="43" t="str">
        <f t="shared" si="44"/>
        <v>000</v>
      </c>
      <c r="AX43" s="43">
        <f t="shared" si="45"/>
        <v>0</v>
      </c>
      <c r="AY43" s="43">
        <f t="shared" si="46"/>
        <v>0</v>
      </c>
      <c r="AZ43" s="47">
        <f t="shared" si="47"/>
        <v>0</v>
      </c>
      <c r="BA43" s="35">
        <f t="shared" si="48"/>
        <v>0</v>
      </c>
    </row>
    <row r="44" spans="3:53" ht="22.5" customHeight="1">
      <c r="C44" s="509"/>
      <c r="D44" s="501"/>
      <c r="E44" s="503"/>
      <c r="F44" s="29" t="s">
        <v>323</v>
      </c>
      <c r="G44" s="26"/>
      <c r="H44" s="30" t="s">
        <v>327</v>
      </c>
      <c r="I44" s="498"/>
      <c r="J44" s="487"/>
      <c r="K44" s="489"/>
      <c r="L44" s="491"/>
      <c r="M44" s="493"/>
      <c r="N44" s="29" t="s">
        <v>323</v>
      </c>
      <c r="O44" s="26"/>
      <c r="P44" s="30" t="s">
        <v>327</v>
      </c>
      <c r="Q44" s="3"/>
      <c r="R44" s="4"/>
      <c r="S44" s="5"/>
      <c r="T44" s="6"/>
      <c r="U44" s="7"/>
      <c r="V44" s="62"/>
      <c r="W44" s="63"/>
      <c r="X44" s="9"/>
      <c r="Y44" s="4"/>
      <c r="Z44" s="5"/>
      <c r="AA44" s="6"/>
      <c r="AB44" s="7"/>
      <c r="AC44" s="64"/>
      <c r="AD44" s="8"/>
      <c r="AE44" s="29" t="s">
        <v>323</v>
      </c>
      <c r="AF44" s="26"/>
      <c r="AG44" s="30" t="s">
        <v>327</v>
      </c>
      <c r="AH44" s="518"/>
      <c r="AI44" s="516"/>
      <c r="AJ44" s="516"/>
      <c r="AK44" s="516"/>
      <c r="AL44" s="516"/>
      <c r="AN44" s="38" t="str">
        <f t="shared" si="32"/>
        <v/>
      </c>
      <c r="AO44" s="39" t="str">
        <f t="shared" si="33"/>
        <v/>
      </c>
      <c r="AP44" s="40" t="str">
        <f t="shared" si="37"/>
        <v/>
      </c>
      <c r="AQ44" s="41" t="str">
        <f t="shared" si="38"/>
        <v/>
      </c>
      <c r="AR44" s="42" t="str">
        <f t="shared" si="39"/>
        <v>000</v>
      </c>
      <c r="AS44" s="43" t="str">
        <f t="shared" si="40"/>
        <v>000</v>
      </c>
      <c r="AT44" s="41">
        <f t="shared" si="41"/>
        <v>0</v>
      </c>
      <c r="AU44" s="65">
        <f t="shared" si="42"/>
        <v>0</v>
      </c>
      <c r="AV44" s="39" t="str">
        <f t="shared" si="43"/>
        <v>000</v>
      </c>
      <c r="AW44" s="43" t="str">
        <f t="shared" si="44"/>
        <v>000</v>
      </c>
      <c r="AX44" s="43">
        <f t="shared" si="45"/>
        <v>0</v>
      </c>
      <c r="AY44" s="43">
        <f t="shared" si="46"/>
        <v>0</v>
      </c>
      <c r="AZ44" s="47">
        <f t="shared" si="47"/>
        <v>0</v>
      </c>
      <c r="BA44" s="35">
        <f t="shared" si="48"/>
        <v>0</v>
      </c>
    </row>
    <row r="45" spans="3:53" ht="22.5" customHeight="1" thickBot="1">
      <c r="C45" s="508">
        <f t="shared" si="34"/>
        <v>21</v>
      </c>
      <c r="D45" s="500"/>
      <c r="E45" s="502"/>
      <c r="F45" s="483" t="str">
        <f>IF(G46="","",YEAR('1'!$AJ$7)-YEAR(G46)-IF(MONTH('1'!$AJ$7)*100+DAY('1'!$AJ$7)&gt;=MONTH(G46)*100+DAY(G46),0,1))</f>
        <v/>
      </c>
      <c r="G45" s="484"/>
      <c r="H45" s="485"/>
      <c r="I45" s="497"/>
      <c r="J45" s="486"/>
      <c r="K45" s="488" t="s">
        <v>326</v>
      </c>
      <c r="L45" s="490"/>
      <c r="M45" s="492" t="s">
        <v>325</v>
      </c>
      <c r="N45" s="486"/>
      <c r="O45" s="490"/>
      <c r="P45" s="499"/>
      <c r="Q45" s="3"/>
      <c r="R45" s="4"/>
      <c r="S45" s="5"/>
      <c r="T45" s="6"/>
      <c r="U45" s="7"/>
      <c r="V45" s="62"/>
      <c r="W45" s="63"/>
      <c r="X45" s="9"/>
      <c r="Y45" s="4"/>
      <c r="Z45" s="5"/>
      <c r="AA45" s="6"/>
      <c r="AB45" s="7"/>
      <c r="AC45" s="64"/>
      <c r="AD45" s="8"/>
      <c r="AE45" s="494" t="s">
        <v>66</v>
      </c>
      <c r="AF45" s="495"/>
      <c r="AG45" s="496"/>
      <c r="AH45" s="517"/>
      <c r="AI45" s="515"/>
      <c r="AJ45" s="515"/>
      <c r="AK45" s="515"/>
      <c r="AL45" s="515"/>
      <c r="AN45" s="38" t="str">
        <f t="shared" si="32"/>
        <v/>
      </c>
      <c r="AO45" s="39" t="str">
        <f t="shared" si="33"/>
        <v/>
      </c>
      <c r="AP45" s="40" t="str">
        <f t="shared" si="37"/>
        <v/>
      </c>
      <c r="AQ45" s="41" t="str">
        <f t="shared" si="38"/>
        <v/>
      </c>
      <c r="AR45" s="42" t="str">
        <f t="shared" si="39"/>
        <v>000</v>
      </c>
      <c r="AS45" s="43" t="str">
        <f t="shared" si="40"/>
        <v>000</v>
      </c>
      <c r="AT45" s="41">
        <f t="shared" si="41"/>
        <v>0</v>
      </c>
      <c r="AU45" s="65">
        <f t="shared" si="42"/>
        <v>0</v>
      </c>
      <c r="AV45" s="39" t="str">
        <f t="shared" si="43"/>
        <v>000</v>
      </c>
      <c r="AW45" s="43" t="str">
        <f t="shared" si="44"/>
        <v>000</v>
      </c>
      <c r="AX45" s="43">
        <f t="shared" si="45"/>
        <v>0</v>
      </c>
      <c r="AY45" s="43">
        <f t="shared" si="46"/>
        <v>0</v>
      </c>
      <c r="AZ45" s="47">
        <f t="shared" si="47"/>
        <v>0</v>
      </c>
      <c r="BA45" s="35">
        <f t="shared" si="48"/>
        <v>0</v>
      </c>
    </row>
    <row r="46" spans="3:53" ht="22.5" customHeight="1">
      <c r="C46" s="509"/>
      <c r="D46" s="501"/>
      <c r="E46" s="503"/>
      <c r="F46" s="29" t="s">
        <v>323</v>
      </c>
      <c r="G46" s="26"/>
      <c r="H46" s="30" t="s">
        <v>327</v>
      </c>
      <c r="I46" s="498"/>
      <c r="J46" s="487"/>
      <c r="K46" s="489"/>
      <c r="L46" s="491"/>
      <c r="M46" s="493"/>
      <c r="N46" s="29" t="s">
        <v>323</v>
      </c>
      <c r="O46" s="26"/>
      <c r="P46" s="30" t="s">
        <v>327</v>
      </c>
      <c r="Q46" s="3"/>
      <c r="R46" s="4"/>
      <c r="S46" s="5"/>
      <c r="T46" s="6"/>
      <c r="U46" s="7"/>
      <c r="V46" s="62"/>
      <c r="W46" s="63"/>
      <c r="X46" s="9"/>
      <c r="Y46" s="4"/>
      <c r="Z46" s="5"/>
      <c r="AA46" s="6"/>
      <c r="AB46" s="7"/>
      <c r="AC46" s="64"/>
      <c r="AD46" s="8"/>
      <c r="AE46" s="29" t="s">
        <v>323</v>
      </c>
      <c r="AF46" s="26"/>
      <c r="AG46" s="30" t="s">
        <v>327</v>
      </c>
      <c r="AH46" s="518"/>
      <c r="AI46" s="516"/>
      <c r="AJ46" s="516"/>
      <c r="AK46" s="516"/>
      <c r="AL46" s="516"/>
      <c r="AN46" s="38" t="str">
        <f t="shared" si="32"/>
        <v/>
      </c>
      <c r="AO46" s="39" t="str">
        <f t="shared" si="33"/>
        <v/>
      </c>
      <c r="AP46" s="40" t="str">
        <f t="shared" si="37"/>
        <v/>
      </c>
      <c r="AQ46" s="41" t="str">
        <f t="shared" si="38"/>
        <v/>
      </c>
      <c r="AR46" s="42" t="str">
        <f t="shared" si="39"/>
        <v>000</v>
      </c>
      <c r="AS46" s="43" t="str">
        <f t="shared" si="40"/>
        <v>000</v>
      </c>
      <c r="AT46" s="41">
        <f t="shared" si="41"/>
        <v>0</v>
      </c>
      <c r="AU46" s="65">
        <f t="shared" si="42"/>
        <v>0</v>
      </c>
      <c r="AV46" s="39" t="str">
        <f t="shared" si="43"/>
        <v>000</v>
      </c>
      <c r="AW46" s="43" t="str">
        <f t="shared" si="44"/>
        <v>000</v>
      </c>
      <c r="AX46" s="43">
        <f t="shared" si="45"/>
        <v>0</v>
      </c>
      <c r="AY46" s="43">
        <f t="shared" si="46"/>
        <v>0</v>
      </c>
      <c r="AZ46" s="47">
        <f t="shared" si="47"/>
        <v>0</v>
      </c>
      <c r="BA46" s="35">
        <f t="shared" si="48"/>
        <v>0</v>
      </c>
    </row>
    <row r="47" spans="3:53" ht="22.5" customHeight="1" thickBot="1">
      <c r="C47" s="508">
        <f t="shared" si="35"/>
        <v>22</v>
      </c>
      <c r="D47" s="500"/>
      <c r="E47" s="502"/>
      <c r="F47" s="483" t="str">
        <f>IF(G48="","",YEAR('1'!$AJ$7)-YEAR(G48)-IF(MONTH('1'!$AJ$7)*100+DAY('1'!$AJ$7)&gt;=MONTH(G48)*100+DAY(G48),0,1))</f>
        <v/>
      </c>
      <c r="G47" s="484"/>
      <c r="H47" s="485"/>
      <c r="I47" s="497"/>
      <c r="J47" s="486"/>
      <c r="K47" s="488" t="s">
        <v>326</v>
      </c>
      <c r="L47" s="490"/>
      <c r="M47" s="492" t="s">
        <v>325</v>
      </c>
      <c r="N47" s="486"/>
      <c r="O47" s="490"/>
      <c r="P47" s="499"/>
      <c r="Q47" s="3"/>
      <c r="R47" s="4"/>
      <c r="S47" s="5"/>
      <c r="T47" s="6"/>
      <c r="U47" s="7"/>
      <c r="V47" s="62"/>
      <c r="W47" s="63"/>
      <c r="X47" s="9"/>
      <c r="Y47" s="4"/>
      <c r="Z47" s="5"/>
      <c r="AA47" s="6"/>
      <c r="AB47" s="7"/>
      <c r="AC47" s="64"/>
      <c r="AD47" s="8"/>
      <c r="AE47" s="494" t="s">
        <v>66</v>
      </c>
      <c r="AF47" s="495"/>
      <c r="AG47" s="496"/>
      <c r="AH47" s="517"/>
      <c r="AI47" s="515"/>
      <c r="AJ47" s="515"/>
      <c r="AK47" s="515"/>
      <c r="AL47" s="515"/>
      <c r="AN47" s="38" t="str">
        <f t="shared" si="32"/>
        <v/>
      </c>
      <c r="AO47" s="39" t="str">
        <f t="shared" si="33"/>
        <v/>
      </c>
      <c r="AP47" s="40" t="str">
        <f t="shared" si="37"/>
        <v/>
      </c>
      <c r="AQ47" s="41" t="str">
        <f t="shared" si="38"/>
        <v/>
      </c>
      <c r="AR47" s="42" t="str">
        <f t="shared" si="39"/>
        <v>000</v>
      </c>
      <c r="AS47" s="43" t="str">
        <f t="shared" si="40"/>
        <v>000</v>
      </c>
      <c r="AT47" s="41">
        <f t="shared" si="41"/>
        <v>0</v>
      </c>
      <c r="AU47" s="65">
        <f t="shared" si="42"/>
        <v>0</v>
      </c>
      <c r="AV47" s="39" t="str">
        <f t="shared" si="43"/>
        <v>000</v>
      </c>
      <c r="AW47" s="43" t="str">
        <f t="shared" si="44"/>
        <v>000</v>
      </c>
      <c r="AX47" s="43">
        <f t="shared" si="45"/>
        <v>0</v>
      </c>
      <c r="AY47" s="43">
        <f t="shared" si="46"/>
        <v>0</v>
      </c>
      <c r="AZ47" s="47">
        <f t="shared" si="47"/>
        <v>0</v>
      </c>
      <c r="BA47" s="35">
        <f t="shared" si="48"/>
        <v>0</v>
      </c>
    </row>
    <row r="48" spans="3:53" ht="22.5" customHeight="1">
      <c r="C48" s="509"/>
      <c r="D48" s="501"/>
      <c r="E48" s="503"/>
      <c r="F48" s="29" t="s">
        <v>323</v>
      </c>
      <c r="G48" s="26"/>
      <c r="H48" s="30" t="s">
        <v>327</v>
      </c>
      <c r="I48" s="498"/>
      <c r="J48" s="487"/>
      <c r="K48" s="489"/>
      <c r="L48" s="491"/>
      <c r="M48" s="493"/>
      <c r="N48" s="29" t="s">
        <v>323</v>
      </c>
      <c r="O48" s="26"/>
      <c r="P48" s="30" t="s">
        <v>327</v>
      </c>
      <c r="Q48" s="3"/>
      <c r="R48" s="4"/>
      <c r="S48" s="5"/>
      <c r="T48" s="6"/>
      <c r="U48" s="7"/>
      <c r="V48" s="62"/>
      <c r="W48" s="63"/>
      <c r="X48" s="9"/>
      <c r="Y48" s="4"/>
      <c r="Z48" s="5"/>
      <c r="AA48" s="6"/>
      <c r="AB48" s="7"/>
      <c r="AC48" s="64"/>
      <c r="AD48" s="8"/>
      <c r="AE48" s="29" t="s">
        <v>323</v>
      </c>
      <c r="AF48" s="26"/>
      <c r="AG48" s="30" t="s">
        <v>327</v>
      </c>
      <c r="AH48" s="518"/>
      <c r="AI48" s="516"/>
      <c r="AJ48" s="516"/>
      <c r="AK48" s="516"/>
      <c r="AL48" s="516"/>
      <c r="AN48" s="38" t="str">
        <f t="shared" si="32"/>
        <v/>
      </c>
      <c r="AO48" s="39" t="str">
        <f t="shared" si="33"/>
        <v/>
      </c>
      <c r="AP48" s="40" t="str">
        <f t="shared" si="37"/>
        <v/>
      </c>
      <c r="AQ48" s="41" t="str">
        <f t="shared" si="38"/>
        <v/>
      </c>
      <c r="AR48" s="42" t="str">
        <f t="shared" si="39"/>
        <v>000</v>
      </c>
      <c r="AS48" s="43" t="str">
        <f t="shared" si="40"/>
        <v>000</v>
      </c>
      <c r="AT48" s="41">
        <f t="shared" si="41"/>
        <v>0</v>
      </c>
      <c r="AU48" s="65">
        <f t="shared" si="42"/>
        <v>0</v>
      </c>
      <c r="AV48" s="39" t="str">
        <f t="shared" si="43"/>
        <v>000</v>
      </c>
      <c r="AW48" s="43" t="str">
        <f t="shared" si="44"/>
        <v>000</v>
      </c>
      <c r="AX48" s="43">
        <f t="shared" si="45"/>
        <v>0</v>
      </c>
      <c r="AY48" s="43">
        <f t="shared" si="46"/>
        <v>0</v>
      </c>
      <c r="AZ48" s="47">
        <f t="shared" si="47"/>
        <v>0</v>
      </c>
      <c r="BA48" s="35">
        <f t="shared" si="48"/>
        <v>0</v>
      </c>
    </row>
    <row r="49" spans="3:53" ht="22.5" customHeight="1" thickBot="1">
      <c r="C49" s="508">
        <f t="shared" ref="C49" si="51">(ROW()-3)/2</f>
        <v>23</v>
      </c>
      <c r="D49" s="500"/>
      <c r="E49" s="502"/>
      <c r="F49" s="483" t="str">
        <f>IF(G50="","",YEAR('1'!$AJ$7)-YEAR(G50)-IF(MONTH('1'!$AJ$7)*100+DAY('1'!$AJ$7)&gt;=MONTH(G50)*100+DAY(G50),0,1))</f>
        <v/>
      </c>
      <c r="G49" s="484"/>
      <c r="H49" s="485"/>
      <c r="I49" s="497"/>
      <c r="J49" s="486"/>
      <c r="K49" s="488" t="s">
        <v>326</v>
      </c>
      <c r="L49" s="490"/>
      <c r="M49" s="492" t="s">
        <v>325</v>
      </c>
      <c r="N49" s="486"/>
      <c r="O49" s="490"/>
      <c r="P49" s="499"/>
      <c r="Q49" s="3"/>
      <c r="R49" s="4"/>
      <c r="S49" s="5"/>
      <c r="T49" s="6"/>
      <c r="U49" s="7"/>
      <c r="V49" s="62"/>
      <c r="W49" s="63"/>
      <c r="X49" s="9"/>
      <c r="Y49" s="4"/>
      <c r="Z49" s="5"/>
      <c r="AA49" s="6"/>
      <c r="AB49" s="7"/>
      <c r="AC49" s="64"/>
      <c r="AD49" s="8"/>
      <c r="AE49" s="494" t="s">
        <v>66</v>
      </c>
      <c r="AF49" s="495"/>
      <c r="AG49" s="496"/>
      <c r="AH49" s="517"/>
      <c r="AI49" s="515"/>
      <c r="AJ49" s="515"/>
      <c r="AK49" s="515"/>
      <c r="AL49" s="515"/>
      <c r="AN49" s="38" t="str">
        <f t="shared" si="32"/>
        <v/>
      </c>
      <c r="AO49" s="39" t="str">
        <f t="shared" si="33"/>
        <v/>
      </c>
      <c r="AP49" s="40" t="str">
        <f t="shared" si="37"/>
        <v/>
      </c>
      <c r="AQ49" s="41" t="str">
        <f t="shared" si="38"/>
        <v/>
      </c>
      <c r="AR49" s="42" t="str">
        <f t="shared" si="39"/>
        <v>000</v>
      </c>
      <c r="AS49" s="43" t="str">
        <f t="shared" si="40"/>
        <v>000</v>
      </c>
      <c r="AT49" s="41">
        <f t="shared" si="41"/>
        <v>0</v>
      </c>
      <c r="AU49" s="65">
        <f t="shared" si="42"/>
        <v>0</v>
      </c>
      <c r="AV49" s="39" t="str">
        <f t="shared" si="43"/>
        <v>000</v>
      </c>
      <c r="AW49" s="43" t="str">
        <f t="shared" si="44"/>
        <v>000</v>
      </c>
      <c r="AX49" s="43">
        <f t="shared" si="45"/>
        <v>0</v>
      </c>
      <c r="AY49" s="43">
        <f t="shared" si="46"/>
        <v>0</v>
      </c>
      <c r="AZ49" s="47">
        <f t="shared" si="47"/>
        <v>0</v>
      </c>
      <c r="BA49" s="35">
        <f t="shared" si="48"/>
        <v>0</v>
      </c>
    </row>
    <row r="50" spans="3:53" ht="22.5" customHeight="1">
      <c r="C50" s="509"/>
      <c r="D50" s="501"/>
      <c r="E50" s="503"/>
      <c r="F50" s="29" t="s">
        <v>323</v>
      </c>
      <c r="G50" s="26"/>
      <c r="H50" s="30" t="s">
        <v>327</v>
      </c>
      <c r="I50" s="498"/>
      <c r="J50" s="487"/>
      <c r="K50" s="489"/>
      <c r="L50" s="491"/>
      <c r="M50" s="493"/>
      <c r="N50" s="29" t="s">
        <v>323</v>
      </c>
      <c r="O50" s="26"/>
      <c r="P50" s="30" t="s">
        <v>327</v>
      </c>
      <c r="Q50" s="3"/>
      <c r="R50" s="4"/>
      <c r="S50" s="5"/>
      <c r="T50" s="6"/>
      <c r="U50" s="7"/>
      <c r="V50" s="62"/>
      <c r="W50" s="63"/>
      <c r="X50" s="9"/>
      <c r="Y50" s="4"/>
      <c r="Z50" s="5"/>
      <c r="AA50" s="6"/>
      <c r="AB50" s="7"/>
      <c r="AC50" s="64"/>
      <c r="AD50" s="8"/>
      <c r="AE50" s="29" t="s">
        <v>323</v>
      </c>
      <c r="AF50" s="26"/>
      <c r="AG50" s="30" t="s">
        <v>327</v>
      </c>
      <c r="AH50" s="518"/>
      <c r="AI50" s="516"/>
      <c r="AJ50" s="516"/>
      <c r="AK50" s="516"/>
      <c r="AL50" s="516"/>
      <c r="AN50" s="38" t="str">
        <f t="shared" si="32"/>
        <v/>
      </c>
      <c r="AO50" s="39" t="str">
        <f t="shared" si="33"/>
        <v/>
      </c>
      <c r="AP50" s="40" t="str">
        <f t="shared" si="37"/>
        <v/>
      </c>
      <c r="AQ50" s="41" t="str">
        <f t="shared" si="38"/>
        <v/>
      </c>
      <c r="AR50" s="42" t="str">
        <f t="shared" si="39"/>
        <v>000</v>
      </c>
      <c r="AS50" s="43" t="str">
        <f t="shared" si="40"/>
        <v>000</v>
      </c>
      <c r="AT50" s="41">
        <f t="shared" si="41"/>
        <v>0</v>
      </c>
      <c r="AU50" s="65">
        <f t="shared" si="42"/>
        <v>0</v>
      </c>
      <c r="AV50" s="39" t="str">
        <f t="shared" si="43"/>
        <v>000</v>
      </c>
      <c r="AW50" s="43" t="str">
        <f t="shared" si="44"/>
        <v>000</v>
      </c>
      <c r="AX50" s="43">
        <f t="shared" si="45"/>
        <v>0</v>
      </c>
      <c r="AY50" s="43">
        <f t="shared" si="46"/>
        <v>0</v>
      </c>
      <c r="AZ50" s="47">
        <f t="shared" si="47"/>
        <v>0</v>
      </c>
      <c r="BA50" s="35">
        <f t="shared" si="48"/>
        <v>0</v>
      </c>
    </row>
    <row r="51" spans="3:53" ht="22.5" customHeight="1" thickBot="1">
      <c r="C51" s="508">
        <f t="shared" si="31"/>
        <v>24</v>
      </c>
      <c r="D51" s="500"/>
      <c r="E51" s="502"/>
      <c r="F51" s="483" t="str">
        <f>IF(G52="","",YEAR('1'!$AJ$7)-YEAR(G52)-IF(MONTH('1'!$AJ$7)*100+DAY('1'!$AJ$7)&gt;=MONTH(G52)*100+DAY(G52),0,1))</f>
        <v/>
      </c>
      <c r="G51" s="484"/>
      <c r="H51" s="485"/>
      <c r="I51" s="497"/>
      <c r="J51" s="486"/>
      <c r="K51" s="488" t="s">
        <v>326</v>
      </c>
      <c r="L51" s="490"/>
      <c r="M51" s="492" t="s">
        <v>325</v>
      </c>
      <c r="N51" s="486"/>
      <c r="O51" s="490"/>
      <c r="P51" s="499"/>
      <c r="Q51" s="3"/>
      <c r="R51" s="4"/>
      <c r="S51" s="5"/>
      <c r="T51" s="6"/>
      <c r="U51" s="7"/>
      <c r="V51" s="62"/>
      <c r="W51" s="63"/>
      <c r="X51" s="9"/>
      <c r="Y51" s="4"/>
      <c r="Z51" s="5"/>
      <c r="AA51" s="6"/>
      <c r="AB51" s="7"/>
      <c r="AC51" s="64"/>
      <c r="AD51" s="8"/>
      <c r="AE51" s="494" t="s">
        <v>66</v>
      </c>
      <c r="AF51" s="495"/>
      <c r="AG51" s="496"/>
      <c r="AH51" s="517"/>
      <c r="AI51" s="515"/>
      <c r="AJ51" s="515"/>
      <c r="AK51" s="515"/>
      <c r="AL51" s="515"/>
      <c r="AN51" s="38" t="str">
        <f t="shared" si="32"/>
        <v/>
      </c>
      <c r="AO51" s="39" t="str">
        <f t="shared" si="33"/>
        <v/>
      </c>
      <c r="AP51" s="40" t="str">
        <f t="shared" si="37"/>
        <v/>
      </c>
      <c r="AQ51" s="41" t="str">
        <f t="shared" si="38"/>
        <v/>
      </c>
      <c r="AR51" s="42" t="str">
        <f t="shared" si="39"/>
        <v>000</v>
      </c>
      <c r="AS51" s="43" t="str">
        <f t="shared" si="40"/>
        <v>000</v>
      </c>
      <c r="AT51" s="41">
        <f t="shared" si="41"/>
        <v>0</v>
      </c>
      <c r="AU51" s="65">
        <f t="shared" si="42"/>
        <v>0</v>
      </c>
      <c r="AV51" s="39" t="str">
        <f t="shared" si="43"/>
        <v>000</v>
      </c>
      <c r="AW51" s="43" t="str">
        <f t="shared" si="44"/>
        <v>000</v>
      </c>
      <c r="AX51" s="43">
        <f t="shared" si="45"/>
        <v>0</v>
      </c>
      <c r="AY51" s="43">
        <f t="shared" si="46"/>
        <v>0</v>
      </c>
      <c r="AZ51" s="47">
        <f t="shared" si="47"/>
        <v>0</v>
      </c>
      <c r="BA51" s="35">
        <f t="shared" si="48"/>
        <v>0</v>
      </c>
    </row>
    <row r="52" spans="3:53" ht="22.5" customHeight="1">
      <c r="C52" s="509"/>
      <c r="D52" s="501"/>
      <c r="E52" s="503"/>
      <c r="F52" s="29" t="s">
        <v>323</v>
      </c>
      <c r="G52" s="26"/>
      <c r="H52" s="30" t="s">
        <v>327</v>
      </c>
      <c r="I52" s="498"/>
      <c r="J52" s="487"/>
      <c r="K52" s="489"/>
      <c r="L52" s="491"/>
      <c r="M52" s="493"/>
      <c r="N52" s="29" t="s">
        <v>323</v>
      </c>
      <c r="O52" s="26"/>
      <c r="P52" s="30" t="s">
        <v>327</v>
      </c>
      <c r="Q52" s="3"/>
      <c r="R52" s="4"/>
      <c r="S52" s="5"/>
      <c r="T52" s="6"/>
      <c r="U52" s="7"/>
      <c r="V52" s="62"/>
      <c r="W52" s="63"/>
      <c r="X52" s="9"/>
      <c r="Y52" s="4"/>
      <c r="Z52" s="5"/>
      <c r="AA52" s="6"/>
      <c r="AB52" s="7"/>
      <c r="AC52" s="64"/>
      <c r="AD52" s="8"/>
      <c r="AE52" s="29" t="s">
        <v>323</v>
      </c>
      <c r="AF52" s="26"/>
      <c r="AG52" s="30" t="s">
        <v>327</v>
      </c>
      <c r="AH52" s="518"/>
      <c r="AI52" s="516"/>
      <c r="AJ52" s="516"/>
      <c r="AK52" s="516"/>
      <c r="AL52" s="516"/>
      <c r="AN52" s="38" t="str">
        <f t="shared" si="32"/>
        <v/>
      </c>
      <c r="AO52" s="39" t="str">
        <f t="shared" si="33"/>
        <v/>
      </c>
      <c r="AP52" s="40" t="str">
        <f t="shared" si="37"/>
        <v/>
      </c>
      <c r="AQ52" s="41" t="str">
        <f t="shared" si="38"/>
        <v/>
      </c>
      <c r="AR52" s="42" t="str">
        <f t="shared" si="39"/>
        <v>000</v>
      </c>
      <c r="AS52" s="43" t="str">
        <f t="shared" si="40"/>
        <v>000</v>
      </c>
      <c r="AT52" s="41">
        <f t="shared" si="41"/>
        <v>0</v>
      </c>
      <c r="AU52" s="65">
        <f t="shared" si="42"/>
        <v>0</v>
      </c>
      <c r="AV52" s="39" t="str">
        <f t="shared" si="43"/>
        <v>000</v>
      </c>
      <c r="AW52" s="43" t="str">
        <f t="shared" si="44"/>
        <v>000</v>
      </c>
      <c r="AX52" s="43">
        <f t="shared" si="45"/>
        <v>0</v>
      </c>
      <c r="AY52" s="43">
        <f t="shared" si="46"/>
        <v>0</v>
      </c>
      <c r="AZ52" s="47">
        <f t="shared" si="47"/>
        <v>0</v>
      </c>
      <c r="BA52" s="35">
        <f t="shared" si="48"/>
        <v>0</v>
      </c>
    </row>
    <row r="53" spans="3:53" ht="22.5" customHeight="1" thickBot="1">
      <c r="C53" s="508">
        <f t="shared" si="34"/>
        <v>25</v>
      </c>
      <c r="D53" s="500"/>
      <c r="E53" s="502"/>
      <c r="F53" s="483" t="str">
        <f>IF(G54="","",YEAR('1'!$AJ$7)-YEAR(G54)-IF(MONTH('1'!$AJ$7)*100+DAY('1'!$AJ$7)&gt;=MONTH(G54)*100+DAY(G54),0,1))</f>
        <v/>
      </c>
      <c r="G53" s="484"/>
      <c r="H53" s="485"/>
      <c r="I53" s="497"/>
      <c r="J53" s="486"/>
      <c r="K53" s="488" t="s">
        <v>326</v>
      </c>
      <c r="L53" s="490"/>
      <c r="M53" s="492" t="s">
        <v>325</v>
      </c>
      <c r="N53" s="486"/>
      <c r="O53" s="490"/>
      <c r="P53" s="499"/>
      <c r="Q53" s="3"/>
      <c r="R53" s="4"/>
      <c r="S53" s="5"/>
      <c r="T53" s="6"/>
      <c r="U53" s="7"/>
      <c r="V53" s="62"/>
      <c r="W53" s="63"/>
      <c r="X53" s="9"/>
      <c r="Y53" s="4"/>
      <c r="Z53" s="5"/>
      <c r="AA53" s="6"/>
      <c r="AB53" s="7"/>
      <c r="AC53" s="64"/>
      <c r="AD53" s="8"/>
      <c r="AE53" s="494" t="s">
        <v>66</v>
      </c>
      <c r="AF53" s="495"/>
      <c r="AG53" s="496"/>
      <c r="AH53" s="517"/>
      <c r="AI53" s="515"/>
      <c r="AJ53" s="515"/>
      <c r="AK53" s="515"/>
      <c r="AL53" s="515"/>
      <c r="AN53" s="38" t="str">
        <f t="shared" si="32"/>
        <v/>
      </c>
      <c r="AO53" s="39" t="str">
        <f t="shared" si="33"/>
        <v/>
      </c>
      <c r="AP53" s="40" t="str">
        <f t="shared" si="37"/>
        <v/>
      </c>
      <c r="AQ53" s="41" t="str">
        <f t="shared" si="38"/>
        <v/>
      </c>
      <c r="AR53" s="42" t="str">
        <f t="shared" si="39"/>
        <v>000</v>
      </c>
      <c r="AS53" s="43" t="str">
        <f t="shared" si="40"/>
        <v>000</v>
      </c>
      <c r="AT53" s="41">
        <f t="shared" si="41"/>
        <v>0</v>
      </c>
      <c r="AU53" s="65">
        <f t="shared" si="42"/>
        <v>0</v>
      </c>
      <c r="AV53" s="39" t="str">
        <f t="shared" si="43"/>
        <v>000</v>
      </c>
      <c r="AW53" s="43" t="str">
        <f t="shared" si="44"/>
        <v>000</v>
      </c>
      <c r="AX53" s="43">
        <f t="shared" si="45"/>
        <v>0</v>
      </c>
      <c r="AY53" s="43">
        <f t="shared" si="46"/>
        <v>0</v>
      </c>
      <c r="AZ53" s="47">
        <f t="shared" si="47"/>
        <v>0</v>
      </c>
      <c r="BA53" s="35">
        <f t="shared" si="48"/>
        <v>0</v>
      </c>
    </row>
    <row r="54" spans="3:53" ht="22.5" customHeight="1">
      <c r="C54" s="509"/>
      <c r="D54" s="501"/>
      <c r="E54" s="503"/>
      <c r="F54" s="29" t="s">
        <v>323</v>
      </c>
      <c r="G54" s="26"/>
      <c r="H54" s="30" t="s">
        <v>327</v>
      </c>
      <c r="I54" s="498"/>
      <c r="J54" s="487"/>
      <c r="K54" s="489"/>
      <c r="L54" s="491"/>
      <c r="M54" s="493"/>
      <c r="N54" s="29" t="s">
        <v>323</v>
      </c>
      <c r="O54" s="26"/>
      <c r="P54" s="30" t="s">
        <v>327</v>
      </c>
      <c r="Q54" s="3"/>
      <c r="R54" s="4"/>
      <c r="S54" s="5"/>
      <c r="T54" s="6"/>
      <c r="U54" s="7"/>
      <c r="V54" s="62"/>
      <c r="W54" s="63"/>
      <c r="X54" s="9"/>
      <c r="Y54" s="4"/>
      <c r="Z54" s="5"/>
      <c r="AA54" s="6"/>
      <c r="AB54" s="7"/>
      <c r="AC54" s="64"/>
      <c r="AD54" s="8"/>
      <c r="AE54" s="29" t="s">
        <v>323</v>
      </c>
      <c r="AF54" s="26"/>
      <c r="AG54" s="30" t="s">
        <v>327</v>
      </c>
      <c r="AH54" s="518"/>
      <c r="AI54" s="516"/>
      <c r="AJ54" s="516"/>
      <c r="AK54" s="516"/>
      <c r="AL54" s="516"/>
      <c r="AN54" s="38" t="str">
        <f t="shared" si="32"/>
        <v/>
      </c>
      <c r="AO54" s="39" t="str">
        <f t="shared" si="33"/>
        <v/>
      </c>
      <c r="AP54" s="40" t="str">
        <f t="shared" si="37"/>
        <v/>
      </c>
      <c r="AQ54" s="41" t="str">
        <f t="shared" si="38"/>
        <v/>
      </c>
      <c r="AR54" s="42" t="str">
        <f t="shared" si="39"/>
        <v>000</v>
      </c>
      <c r="AS54" s="43" t="str">
        <f t="shared" si="40"/>
        <v>000</v>
      </c>
      <c r="AT54" s="41">
        <f t="shared" si="41"/>
        <v>0</v>
      </c>
      <c r="AU54" s="65">
        <f t="shared" si="42"/>
        <v>0</v>
      </c>
      <c r="AV54" s="39" t="str">
        <f t="shared" si="43"/>
        <v>000</v>
      </c>
      <c r="AW54" s="43" t="str">
        <f t="shared" si="44"/>
        <v>000</v>
      </c>
      <c r="AX54" s="43">
        <f t="shared" si="45"/>
        <v>0</v>
      </c>
      <c r="AY54" s="43">
        <f t="shared" si="46"/>
        <v>0</v>
      </c>
      <c r="AZ54" s="47">
        <f t="shared" si="47"/>
        <v>0</v>
      </c>
      <c r="BA54" s="35">
        <f t="shared" si="48"/>
        <v>0</v>
      </c>
    </row>
    <row r="55" spans="3:53" ht="22.5" customHeight="1" thickBot="1">
      <c r="C55" s="508">
        <f t="shared" si="35"/>
        <v>26</v>
      </c>
      <c r="D55" s="500"/>
      <c r="E55" s="502"/>
      <c r="F55" s="483" t="str">
        <f>IF(G56="","",YEAR('1'!$AJ$7)-YEAR(G56)-IF(MONTH('1'!$AJ$7)*100+DAY('1'!$AJ$7)&gt;=MONTH(G56)*100+DAY(G56),0,1))</f>
        <v/>
      </c>
      <c r="G55" s="484"/>
      <c r="H55" s="485"/>
      <c r="I55" s="497"/>
      <c r="J55" s="486"/>
      <c r="K55" s="488" t="s">
        <v>326</v>
      </c>
      <c r="L55" s="490"/>
      <c r="M55" s="492" t="s">
        <v>325</v>
      </c>
      <c r="N55" s="486"/>
      <c r="O55" s="490"/>
      <c r="P55" s="499"/>
      <c r="Q55" s="3"/>
      <c r="R55" s="4"/>
      <c r="S55" s="5"/>
      <c r="T55" s="6"/>
      <c r="U55" s="7"/>
      <c r="V55" s="62"/>
      <c r="W55" s="63"/>
      <c r="X55" s="9"/>
      <c r="Y55" s="4"/>
      <c r="Z55" s="5"/>
      <c r="AA55" s="6"/>
      <c r="AB55" s="7"/>
      <c r="AC55" s="64"/>
      <c r="AD55" s="8"/>
      <c r="AE55" s="494" t="s">
        <v>66</v>
      </c>
      <c r="AF55" s="495"/>
      <c r="AG55" s="496"/>
      <c r="AH55" s="517"/>
      <c r="AI55" s="515"/>
      <c r="AJ55" s="515"/>
      <c r="AK55" s="515"/>
      <c r="AL55" s="515"/>
      <c r="AN55" s="38" t="str">
        <f t="shared" si="32"/>
        <v/>
      </c>
      <c r="AO55" s="39" t="str">
        <f t="shared" si="33"/>
        <v/>
      </c>
      <c r="AP55" s="40" t="str">
        <f t="shared" si="37"/>
        <v/>
      </c>
      <c r="AQ55" s="41" t="str">
        <f t="shared" si="38"/>
        <v/>
      </c>
      <c r="AR55" s="42" t="str">
        <f t="shared" si="39"/>
        <v>000</v>
      </c>
      <c r="AS55" s="43" t="str">
        <f t="shared" si="40"/>
        <v>000</v>
      </c>
      <c r="AT55" s="41">
        <f t="shared" si="41"/>
        <v>0</v>
      </c>
      <c r="AU55" s="65">
        <f t="shared" si="42"/>
        <v>0</v>
      </c>
      <c r="AV55" s="39" t="str">
        <f t="shared" si="43"/>
        <v>000</v>
      </c>
      <c r="AW55" s="43" t="str">
        <f t="shared" si="44"/>
        <v>000</v>
      </c>
      <c r="AX55" s="43">
        <f t="shared" si="45"/>
        <v>0</v>
      </c>
      <c r="AY55" s="43">
        <f t="shared" si="46"/>
        <v>0</v>
      </c>
      <c r="AZ55" s="47">
        <f t="shared" si="47"/>
        <v>0</v>
      </c>
      <c r="BA55" s="35">
        <f t="shared" si="48"/>
        <v>0</v>
      </c>
    </row>
    <row r="56" spans="3:53" ht="22.5" customHeight="1">
      <c r="C56" s="509"/>
      <c r="D56" s="501"/>
      <c r="E56" s="503"/>
      <c r="F56" s="29" t="s">
        <v>323</v>
      </c>
      <c r="G56" s="26"/>
      <c r="H56" s="30" t="s">
        <v>327</v>
      </c>
      <c r="I56" s="498"/>
      <c r="J56" s="487"/>
      <c r="K56" s="489"/>
      <c r="L56" s="491"/>
      <c r="M56" s="493"/>
      <c r="N56" s="29" t="s">
        <v>323</v>
      </c>
      <c r="O56" s="26"/>
      <c r="P56" s="30" t="s">
        <v>327</v>
      </c>
      <c r="Q56" s="3"/>
      <c r="R56" s="4"/>
      <c r="S56" s="5"/>
      <c r="T56" s="6"/>
      <c r="U56" s="7"/>
      <c r="V56" s="62"/>
      <c r="W56" s="63"/>
      <c r="X56" s="9"/>
      <c r="Y56" s="4"/>
      <c r="Z56" s="5"/>
      <c r="AA56" s="6"/>
      <c r="AB56" s="7"/>
      <c r="AC56" s="64"/>
      <c r="AD56" s="8"/>
      <c r="AE56" s="29" t="s">
        <v>323</v>
      </c>
      <c r="AF56" s="26"/>
      <c r="AG56" s="30" t="s">
        <v>327</v>
      </c>
      <c r="AH56" s="518"/>
      <c r="AI56" s="516"/>
      <c r="AJ56" s="516"/>
      <c r="AK56" s="516"/>
      <c r="AL56" s="516"/>
      <c r="AN56" s="38" t="str">
        <f t="shared" si="32"/>
        <v/>
      </c>
      <c r="AO56" s="39" t="str">
        <f t="shared" si="33"/>
        <v/>
      </c>
      <c r="AP56" s="40" t="str">
        <f t="shared" si="37"/>
        <v/>
      </c>
      <c r="AQ56" s="41" t="str">
        <f t="shared" si="38"/>
        <v/>
      </c>
      <c r="AR56" s="42" t="str">
        <f t="shared" si="39"/>
        <v>000</v>
      </c>
      <c r="AS56" s="43" t="str">
        <f t="shared" si="40"/>
        <v>000</v>
      </c>
      <c r="AT56" s="41">
        <f t="shared" si="41"/>
        <v>0</v>
      </c>
      <c r="AU56" s="65">
        <f t="shared" si="42"/>
        <v>0</v>
      </c>
      <c r="AV56" s="39" t="str">
        <f t="shared" si="43"/>
        <v>000</v>
      </c>
      <c r="AW56" s="43" t="str">
        <f t="shared" si="44"/>
        <v>000</v>
      </c>
      <c r="AX56" s="43">
        <f t="shared" si="45"/>
        <v>0</v>
      </c>
      <c r="AY56" s="43">
        <f t="shared" si="46"/>
        <v>0</v>
      </c>
      <c r="AZ56" s="47">
        <f t="shared" si="47"/>
        <v>0</v>
      </c>
      <c r="BA56" s="35">
        <f t="shared" si="48"/>
        <v>0</v>
      </c>
    </row>
    <row r="57" spans="3:53" ht="22.5" customHeight="1" thickBot="1">
      <c r="C57" s="508">
        <f t="shared" ref="C57" si="52">(ROW()-3)/2</f>
        <v>27</v>
      </c>
      <c r="D57" s="500"/>
      <c r="E57" s="502"/>
      <c r="F57" s="483" t="str">
        <f>IF(G58="","",YEAR('1'!$AJ$7)-YEAR(G58)-IF(MONTH('1'!$AJ$7)*100+DAY('1'!$AJ$7)&gt;=MONTH(G58)*100+DAY(G58),0,1))</f>
        <v/>
      </c>
      <c r="G57" s="484"/>
      <c r="H57" s="485"/>
      <c r="I57" s="497"/>
      <c r="J57" s="486"/>
      <c r="K57" s="488" t="s">
        <v>326</v>
      </c>
      <c r="L57" s="490"/>
      <c r="M57" s="492" t="s">
        <v>325</v>
      </c>
      <c r="N57" s="486"/>
      <c r="O57" s="490"/>
      <c r="P57" s="499"/>
      <c r="Q57" s="3"/>
      <c r="R57" s="4"/>
      <c r="S57" s="5"/>
      <c r="T57" s="6"/>
      <c r="U57" s="7"/>
      <c r="V57" s="62"/>
      <c r="W57" s="63"/>
      <c r="X57" s="9"/>
      <c r="Y57" s="4"/>
      <c r="Z57" s="5"/>
      <c r="AA57" s="6"/>
      <c r="AB57" s="7"/>
      <c r="AC57" s="64"/>
      <c r="AD57" s="8"/>
      <c r="AE57" s="494" t="s">
        <v>66</v>
      </c>
      <c r="AF57" s="495"/>
      <c r="AG57" s="496"/>
      <c r="AH57" s="517"/>
      <c r="AI57" s="515"/>
      <c r="AJ57" s="515"/>
      <c r="AK57" s="515"/>
      <c r="AL57" s="515"/>
      <c r="AN57" s="38" t="str">
        <f t="shared" si="32"/>
        <v/>
      </c>
      <c r="AO57" s="39" t="str">
        <f t="shared" si="33"/>
        <v/>
      </c>
      <c r="AP57" s="40" t="str">
        <f t="shared" si="37"/>
        <v/>
      </c>
      <c r="AQ57" s="41" t="str">
        <f t="shared" si="38"/>
        <v/>
      </c>
      <c r="AR57" s="42" t="str">
        <f t="shared" si="39"/>
        <v>000</v>
      </c>
      <c r="AS57" s="43" t="str">
        <f t="shared" si="40"/>
        <v>000</v>
      </c>
      <c r="AT57" s="41">
        <f t="shared" si="41"/>
        <v>0</v>
      </c>
      <c r="AU57" s="65">
        <f t="shared" si="42"/>
        <v>0</v>
      </c>
      <c r="AV57" s="39" t="str">
        <f t="shared" si="43"/>
        <v>000</v>
      </c>
      <c r="AW57" s="43" t="str">
        <f t="shared" si="44"/>
        <v>000</v>
      </c>
      <c r="AX57" s="43">
        <f t="shared" si="45"/>
        <v>0</v>
      </c>
      <c r="AY57" s="43">
        <f t="shared" si="46"/>
        <v>0</v>
      </c>
      <c r="AZ57" s="47">
        <f t="shared" si="47"/>
        <v>0</v>
      </c>
      <c r="BA57" s="35">
        <f t="shared" si="48"/>
        <v>0</v>
      </c>
    </row>
    <row r="58" spans="3:53" ht="22.5" customHeight="1">
      <c r="C58" s="509"/>
      <c r="D58" s="501"/>
      <c r="E58" s="503"/>
      <c r="F58" s="29" t="s">
        <v>323</v>
      </c>
      <c r="G58" s="26"/>
      <c r="H58" s="30" t="s">
        <v>327</v>
      </c>
      <c r="I58" s="498"/>
      <c r="J58" s="487"/>
      <c r="K58" s="489"/>
      <c r="L58" s="491"/>
      <c r="M58" s="493"/>
      <c r="N58" s="29" t="s">
        <v>323</v>
      </c>
      <c r="O58" s="26"/>
      <c r="P58" s="30" t="s">
        <v>327</v>
      </c>
      <c r="Q58" s="3"/>
      <c r="R58" s="4"/>
      <c r="S58" s="5"/>
      <c r="T58" s="6"/>
      <c r="U58" s="7"/>
      <c r="V58" s="62"/>
      <c r="W58" s="63"/>
      <c r="X58" s="9"/>
      <c r="Y58" s="4"/>
      <c r="Z58" s="5"/>
      <c r="AA58" s="6"/>
      <c r="AB58" s="7"/>
      <c r="AC58" s="64"/>
      <c r="AD58" s="8"/>
      <c r="AE58" s="29" t="s">
        <v>323</v>
      </c>
      <c r="AF58" s="26"/>
      <c r="AG58" s="30" t="s">
        <v>327</v>
      </c>
      <c r="AH58" s="518"/>
      <c r="AI58" s="516"/>
      <c r="AJ58" s="516"/>
      <c r="AK58" s="516"/>
      <c r="AL58" s="516"/>
      <c r="AN58" s="38" t="str">
        <f t="shared" si="32"/>
        <v/>
      </c>
      <c r="AO58" s="39" t="str">
        <f t="shared" si="33"/>
        <v/>
      </c>
      <c r="AP58" s="40" t="str">
        <f t="shared" si="37"/>
        <v/>
      </c>
      <c r="AQ58" s="41" t="str">
        <f t="shared" si="38"/>
        <v/>
      </c>
      <c r="AR58" s="42" t="str">
        <f t="shared" si="39"/>
        <v>000</v>
      </c>
      <c r="AS58" s="43" t="str">
        <f t="shared" si="40"/>
        <v>000</v>
      </c>
      <c r="AT58" s="41">
        <f t="shared" si="41"/>
        <v>0</v>
      </c>
      <c r="AU58" s="65">
        <f t="shared" si="42"/>
        <v>0</v>
      </c>
      <c r="AV58" s="39" t="str">
        <f t="shared" si="43"/>
        <v>000</v>
      </c>
      <c r="AW58" s="43" t="str">
        <f t="shared" si="44"/>
        <v>000</v>
      </c>
      <c r="AX58" s="43">
        <f t="shared" si="45"/>
        <v>0</v>
      </c>
      <c r="AY58" s="43">
        <f t="shared" si="46"/>
        <v>0</v>
      </c>
      <c r="AZ58" s="47">
        <f t="shared" si="47"/>
        <v>0</v>
      </c>
      <c r="BA58" s="35">
        <f t="shared" si="48"/>
        <v>0</v>
      </c>
    </row>
    <row r="59" spans="3:53" ht="22.5" customHeight="1" thickBot="1">
      <c r="C59" s="508">
        <f t="shared" si="31"/>
        <v>28</v>
      </c>
      <c r="D59" s="500"/>
      <c r="E59" s="502"/>
      <c r="F59" s="483" t="str">
        <f>IF(G60="","",YEAR('1'!$AJ$7)-YEAR(G60)-IF(MONTH('1'!$AJ$7)*100+DAY('1'!$AJ$7)&gt;=MONTH(G60)*100+DAY(G60),0,1))</f>
        <v/>
      </c>
      <c r="G59" s="484"/>
      <c r="H59" s="485"/>
      <c r="I59" s="497"/>
      <c r="J59" s="486"/>
      <c r="K59" s="488" t="s">
        <v>326</v>
      </c>
      <c r="L59" s="490"/>
      <c r="M59" s="492" t="s">
        <v>325</v>
      </c>
      <c r="N59" s="486"/>
      <c r="O59" s="490"/>
      <c r="P59" s="499"/>
      <c r="Q59" s="3"/>
      <c r="R59" s="4"/>
      <c r="S59" s="5"/>
      <c r="T59" s="6"/>
      <c r="U59" s="7"/>
      <c r="V59" s="62"/>
      <c r="W59" s="63"/>
      <c r="X59" s="9"/>
      <c r="Y59" s="4"/>
      <c r="Z59" s="5"/>
      <c r="AA59" s="6"/>
      <c r="AB59" s="7"/>
      <c r="AC59" s="64"/>
      <c r="AD59" s="8"/>
      <c r="AE59" s="494" t="s">
        <v>66</v>
      </c>
      <c r="AF59" s="495"/>
      <c r="AG59" s="496"/>
      <c r="AH59" s="517"/>
      <c r="AI59" s="515"/>
      <c r="AJ59" s="515"/>
      <c r="AK59" s="515"/>
      <c r="AL59" s="515"/>
      <c r="AN59" s="38" t="str">
        <f t="shared" si="32"/>
        <v/>
      </c>
      <c r="AO59" s="39" t="str">
        <f t="shared" si="33"/>
        <v/>
      </c>
      <c r="AP59" s="40" t="str">
        <f t="shared" si="37"/>
        <v/>
      </c>
      <c r="AQ59" s="41" t="str">
        <f t="shared" si="38"/>
        <v/>
      </c>
      <c r="AR59" s="42" t="str">
        <f t="shared" si="39"/>
        <v>000</v>
      </c>
      <c r="AS59" s="43" t="str">
        <f t="shared" si="40"/>
        <v>000</v>
      </c>
      <c r="AT59" s="41">
        <f t="shared" si="41"/>
        <v>0</v>
      </c>
      <c r="AU59" s="65">
        <f t="shared" si="42"/>
        <v>0</v>
      </c>
      <c r="AV59" s="39" t="str">
        <f t="shared" si="43"/>
        <v>000</v>
      </c>
      <c r="AW59" s="43" t="str">
        <f t="shared" si="44"/>
        <v>000</v>
      </c>
      <c r="AX59" s="43">
        <f t="shared" si="45"/>
        <v>0</v>
      </c>
      <c r="AY59" s="43">
        <f t="shared" si="46"/>
        <v>0</v>
      </c>
      <c r="AZ59" s="47">
        <f t="shared" si="47"/>
        <v>0</v>
      </c>
      <c r="BA59" s="35">
        <f t="shared" si="48"/>
        <v>0</v>
      </c>
    </row>
    <row r="60" spans="3:53" ht="22.5" customHeight="1">
      <c r="C60" s="509"/>
      <c r="D60" s="501"/>
      <c r="E60" s="503"/>
      <c r="F60" s="29" t="s">
        <v>323</v>
      </c>
      <c r="G60" s="26"/>
      <c r="H60" s="30" t="s">
        <v>327</v>
      </c>
      <c r="I60" s="498"/>
      <c r="J60" s="487"/>
      <c r="K60" s="489"/>
      <c r="L60" s="491"/>
      <c r="M60" s="493"/>
      <c r="N60" s="29" t="s">
        <v>323</v>
      </c>
      <c r="O60" s="26"/>
      <c r="P60" s="30" t="s">
        <v>327</v>
      </c>
      <c r="Q60" s="3"/>
      <c r="R60" s="4"/>
      <c r="S60" s="5"/>
      <c r="T60" s="6"/>
      <c r="U60" s="7"/>
      <c r="V60" s="62"/>
      <c r="W60" s="63"/>
      <c r="X60" s="9"/>
      <c r="Y60" s="4"/>
      <c r="Z60" s="5"/>
      <c r="AA60" s="6"/>
      <c r="AB60" s="7"/>
      <c r="AC60" s="64"/>
      <c r="AD60" s="8"/>
      <c r="AE60" s="29" t="s">
        <v>323</v>
      </c>
      <c r="AF60" s="26"/>
      <c r="AG60" s="30" t="s">
        <v>327</v>
      </c>
      <c r="AH60" s="518"/>
      <c r="AI60" s="516"/>
      <c r="AJ60" s="516"/>
      <c r="AK60" s="516"/>
      <c r="AL60" s="516"/>
      <c r="AN60" s="38" t="str">
        <f t="shared" si="32"/>
        <v/>
      </c>
      <c r="AO60" s="39" t="str">
        <f t="shared" si="33"/>
        <v/>
      </c>
      <c r="AP60" s="40" t="str">
        <f t="shared" si="37"/>
        <v/>
      </c>
      <c r="AQ60" s="41" t="str">
        <f t="shared" si="38"/>
        <v/>
      </c>
      <c r="AR60" s="42" t="str">
        <f t="shared" si="39"/>
        <v>000</v>
      </c>
      <c r="AS60" s="43" t="str">
        <f t="shared" si="40"/>
        <v>000</v>
      </c>
      <c r="AT60" s="41">
        <f t="shared" si="41"/>
        <v>0</v>
      </c>
      <c r="AU60" s="65">
        <f t="shared" si="42"/>
        <v>0</v>
      </c>
      <c r="AV60" s="39" t="str">
        <f t="shared" si="43"/>
        <v>000</v>
      </c>
      <c r="AW60" s="43" t="str">
        <f t="shared" si="44"/>
        <v>000</v>
      </c>
      <c r="AX60" s="43">
        <f t="shared" si="45"/>
        <v>0</v>
      </c>
      <c r="AY60" s="43">
        <f t="shared" si="46"/>
        <v>0</v>
      </c>
      <c r="AZ60" s="47">
        <f t="shared" si="47"/>
        <v>0</v>
      </c>
      <c r="BA60" s="35">
        <f t="shared" si="48"/>
        <v>0</v>
      </c>
    </row>
    <row r="61" spans="3:53" ht="22.5" customHeight="1" thickBot="1">
      <c r="C61" s="508">
        <f t="shared" si="34"/>
        <v>29</v>
      </c>
      <c r="D61" s="500"/>
      <c r="E61" s="502"/>
      <c r="F61" s="483" t="str">
        <f>IF(G62="","",YEAR('1'!$AJ$7)-YEAR(G62)-IF(MONTH('1'!$AJ$7)*100+DAY('1'!$AJ$7)&gt;=MONTH(G62)*100+DAY(G62),0,1))</f>
        <v/>
      </c>
      <c r="G61" s="484"/>
      <c r="H61" s="485"/>
      <c r="I61" s="497"/>
      <c r="J61" s="486"/>
      <c r="K61" s="488" t="s">
        <v>326</v>
      </c>
      <c r="L61" s="490"/>
      <c r="M61" s="492" t="s">
        <v>325</v>
      </c>
      <c r="N61" s="486"/>
      <c r="O61" s="490"/>
      <c r="P61" s="499"/>
      <c r="Q61" s="3"/>
      <c r="R61" s="4"/>
      <c r="S61" s="5"/>
      <c r="T61" s="6"/>
      <c r="U61" s="7"/>
      <c r="V61" s="62"/>
      <c r="W61" s="63"/>
      <c r="X61" s="9"/>
      <c r="Y61" s="4"/>
      <c r="Z61" s="5"/>
      <c r="AA61" s="6"/>
      <c r="AB61" s="7"/>
      <c r="AC61" s="64"/>
      <c r="AD61" s="8"/>
      <c r="AE61" s="494" t="s">
        <v>66</v>
      </c>
      <c r="AF61" s="495"/>
      <c r="AG61" s="496"/>
      <c r="AH61" s="517"/>
      <c r="AI61" s="515"/>
      <c r="AJ61" s="515"/>
      <c r="AK61" s="515"/>
      <c r="AL61" s="515"/>
      <c r="AN61" s="38" t="str">
        <f t="shared" si="32"/>
        <v/>
      </c>
      <c r="AO61" s="39" t="str">
        <f t="shared" si="33"/>
        <v/>
      </c>
      <c r="AP61" s="40" t="str">
        <f t="shared" si="37"/>
        <v/>
      </c>
      <c r="AQ61" s="41" t="str">
        <f t="shared" si="38"/>
        <v/>
      </c>
      <c r="AR61" s="42" t="str">
        <f t="shared" si="39"/>
        <v>000</v>
      </c>
      <c r="AS61" s="43" t="str">
        <f t="shared" si="40"/>
        <v>000</v>
      </c>
      <c r="AT61" s="41">
        <f t="shared" si="41"/>
        <v>0</v>
      </c>
      <c r="AU61" s="65">
        <f t="shared" si="42"/>
        <v>0</v>
      </c>
      <c r="AV61" s="39" t="str">
        <f t="shared" si="43"/>
        <v>000</v>
      </c>
      <c r="AW61" s="43" t="str">
        <f t="shared" si="44"/>
        <v>000</v>
      </c>
      <c r="AX61" s="43">
        <f t="shared" si="45"/>
        <v>0</v>
      </c>
      <c r="AY61" s="43">
        <f t="shared" si="46"/>
        <v>0</v>
      </c>
      <c r="AZ61" s="47">
        <f t="shared" si="47"/>
        <v>0</v>
      </c>
      <c r="BA61" s="35">
        <f t="shared" si="48"/>
        <v>0</v>
      </c>
    </row>
    <row r="62" spans="3:53" ht="22.5" customHeight="1">
      <c r="C62" s="509"/>
      <c r="D62" s="501"/>
      <c r="E62" s="503"/>
      <c r="F62" s="29" t="s">
        <v>323</v>
      </c>
      <c r="G62" s="26"/>
      <c r="H62" s="30" t="s">
        <v>327</v>
      </c>
      <c r="I62" s="498"/>
      <c r="J62" s="487"/>
      <c r="K62" s="489"/>
      <c r="L62" s="491"/>
      <c r="M62" s="493"/>
      <c r="N62" s="29" t="s">
        <v>323</v>
      </c>
      <c r="O62" s="26"/>
      <c r="P62" s="30" t="s">
        <v>327</v>
      </c>
      <c r="Q62" s="3"/>
      <c r="R62" s="4"/>
      <c r="S62" s="5"/>
      <c r="T62" s="6"/>
      <c r="U62" s="7"/>
      <c r="V62" s="62"/>
      <c r="W62" s="63"/>
      <c r="X62" s="9"/>
      <c r="Y62" s="4"/>
      <c r="Z62" s="5"/>
      <c r="AA62" s="6"/>
      <c r="AB62" s="7"/>
      <c r="AC62" s="64"/>
      <c r="AD62" s="8"/>
      <c r="AE62" s="29" t="s">
        <v>323</v>
      </c>
      <c r="AF62" s="26"/>
      <c r="AG62" s="30" t="s">
        <v>327</v>
      </c>
      <c r="AH62" s="518"/>
      <c r="AI62" s="516"/>
      <c r="AJ62" s="516"/>
      <c r="AK62" s="516"/>
      <c r="AL62" s="516"/>
      <c r="AN62" s="38" t="str">
        <f t="shared" si="32"/>
        <v/>
      </c>
      <c r="AO62" s="39" t="str">
        <f t="shared" si="33"/>
        <v/>
      </c>
      <c r="AP62" s="40" t="str">
        <f t="shared" si="37"/>
        <v/>
      </c>
      <c r="AQ62" s="41" t="str">
        <f t="shared" si="38"/>
        <v/>
      </c>
      <c r="AR62" s="42" t="str">
        <f t="shared" si="39"/>
        <v>000</v>
      </c>
      <c r="AS62" s="43" t="str">
        <f t="shared" si="40"/>
        <v>000</v>
      </c>
      <c r="AT62" s="41">
        <f t="shared" si="41"/>
        <v>0</v>
      </c>
      <c r="AU62" s="65">
        <f t="shared" si="42"/>
        <v>0</v>
      </c>
      <c r="AV62" s="39" t="str">
        <f t="shared" si="43"/>
        <v>000</v>
      </c>
      <c r="AW62" s="43" t="str">
        <f t="shared" si="44"/>
        <v>000</v>
      </c>
      <c r="AX62" s="43">
        <f t="shared" si="45"/>
        <v>0</v>
      </c>
      <c r="AY62" s="43">
        <f t="shared" si="46"/>
        <v>0</v>
      </c>
      <c r="AZ62" s="47">
        <f t="shared" si="47"/>
        <v>0</v>
      </c>
      <c r="BA62" s="35">
        <f t="shared" si="48"/>
        <v>0</v>
      </c>
    </row>
    <row r="63" spans="3:53" ht="22.5" customHeight="1" thickBot="1">
      <c r="C63" s="508">
        <f t="shared" si="35"/>
        <v>30</v>
      </c>
      <c r="D63" s="500"/>
      <c r="E63" s="502"/>
      <c r="F63" s="483" t="str">
        <f>IF(G64="","",YEAR('1'!$AJ$7)-YEAR(G64)-IF(MONTH('1'!$AJ$7)*100+DAY('1'!$AJ$7)&gt;=MONTH(G64)*100+DAY(G64),0,1))</f>
        <v/>
      </c>
      <c r="G63" s="484"/>
      <c r="H63" s="485"/>
      <c r="I63" s="497"/>
      <c r="J63" s="486"/>
      <c r="K63" s="488" t="s">
        <v>326</v>
      </c>
      <c r="L63" s="490"/>
      <c r="M63" s="492" t="s">
        <v>325</v>
      </c>
      <c r="N63" s="486"/>
      <c r="O63" s="490"/>
      <c r="P63" s="499"/>
      <c r="Q63" s="3"/>
      <c r="R63" s="4"/>
      <c r="S63" s="5"/>
      <c r="T63" s="6"/>
      <c r="U63" s="7"/>
      <c r="V63" s="62"/>
      <c r="W63" s="63"/>
      <c r="X63" s="9"/>
      <c r="Y63" s="4"/>
      <c r="Z63" s="5"/>
      <c r="AA63" s="6"/>
      <c r="AB63" s="7"/>
      <c r="AC63" s="64"/>
      <c r="AD63" s="8"/>
      <c r="AE63" s="494" t="s">
        <v>66</v>
      </c>
      <c r="AF63" s="495"/>
      <c r="AG63" s="496"/>
      <c r="AH63" s="517"/>
      <c r="AI63" s="515"/>
      <c r="AJ63" s="515"/>
      <c r="AK63" s="515"/>
      <c r="AL63" s="515"/>
      <c r="AN63" s="38" t="str">
        <f t="shared" si="32"/>
        <v/>
      </c>
      <c r="AO63" s="39" t="str">
        <f t="shared" si="33"/>
        <v/>
      </c>
      <c r="AP63" s="40" t="str">
        <f t="shared" si="37"/>
        <v/>
      </c>
      <c r="AQ63" s="41" t="str">
        <f t="shared" si="38"/>
        <v/>
      </c>
      <c r="AR63" s="42" t="str">
        <f t="shared" si="39"/>
        <v>000</v>
      </c>
      <c r="AS63" s="43" t="str">
        <f t="shared" si="40"/>
        <v>000</v>
      </c>
      <c r="AT63" s="41">
        <f t="shared" si="41"/>
        <v>0</v>
      </c>
      <c r="AU63" s="65">
        <f t="shared" si="42"/>
        <v>0</v>
      </c>
      <c r="AV63" s="39" t="str">
        <f t="shared" si="43"/>
        <v>000</v>
      </c>
      <c r="AW63" s="43" t="str">
        <f t="shared" si="44"/>
        <v>000</v>
      </c>
      <c r="AX63" s="43">
        <f t="shared" si="45"/>
        <v>0</v>
      </c>
      <c r="AY63" s="43">
        <f t="shared" si="46"/>
        <v>0</v>
      </c>
      <c r="AZ63" s="47">
        <f t="shared" si="47"/>
        <v>0</v>
      </c>
      <c r="BA63" s="35">
        <f t="shared" si="48"/>
        <v>0</v>
      </c>
    </row>
    <row r="64" spans="3:53" ht="22.5" customHeight="1">
      <c r="C64" s="509"/>
      <c r="D64" s="501"/>
      <c r="E64" s="503"/>
      <c r="F64" s="29" t="s">
        <v>323</v>
      </c>
      <c r="G64" s="26"/>
      <c r="H64" s="30" t="s">
        <v>327</v>
      </c>
      <c r="I64" s="498"/>
      <c r="J64" s="487"/>
      <c r="K64" s="489"/>
      <c r="L64" s="491"/>
      <c r="M64" s="493"/>
      <c r="N64" s="29" t="s">
        <v>323</v>
      </c>
      <c r="O64" s="26"/>
      <c r="P64" s="30" t="s">
        <v>327</v>
      </c>
      <c r="Q64" s="3"/>
      <c r="R64" s="4"/>
      <c r="S64" s="5"/>
      <c r="T64" s="6"/>
      <c r="U64" s="7"/>
      <c r="V64" s="62"/>
      <c r="W64" s="63"/>
      <c r="X64" s="9"/>
      <c r="Y64" s="4"/>
      <c r="Z64" s="5"/>
      <c r="AA64" s="6"/>
      <c r="AB64" s="7"/>
      <c r="AC64" s="64"/>
      <c r="AD64" s="8"/>
      <c r="AE64" s="29" t="s">
        <v>323</v>
      </c>
      <c r="AF64" s="26"/>
      <c r="AG64" s="30" t="s">
        <v>327</v>
      </c>
      <c r="AH64" s="518"/>
      <c r="AI64" s="516"/>
      <c r="AJ64" s="516"/>
      <c r="AK64" s="516"/>
      <c r="AL64" s="516"/>
      <c r="AN64" s="38" t="str">
        <f t="shared" si="32"/>
        <v/>
      </c>
      <c r="AO64" s="39" t="str">
        <f t="shared" si="33"/>
        <v/>
      </c>
      <c r="AP64" s="40" t="str">
        <f t="shared" si="37"/>
        <v/>
      </c>
      <c r="AQ64" s="41" t="str">
        <f t="shared" si="38"/>
        <v/>
      </c>
      <c r="AR64" s="42" t="str">
        <f t="shared" si="39"/>
        <v>000</v>
      </c>
      <c r="AS64" s="43" t="str">
        <f t="shared" si="40"/>
        <v>000</v>
      </c>
      <c r="AT64" s="41">
        <f t="shared" si="41"/>
        <v>0</v>
      </c>
      <c r="AU64" s="65">
        <f t="shared" si="42"/>
        <v>0</v>
      </c>
      <c r="AV64" s="39" t="str">
        <f t="shared" si="43"/>
        <v>000</v>
      </c>
      <c r="AW64" s="43" t="str">
        <f t="shared" si="44"/>
        <v>000</v>
      </c>
      <c r="AX64" s="43">
        <f t="shared" si="45"/>
        <v>0</v>
      </c>
      <c r="AY64" s="43">
        <f t="shared" si="46"/>
        <v>0</v>
      </c>
      <c r="AZ64" s="47">
        <f t="shared" si="47"/>
        <v>0</v>
      </c>
      <c r="BA64" s="35">
        <f t="shared" si="48"/>
        <v>0</v>
      </c>
    </row>
    <row r="65" spans="3:53" ht="22.5" customHeight="1" thickBot="1">
      <c r="C65" s="508">
        <f t="shared" ref="C65" si="53">(ROW()-3)/2</f>
        <v>31</v>
      </c>
      <c r="D65" s="500"/>
      <c r="E65" s="502"/>
      <c r="F65" s="483" t="str">
        <f>IF(G66="","",YEAR('1'!$AJ$7)-YEAR(G66)-IF(MONTH('1'!$AJ$7)*100+DAY('1'!$AJ$7)&gt;=MONTH(G66)*100+DAY(G66),0,1))</f>
        <v/>
      </c>
      <c r="G65" s="484"/>
      <c r="H65" s="485"/>
      <c r="I65" s="497"/>
      <c r="J65" s="486"/>
      <c r="K65" s="488" t="s">
        <v>326</v>
      </c>
      <c r="L65" s="490"/>
      <c r="M65" s="492" t="s">
        <v>325</v>
      </c>
      <c r="N65" s="486"/>
      <c r="O65" s="490"/>
      <c r="P65" s="499"/>
      <c r="Q65" s="3"/>
      <c r="R65" s="4"/>
      <c r="S65" s="5"/>
      <c r="T65" s="6"/>
      <c r="U65" s="7"/>
      <c r="V65" s="62"/>
      <c r="W65" s="63"/>
      <c r="X65" s="9"/>
      <c r="Y65" s="4"/>
      <c r="Z65" s="5"/>
      <c r="AA65" s="6"/>
      <c r="AB65" s="7"/>
      <c r="AC65" s="64"/>
      <c r="AD65" s="8"/>
      <c r="AE65" s="494" t="s">
        <v>66</v>
      </c>
      <c r="AF65" s="495"/>
      <c r="AG65" s="496"/>
      <c r="AH65" s="517"/>
      <c r="AI65" s="515"/>
      <c r="AJ65" s="515"/>
      <c r="AK65" s="515"/>
      <c r="AL65" s="515"/>
      <c r="AN65" s="38" t="str">
        <f t="shared" si="32"/>
        <v/>
      </c>
      <c r="AO65" s="39" t="str">
        <f t="shared" si="33"/>
        <v/>
      </c>
      <c r="AP65" s="40" t="str">
        <f t="shared" si="37"/>
        <v/>
      </c>
      <c r="AQ65" s="41" t="str">
        <f t="shared" si="38"/>
        <v/>
      </c>
      <c r="AR65" s="42" t="str">
        <f t="shared" si="39"/>
        <v>000</v>
      </c>
      <c r="AS65" s="43" t="str">
        <f t="shared" si="40"/>
        <v>000</v>
      </c>
      <c r="AT65" s="41">
        <f t="shared" si="41"/>
        <v>0</v>
      </c>
      <c r="AU65" s="65">
        <f t="shared" si="42"/>
        <v>0</v>
      </c>
      <c r="AV65" s="39" t="str">
        <f t="shared" si="43"/>
        <v>000</v>
      </c>
      <c r="AW65" s="43" t="str">
        <f t="shared" si="44"/>
        <v>000</v>
      </c>
      <c r="AX65" s="43">
        <f t="shared" si="45"/>
        <v>0</v>
      </c>
      <c r="AY65" s="43">
        <f t="shared" si="46"/>
        <v>0</v>
      </c>
      <c r="AZ65" s="47">
        <f t="shared" si="47"/>
        <v>0</v>
      </c>
      <c r="BA65" s="35">
        <f t="shared" si="48"/>
        <v>0</v>
      </c>
    </row>
    <row r="66" spans="3:53" ht="22.5" customHeight="1">
      <c r="C66" s="509"/>
      <c r="D66" s="501"/>
      <c r="E66" s="503"/>
      <c r="F66" s="29" t="s">
        <v>323</v>
      </c>
      <c r="G66" s="26"/>
      <c r="H66" s="30" t="s">
        <v>327</v>
      </c>
      <c r="I66" s="498"/>
      <c r="J66" s="487"/>
      <c r="K66" s="489"/>
      <c r="L66" s="491"/>
      <c r="M66" s="493"/>
      <c r="N66" s="29" t="s">
        <v>323</v>
      </c>
      <c r="O66" s="26"/>
      <c r="P66" s="30" t="s">
        <v>327</v>
      </c>
      <c r="Q66" s="3"/>
      <c r="R66" s="4"/>
      <c r="S66" s="5"/>
      <c r="T66" s="6"/>
      <c r="U66" s="7"/>
      <c r="V66" s="62"/>
      <c r="W66" s="63"/>
      <c r="X66" s="9"/>
      <c r="Y66" s="4"/>
      <c r="Z66" s="5"/>
      <c r="AA66" s="6"/>
      <c r="AB66" s="7"/>
      <c r="AC66" s="64"/>
      <c r="AD66" s="8"/>
      <c r="AE66" s="29" t="s">
        <v>323</v>
      </c>
      <c r="AF66" s="26"/>
      <c r="AG66" s="30" t="s">
        <v>327</v>
      </c>
      <c r="AH66" s="518"/>
      <c r="AI66" s="516"/>
      <c r="AJ66" s="516"/>
      <c r="AK66" s="516"/>
      <c r="AL66" s="516"/>
      <c r="AN66" s="38" t="str">
        <f t="shared" si="32"/>
        <v/>
      </c>
      <c r="AO66" s="39" t="str">
        <f t="shared" si="33"/>
        <v/>
      </c>
      <c r="AP66" s="40" t="str">
        <f t="shared" si="37"/>
        <v/>
      </c>
      <c r="AQ66" s="41" t="str">
        <f t="shared" si="38"/>
        <v/>
      </c>
      <c r="AR66" s="42" t="str">
        <f t="shared" si="39"/>
        <v>000</v>
      </c>
      <c r="AS66" s="43" t="str">
        <f t="shared" si="40"/>
        <v>000</v>
      </c>
      <c r="AT66" s="41">
        <f t="shared" si="41"/>
        <v>0</v>
      </c>
      <c r="AU66" s="65">
        <f t="shared" si="42"/>
        <v>0</v>
      </c>
      <c r="AV66" s="39" t="str">
        <f t="shared" si="43"/>
        <v>000</v>
      </c>
      <c r="AW66" s="43" t="str">
        <f t="shared" si="44"/>
        <v>000</v>
      </c>
      <c r="AX66" s="43">
        <f t="shared" si="45"/>
        <v>0</v>
      </c>
      <c r="AY66" s="43">
        <f t="shared" si="46"/>
        <v>0</v>
      </c>
      <c r="AZ66" s="47">
        <f t="shared" si="47"/>
        <v>0</v>
      </c>
      <c r="BA66" s="35">
        <f t="shared" si="48"/>
        <v>0</v>
      </c>
    </row>
    <row r="67" spans="3:53" ht="22.5" customHeight="1" thickBot="1">
      <c r="C67" s="508">
        <f t="shared" si="31"/>
        <v>32</v>
      </c>
      <c r="D67" s="500"/>
      <c r="E67" s="502"/>
      <c r="F67" s="483" t="str">
        <f>IF(G68="","",YEAR('1'!$AJ$7)-YEAR(G68)-IF(MONTH('1'!$AJ$7)*100+DAY('1'!$AJ$7)&gt;=MONTH(G68)*100+DAY(G68),0,1))</f>
        <v/>
      </c>
      <c r="G67" s="484"/>
      <c r="H67" s="485"/>
      <c r="I67" s="497"/>
      <c r="J67" s="486"/>
      <c r="K67" s="488" t="s">
        <v>326</v>
      </c>
      <c r="L67" s="490"/>
      <c r="M67" s="492" t="s">
        <v>325</v>
      </c>
      <c r="N67" s="486"/>
      <c r="O67" s="490"/>
      <c r="P67" s="499"/>
      <c r="Q67" s="3"/>
      <c r="R67" s="4"/>
      <c r="S67" s="5"/>
      <c r="T67" s="6"/>
      <c r="U67" s="7"/>
      <c r="V67" s="62"/>
      <c r="W67" s="63"/>
      <c r="X67" s="9"/>
      <c r="Y67" s="4"/>
      <c r="Z67" s="5"/>
      <c r="AA67" s="6"/>
      <c r="AB67" s="7"/>
      <c r="AC67" s="64"/>
      <c r="AD67" s="8"/>
      <c r="AE67" s="494" t="s">
        <v>66</v>
      </c>
      <c r="AF67" s="495"/>
      <c r="AG67" s="496"/>
      <c r="AH67" s="517"/>
      <c r="AI67" s="515"/>
      <c r="AJ67" s="515"/>
      <c r="AK67" s="515"/>
      <c r="AL67" s="515"/>
      <c r="AN67" s="38" t="str">
        <f t="shared" si="32"/>
        <v/>
      </c>
      <c r="AO67" s="39" t="str">
        <f t="shared" si="33"/>
        <v/>
      </c>
      <c r="AP67" s="40" t="str">
        <f t="shared" si="37"/>
        <v/>
      </c>
      <c r="AQ67" s="41" t="str">
        <f t="shared" si="38"/>
        <v/>
      </c>
      <c r="AR67" s="42" t="str">
        <f t="shared" si="39"/>
        <v>000</v>
      </c>
      <c r="AS67" s="43" t="str">
        <f t="shared" si="40"/>
        <v>000</v>
      </c>
      <c r="AT67" s="41">
        <f t="shared" si="41"/>
        <v>0</v>
      </c>
      <c r="AU67" s="65">
        <f t="shared" si="42"/>
        <v>0</v>
      </c>
      <c r="AV67" s="39" t="str">
        <f t="shared" si="43"/>
        <v>000</v>
      </c>
      <c r="AW67" s="43" t="str">
        <f t="shared" si="44"/>
        <v>000</v>
      </c>
      <c r="AX67" s="43">
        <f t="shared" si="45"/>
        <v>0</v>
      </c>
      <c r="AY67" s="43">
        <f t="shared" si="46"/>
        <v>0</v>
      </c>
      <c r="AZ67" s="47">
        <f t="shared" si="47"/>
        <v>0</v>
      </c>
      <c r="BA67" s="35">
        <f t="shared" si="48"/>
        <v>0</v>
      </c>
    </row>
    <row r="68" spans="3:53" ht="22.5" customHeight="1">
      <c r="C68" s="509"/>
      <c r="D68" s="501"/>
      <c r="E68" s="503"/>
      <c r="F68" s="29" t="s">
        <v>323</v>
      </c>
      <c r="G68" s="26"/>
      <c r="H68" s="30" t="s">
        <v>327</v>
      </c>
      <c r="I68" s="498"/>
      <c r="J68" s="487"/>
      <c r="K68" s="489"/>
      <c r="L68" s="491"/>
      <c r="M68" s="493"/>
      <c r="N68" s="29" t="s">
        <v>323</v>
      </c>
      <c r="O68" s="26"/>
      <c r="P68" s="30" t="s">
        <v>327</v>
      </c>
      <c r="Q68" s="3"/>
      <c r="R68" s="4"/>
      <c r="S68" s="5"/>
      <c r="T68" s="6"/>
      <c r="U68" s="7"/>
      <c r="V68" s="62"/>
      <c r="W68" s="63"/>
      <c r="X68" s="9"/>
      <c r="Y68" s="4"/>
      <c r="Z68" s="5"/>
      <c r="AA68" s="6"/>
      <c r="AB68" s="7"/>
      <c r="AC68" s="64"/>
      <c r="AD68" s="8"/>
      <c r="AE68" s="29" t="s">
        <v>323</v>
      </c>
      <c r="AF68" s="26"/>
      <c r="AG68" s="30" t="s">
        <v>327</v>
      </c>
      <c r="AH68" s="518"/>
      <c r="AI68" s="516"/>
      <c r="AJ68" s="516"/>
      <c r="AK68" s="516"/>
      <c r="AL68" s="516"/>
      <c r="AN68" s="38" t="str">
        <f t="shared" si="32"/>
        <v/>
      </c>
      <c r="AO68" s="39" t="str">
        <f t="shared" si="33"/>
        <v/>
      </c>
      <c r="AP68" s="40" t="str">
        <f t="shared" si="37"/>
        <v/>
      </c>
      <c r="AQ68" s="41" t="str">
        <f t="shared" si="38"/>
        <v/>
      </c>
      <c r="AR68" s="42" t="str">
        <f t="shared" si="39"/>
        <v>000</v>
      </c>
      <c r="AS68" s="43" t="str">
        <f t="shared" si="40"/>
        <v>000</v>
      </c>
      <c r="AT68" s="41">
        <f t="shared" si="41"/>
        <v>0</v>
      </c>
      <c r="AU68" s="65">
        <f t="shared" si="42"/>
        <v>0</v>
      </c>
      <c r="AV68" s="39" t="str">
        <f t="shared" si="43"/>
        <v>000</v>
      </c>
      <c r="AW68" s="43" t="str">
        <f t="shared" si="44"/>
        <v>000</v>
      </c>
      <c r="AX68" s="43">
        <f t="shared" si="45"/>
        <v>0</v>
      </c>
      <c r="AY68" s="43">
        <f t="shared" si="46"/>
        <v>0</v>
      </c>
      <c r="AZ68" s="47">
        <f t="shared" si="47"/>
        <v>0</v>
      </c>
      <c r="BA68" s="35">
        <f t="shared" si="48"/>
        <v>0</v>
      </c>
    </row>
    <row r="69" spans="3:53" ht="22.5" customHeight="1" thickBot="1">
      <c r="C69" s="508">
        <f t="shared" si="34"/>
        <v>33</v>
      </c>
      <c r="D69" s="500"/>
      <c r="E69" s="502"/>
      <c r="F69" s="483" t="str">
        <f>IF(G70="","",YEAR('1'!$AJ$7)-YEAR(G70)-IF(MONTH('1'!$AJ$7)*100+DAY('1'!$AJ$7)&gt;=MONTH(G70)*100+DAY(G70),0,1))</f>
        <v/>
      </c>
      <c r="G69" s="484"/>
      <c r="H69" s="485"/>
      <c r="I69" s="497"/>
      <c r="J69" s="486"/>
      <c r="K69" s="488" t="s">
        <v>326</v>
      </c>
      <c r="L69" s="490"/>
      <c r="M69" s="492" t="s">
        <v>325</v>
      </c>
      <c r="N69" s="486"/>
      <c r="O69" s="490"/>
      <c r="P69" s="499"/>
      <c r="Q69" s="3"/>
      <c r="R69" s="4"/>
      <c r="S69" s="5"/>
      <c r="T69" s="6"/>
      <c r="U69" s="7"/>
      <c r="V69" s="62"/>
      <c r="W69" s="63"/>
      <c r="X69" s="9"/>
      <c r="Y69" s="4"/>
      <c r="Z69" s="5"/>
      <c r="AA69" s="6"/>
      <c r="AB69" s="7"/>
      <c r="AC69" s="64"/>
      <c r="AD69" s="8"/>
      <c r="AE69" s="494" t="s">
        <v>66</v>
      </c>
      <c r="AF69" s="495"/>
      <c r="AG69" s="496"/>
      <c r="AH69" s="517"/>
      <c r="AI69" s="515"/>
      <c r="AJ69" s="515"/>
      <c r="AK69" s="515"/>
      <c r="AL69" s="515"/>
      <c r="AN69" s="38" t="str">
        <f t="shared" si="32"/>
        <v/>
      </c>
      <c r="AO69" s="39" t="str">
        <f t="shared" si="33"/>
        <v/>
      </c>
      <c r="AP69" s="40" t="str">
        <f t="shared" si="37"/>
        <v/>
      </c>
      <c r="AQ69" s="41" t="str">
        <f t="shared" si="38"/>
        <v/>
      </c>
      <c r="AR69" s="42" t="str">
        <f t="shared" si="39"/>
        <v>000</v>
      </c>
      <c r="AS69" s="43" t="str">
        <f t="shared" si="40"/>
        <v>000</v>
      </c>
      <c r="AT69" s="41">
        <f t="shared" si="41"/>
        <v>0</v>
      </c>
      <c r="AU69" s="65">
        <f t="shared" si="42"/>
        <v>0</v>
      </c>
      <c r="AV69" s="39" t="str">
        <f t="shared" si="43"/>
        <v>000</v>
      </c>
      <c r="AW69" s="43" t="str">
        <f t="shared" si="44"/>
        <v>000</v>
      </c>
      <c r="AX69" s="43">
        <f t="shared" si="45"/>
        <v>0</v>
      </c>
      <c r="AY69" s="43">
        <f t="shared" si="46"/>
        <v>0</v>
      </c>
      <c r="AZ69" s="47">
        <f t="shared" si="47"/>
        <v>0</v>
      </c>
      <c r="BA69" s="35">
        <f t="shared" si="48"/>
        <v>0</v>
      </c>
    </row>
    <row r="70" spans="3:53" ht="22.5" customHeight="1">
      <c r="C70" s="509"/>
      <c r="D70" s="501"/>
      <c r="E70" s="503"/>
      <c r="F70" s="29" t="s">
        <v>323</v>
      </c>
      <c r="G70" s="26"/>
      <c r="H70" s="30" t="s">
        <v>327</v>
      </c>
      <c r="I70" s="498"/>
      <c r="J70" s="487"/>
      <c r="K70" s="489"/>
      <c r="L70" s="491"/>
      <c r="M70" s="493"/>
      <c r="N70" s="29" t="s">
        <v>323</v>
      </c>
      <c r="O70" s="26"/>
      <c r="P70" s="30" t="s">
        <v>327</v>
      </c>
      <c r="Q70" s="3"/>
      <c r="R70" s="4"/>
      <c r="S70" s="5"/>
      <c r="T70" s="6"/>
      <c r="U70" s="7"/>
      <c r="V70" s="62"/>
      <c r="W70" s="63"/>
      <c r="X70" s="9"/>
      <c r="Y70" s="4"/>
      <c r="Z70" s="5"/>
      <c r="AA70" s="6"/>
      <c r="AB70" s="7"/>
      <c r="AC70" s="64"/>
      <c r="AD70" s="8"/>
      <c r="AE70" s="29" t="s">
        <v>323</v>
      </c>
      <c r="AF70" s="26"/>
      <c r="AG70" s="30" t="s">
        <v>327</v>
      </c>
      <c r="AH70" s="518"/>
      <c r="AI70" s="516"/>
      <c r="AJ70" s="516"/>
      <c r="AK70" s="516"/>
      <c r="AL70" s="516"/>
      <c r="AN70" s="38" t="str">
        <f t="shared" si="32"/>
        <v/>
      </c>
      <c r="AO70" s="39" t="str">
        <f t="shared" si="33"/>
        <v/>
      </c>
      <c r="AP70" s="40" t="str">
        <f t="shared" si="37"/>
        <v/>
      </c>
      <c r="AQ70" s="41" t="str">
        <f t="shared" si="38"/>
        <v/>
      </c>
      <c r="AR70" s="42" t="str">
        <f t="shared" si="39"/>
        <v>000</v>
      </c>
      <c r="AS70" s="43" t="str">
        <f t="shared" si="40"/>
        <v>000</v>
      </c>
      <c r="AT70" s="41">
        <f t="shared" si="41"/>
        <v>0</v>
      </c>
      <c r="AU70" s="65">
        <f t="shared" si="42"/>
        <v>0</v>
      </c>
      <c r="AV70" s="39" t="str">
        <f t="shared" si="43"/>
        <v>000</v>
      </c>
      <c r="AW70" s="43" t="str">
        <f t="shared" si="44"/>
        <v>000</v>
      </c>
      <c r="AX70" s="43">
        <f t="shared" si="45"/>
        <v>0</v>
      </c>
      <c r="AY70" s="43">
        <f t="shared" si="46"/>
        <v>0</v>
      </c>
      <c r="AZ70" s="47">
        <f t="shared" si="47"/>
        <v>0</v>
      </c>
      <c r="BA70" s="35">
        <f t="shared" si="48"/>
        <v>0</v>
      </c>
    </row>
    <row r="71" spans="3:53" ht="22.5" customHeight="1" thickBot="1">
      <c r="C71" s="508">
        <f t="shared" si="35"/>
        <v>34</v>
      </c>
      <c r="D71" s="500"/>
      <c r="E71" s="502"/>
      <c r="F71" s="483" t="str">
        <f>IF(G72="","",YEAR('1'!$AJ$7)-YEAR(G72)-IF(MONTH('1'!$AJ$7)*100+DAY('1'!$AJ$7)&gt;=MONTH(G72)*100+DAY(G72),0,1))</f>
        <v/>
      </c>
      <c r="G71" s="484"/>
      <c r="H71" s="485"/>
      <c r="I71" s="497"/>
      <c r="J71" s="486"/>
      <c r="K71" s="488" t="s">
        <v>326</v>
      </c>
      <c r="L71" s="490"/>
      <c r="M71" s="492" t="s">
        <v>325</v>
      </c>
      <c r="N71" s="486"/>
      <c r="O71" s="490"/>
      <c r="P71" s="499"/>
      <c r="Q71" s="3"/>
      <c r="R71" s="4"/>
      <c r="S71" s="5"/>
      <c r="T71" s="6"/>
      <c r="U71" s="7"/>
      <c r="V71" s="62"/>
      <c r="W71" s="63"/>
      <c r="X71" s="9"/>
      <c r="Y71" s="4"/>
      <c r="Z71" s="5"/>
      <c r="AA71" s="6"/>
      <c r="AB71" s="7"/>
      <c r="AC71" s="64"/>
      <c r="AD71" s="8"/>
      <c r="AE71" s="494" t="s">
        <v>66</v>
      </c>
      <c r="AF71" s="495"/>
      <c r="AG71" s="496"/>
      <c r="AH71" s="517"/>
      <c r="AI71" s="515"/>
      <c r="AJ71" s="515"/>
      <c r="AK71" s="515"/>
      <c r="AL71" s="515"/>
      <c r="AN71" s="38" t="str">
        <f t="shared" si="32"/>
        <v/>
      </c>
      <c r="AO71" s="39" t="str">
        <f t="shared" si="33"/>
        <v/>
      </c>
      <c r="AP71" s="40" t="str">
        <f t="shared" si="37"/>
        <v/>
      </c>
      <c r="AQ71" s="41" t="str">
        <f t="shared" si="38"/>
        <v/>
      </c>
      <c r="AR71" s="42" t="str">
        <f t="shared" si="39"/>
        <v>000</v>
      </c>
      <c r="AS71" s="43" t="str">
        <f t="shared" si="40"/>
        <v>000</v>
      </c>
      <c r="AT71" s="41">
        <f t="shared" si="41"/>
        <v>0</v>
      </c>
      <c r="AU71" s="65">
        <f t="shared" si="42"/>
        <v>0</v>
      </c>
      <c r="AV71" s="39" t="str">
        <f t="shared" si="43"/>
        <v>000</v>
      </c>
      <c r="AW71" s="43" t="str">
        <f t="shared" si="44"/>
        <v>000</v>
      </c>
      <c r="AX71" s="43">
        <f t="shared" si="45"/>
        <v>0</v>
      </c>
      <c r="AY71" s="43">
        <f t="shared" si="46"/>
        <v>0</v>
      </c>
      <c r="AZ71" s="47">
        <f t="shared" si="47"/>
        <v>0</v>
      </c>
      <c r="BA71" s="35">
        <f t="shared" si="48"/>
        <v>0</v>
      </c>
    </row>
    <row r="72" spans="3:53" ht="22.5" customHeight="1">
      <c r="C72" s="509"/>
      <c r="D72" s="501"/>
      <c r="E72" s="503"/>
      <c r="F72" s="29" t="s">
        <v>323</v>
      </c>
      <c r="G72" s="26"/>
      <c r="H72" s="30" t="s">
        <v>327</v>
      </c>
      <c r="I72" s="498"/>
      <c r="J72" s="487"/>
      <c r="K72" s="489"/>
      <c r="L72" s="491"/>
      <c r="M72" s="493"/>
      <c r="N72" s="29" t="s">
        <v>323</v>
      </c>
      <c r="O72" s="26"/>
      <c r="P72" s="30" t="s">
        <v>327</v>
      </c>
      <c r="Q72" s="3"/>
      <c r="R72" s="4"/>
      <c r="S72" s="5"/>
      <c r="T72" s="6"/>
      <c r="U72" s="7"/>
      <c r="V72" s="62"/>
      <c r="W72" s="63"/>
      <c r="X72" s="9"/>
      <c r="Y72" s="4"/>
      <c r="Z72" s="5"/>
      <c r="AA72" s="6"/>
      <c r="AB72" s="7"/>
      <c r="AC72" s="64"/>
      <c r="AD72" s="8"/>
      <c r="AE72" s="29" t="s">
        <v>323</v>
      </c>
      <c r="AF72" s="26"/>
      <c r="AG72" s="30" t="s">
        <v>327</v>
      </c>
      <c r="AH72" s="518"/>
      <c r="AI72" s="516"/>
      <c r="AJ72" s="516"/>
      <c r="AK72" s="516"/>
      <c r="AL72" s="516"/>
      <c r="AN72" s="38" t="str">
        <f t="shared" si="32"/>
        <v/>
      </c>
      <c r="AO72" s="39" t="str">
        <f t="shared" si="33"/>
        <v/>
      </c>
      <c r="AP72" s="40" t="str">
        <f t="shared" si="37"/>
        <v/>
      </c>
      <c r="AQ72" s="41" t="str">
        <f t="shared" si="38"/>
        <v/>
      </c>
      <c r="AR72" s="42" t="str">
        <f t="shared" si="39"/>
        <v>000</v>
      </c>
      <c r="AS72" s="43" t="str">
        <f t="shared" si="40"/>
        <v>000</v>
      </c>
      <c r="AT72" s="41">
        <f t="shared" si="41"/>
        <v>0</v>
      </c>
      <c r="AU72" s="65">
        <f t="shared" si="42"/>
        <v>0</v>
      </c>
      <c r="AV72" s="39" t="str">
        <f t="shared" si="43"/>
        <v>000</v>
      </c>
      <c r="AW72" s="43" t="str">
        <f t="shared" si="44"/>
        <v>000</v>
      </c>
      <c r="AX72" s="43">
        <f t="shared" si="45"/>
        <v>0</v>
      </c>
      <c r="AY72" s="43">
        <f t="shared" si="46"/>
        <v>0</v>
      </c>
      <c r="AZ72" s="47">
        <f t="shared" si="47"/>
        <v>0</v>
      </c>
      <c r="BA72" s="35">
        <f t="shared" si="48"/>
        <v>0</v>
      </c>
    </row>
    <row r="73" spans="3:53" ht="22.5" customHeight="1" thickBot="1">
      <c r="C73" s="508">
        <f t="shared" ref="C73" si="54">(ROW()-3)/2</f>
        <v>35</v>
      </c>
      <c r="D73" s="500"/>
      <c r="E73" s="502"/>
      <c r="F73" s="483" t="str">
        <f>IF(G74="","",YEAR('1'!$AJ$7)-YEAR(G74)-IF(MONTH('1'!$AJ$7)*100+DAY('1'!$AJ$7)&gt;=MONTH(G74)*100+DAY(G74),0,1))</f>
        <v/>
      </c>
      <c r="G73" s="484"/>
      <c r="H73" s="485"/>
      <c r="I73" s="497"/>
      <c r="J73" s="486"/>
      <c r="K73" s="488" t="s">
        <v>326</v>
      </c>
      <c r="L73" s="490"/>
      <c r="M73" s="492" t="s">
        <v>325</v>
      </c>
      <c r="N73" s="486"/>
      <c r="O73" s="490"/>
      <c r="P73" s="499"/>
      <c r="Q73" s="3"/>
      <c r="R73" s="4"/>
      <c r="S73" s="5"/>
      <c r="T73" s="6"/>
      <c r="U73" s="7"/>
      <c r="V73" s="62"/>
      <c r="W73" s="63"/>
      <c r="X73" s="9"/>
      <c r="Y73" s="4"/>
      <c r="Z73" s="5"/>
      <c r="AA73" s="6"/>
      <c r="AB73" s="7"/>
      <c r="AC73" s="64"/>
      <c r="AD73" s="8"/>
      <c r="AE73" s="494" t="s">
        <v>66</v>
      </c>
      <c r="AF73" s="495"/>
      <c r="AG73" s="496"/>
      <c r="AH73" s="517"/>
      <c r="AI73" s="515"/>
      <c r="AJ73" s="515"/>
      <c r="AK73" s="515"/>
      <c r="AL73" s="515"/>
      <c r="AN73" s="38" t="str">
        <f t="shared" si="32"/>
        <v/>
      </c>
      <c r="AO73" s="39" t="str">
        <f t="shared" si="33"/>
        <v/>
      </c>
      <c r="AP73" s="40" t="str">
        <f t="shared" si="37"/>
        <v/>
      </c>
      <c r="AQ73" s="41" t="str">
        <f t="shared" si="38"/>
        <v/>
      </c>
      <c r="AR73" s="42" t="str">
        <f t="shared" si="39"/>
        <v>000</v>
      </c>
      <c r="AS73" s="43" t="str">
        <f t="shared" si="40"/>
        <v>000</v>
      </c>
      <c r="AT73" s="41">
        <f t="shared" si="41"/>
        <v>0</v>
      </c>
      <c r="AU73" s="65">
        <f t="shared" si="42"/>
        <v>0</v>
      </c>
      <c r="AV73" s="39" t="str">
        <f t="shared" si="43"/>
        <v>000</v>
      </c>
      <c r="AW73" s="43" t="str">
        <f t="shared" si="44"/>
        <v>000</v>
      </c>
      <c r="AX73" s="43">
        <f t="shared" si="45"/>
        <v>0</v>
      </c>
      <c r="AY73" s="43">
        <f t="shared" si="46"/>
        <v>0</v>
      </c>
      <c r="AZ73" s="47">
        <f t="shared" si="47"/>
        <v>0</v>
      </c>
      <c r="BA73" s="35">
        <f t="shared" si="48"/>
        <v>0</v>
      </c>
    </row>
    <row r="74" spans="3:53" ht="22.5" customHeight="1">
      <c r="C74" s="509"/>
      <c r="D74" s="501"/>
      <c r="E74" s="503"/>
      <c r="F74" s="29" t="s">
        <v>323</v>
      </c>
      <c r="G74" s="26"/>
      <c r="H74" s="30" t="s">
        <v>327</v>
      </c>
      <c r="I74" s="498"/>
      <c r="J74" s="487"/>
      <c r="K74" s="489"/>
      <c r="L74" s="491"/>
      <c r="M74" s="493"/>
      <c r="N74" s="29" t="s">
        <v>323</v>
      </c>
      <c r="O74" s="26"/>
      <c r="P74" s="30" t="s">
        <v>327</v>
      </c>
      <c r="Q74" s="3"/>
      <c r="R74" s="4"/>
      <c r="S74" s="5"/>
      <c r="T74" s="6"/>
      <c r="U74" s="7"/>
      <c r="V74" s="62"/>
      <c r="W74" s="63"/>
      <c r="X74" s="9"/>
      <c r="Y74" s="4"/>
      <c r="Z74" s="5"/>
      <c r="AA74" s="6"/>
      <c r="AB74" s="7"/>
      <c r="AC74" s="64"/>
      <c r="AD74" s="8"/>
      <c r="AE74" s="29" t="s">
        <v>323</v>
      </c>
      <c r="AF74" s="26"/>
      <c r="AG74" s="30" t="s">
        <v>327</v>
      </c>
      <c r="AH74" s="518"/>
      <c r="AI74" s="516"/>
      <c r="AJ74" s="516"/>
      <c r="AK74" s="516"/>
      <c r="AL74" s="516"/>
      <c r="AN74" s="38" t="str">
        <f t="shared" si="32"/>
        <v/>
      </c>
      <c r="AO74" s="39" t="str">
        <f t="shared" si="33"/>
        <v/>
      </c>
      <c r="AP74" s="40" t="str">
        <f t="shared" si="37"/>
        <v/>
      </c>
      <c r="AQ74" s="41" t="str">
        <f t="shared" si="38"/>
        <v/>
      </c>
      <c r="AR74" s="42" t="str">
        <f t="shared" si="39"/>
        <v>000</v>
      </c>
      <c r="AS74" s="43" t="str">
        <f t="shared" si="40"/>
        <v>000</v>
      </c>
      <c r="AT74" s="41">
        <f t="shared" si="41"/>
        <v>0</v>
      </c>
      <c r="AU74" s="65">
        <f t="shared" si="42"/>
        <v>0</v>
      </c>
      <c r="AV74" s="39" t="str">
        <f t="shared" si="43"/>
        <v>000</v>
      </c>
      <c r="AW74" s="43" t="str">
        <f t="shared" si="44"/>
        <v>000</v>
      </c>
      <c r="AX74" s="43">
        <f t="shared" si="45"/>
        <v>0</v>
      </c>
      <c r="AY74" s="43">
        <f t="shared" si="46"/>
        <v>0</v>
      </c>
      <c r="AZ74" s="47">
        <f t="shared" si="47"/>
        <v>0</v>
      </c>
      <c r="BA74" s="35">
        <f t="shared" si="48"/>
        <v>0</v>
      </c>
    </row>
    <row r="75" spans="3:53" ht="22.5" customHeight="1" thickBot="1">
      <c r="C75" s="508">
        <f t="shared" si="31"/>
        <v>36</v>
      </c>
      <c r="D75" s="500"/>
      <c r="E75" s="502"/>
      <c r="F75" s="483" t="str">
        <f>IF(G76="","",YEAR('1'!$AJ$7)-YEAR(G76)-IF(MONTH('1'!$AJ$7)*100+DAY('1'!$AJ$7)&gt;=MONTH(G76)*100+DAY(G76),0,1))</f>
        <v/>
      </c>
      <c r="G75" s="484"/>
      <c r="H75" s="485"/>
      <c r="I75" s="497"/>
      <c r="J75" s="486"/>
      <c r="K75" s="488" t="s">
        <v>326</v>
      </c>
      <c r="L75" s="490"/>
      <c r="M75" s="492" t="s">
        <v>325</v>
      </c>
      <c r="N75" s="486"/>
      <c r="O75" s="490"/>
      <c r="P75" s="499"/>
      <c r="Q75" s="3"/>
      <c r="R75" s="4"/>
      <c r="S75" s="5"/>
      <c r="T75" s="6"/>
      <c r="U75" s="7"/>
      <c r="V75" s="62"/>
      <c r="W75" s="63"/>
      <c r="X75" s="9"/>
      <c r="Y75" s="4"/>
      <c r="Z75" s="5"/>
      <c r="AA75" s="6"/>
      <c r="AB75" s="7"/>
      <c r="AC75" s="64"/>
      <c r="AD75" s="8"/>
      <c r="AE75" s="494" t="s">
        <v>66</v>
      </c>
      <c r="AF75" s="495"/>
      <c r="AG75" s="496"/>
      <c r="AH75" s="517"/>
      <c r="AI75" s="515"/>
      <c r="AJ75" s="515"/>
      <c r="AK75" s="515"/>
      <c r="AL75" s="515"/>
      <c r="AN75" s="38" t="str">
        <f t="shared" si="32"/>
        <v/>
      </c>
      <c r="AO75" s="39" t="str">
        <f t="shared" si="33"/>
        <v/>
      </c>
      <c r="AP75" s="40" t="str">
        <f t="shared" si="37"/>
        <v/>
      </c>
      <c r="AQ75" s="41" t="str">
        <f t="shared" si="38"/>
        <v/>
      </c>
      <c r="AR75" s="42" t="str">
        <f t="shared" si="39"/>
        <v>000</v>
      </c>
      <c r="AS75" s="43" t="str">
        <f t="shared" si="40"/>
        <v>000</v>
      </c>
      <c r="AT75" s="41">
        <f t="shared" si="41"/>
        <v>0</v>
      </c>
      <c r="AU75" s="65">
        <f t="shared" si="42"/>
        <v>0</v>
      </c>
      <c r="AV75" s="39" t="str">
        <f t="shared" si="43"/>
        <v>000</v>
      </c>
      <c r="AW75" s="43" t="str">
        <f t="shared" si="44"/>
        <v>000</v>
      </c>
      <c r="AX75" s="43">
        <f t="shared" si="45"/>
        <v>0</v>
      </c>
      <c r="AY75" s="43">
        <f t="shared" si="46"/>
        <v>0</v>
      </c>
      <c r="AZ75" s="47">
        <f t="shared" si="47"/>
        <v>0</v>
      </c>
      <c r="BA75" s="35">
        <f t="shared" si="48"/>
        <v>0</v>
      </c>
    </row>
    <row r="76" spans="3:53" ht="22.5" customHeight="1">
      <c r="C76" s="509"/>
      <c r="D76" s="501"/>
      <c r="E76" s="503"/>
      <c r="F76" s="29" t="s">
        <v>323</v>
      </c>
      <c r="G76" s="26"/>
      <c r="H76" s="30" t="s">
        <v>327</v>
      </c>
      <c r="I76" s="498"/>
      <c r="J76" s="487"/>
      <c r="K76" s="489"/>
      <c r="L76" s="491"/>
      <c r="M76" s="493"/>
      <c r="N76" s="29" t="s">
        <v>323</v>
      </c>
      <c r="O76" s="26"/>
      <c r="P76" s="30" t="s">
        <v>327</v>
      </c>
      <c r="Q76" s="3"/>
      <c r="R76" s="4"/>
      <c r="S76" s="5"/>
      <c r="T76" s="6"/>
      <c r="U76" s="7"/>
      <c r="V76" s="62"/>
      <c r="W76" s="63"/>
      <c r="X76" s="9"/>
      <c r="Y76" s="4"/>
      <c r="Z76" s="5"/>
      <c r="AA76" s="6"/>
      <c r="AB76" s="7"/>
      <c r="AC76" s="64"/>
      <c r="AD76" s="8"/>
      <c r="AE76" s="29" t="s">
        <v>323</v>
      </c>
      <c r="AF76" s="26"/>
      <c r="AG76" s="30" t="s">
        <v>327</v>
      </c>
      <c r="AH76" s="518"/>
      <c r="AI76" s="516"/>
      <c r="AJ76" s="516"/>
      <c r="AK76" s="516"/>
      <c r="AL76" s="516"/>
      <c r="AN76" s="38" t="str">
        <f t="shared" si="32"/>
        <v/>
      </c>
      <c r="AO76" s="39" t="str">
        <f t="shared" si="33"/>
        <v/>
      </c>
      <c r="AP76" s="40" t="str">
        <f t="shared" si="37"/>
        <v/>
      </c>
      <c r="AQ76" s="41" t="str">
        <f t="shared" si="38"/>
        <v/>
      </c>
      <c r="AR76" s="42" t="str">
        <f t="shared" si="39"/>
        <v>000</v>
      </c>
      <c r="AS76" s="43" t="str">
        <f t="shared" si="40"/>
        <v>000</v>
      </c>
      <c r="AT76" s="41">
        <f t="shared" si="41"/>
        <v>0</v>
      </c>
      <c r="AU76" s="65">
        <f t="shared" si="42"/>
        <v>0</v>
      </c>
      <c r="AV76" s="39" t="str">
        <f t="shared" si="43"/>
        <v>000</v>
      </c>
      <c r="AW76" s="43" t="str">
        <f t="shared" si="44"/>
        <v>000</v>
      </c>
      <c r="AX76" s="43">
        <f t="shared" si="45"/>
        <v>0</v>
      </c>
      <c r="AY76" s="43">
        <f t="shared" si="46"/>
        <v>0</v>
      </c>
      <c r="AZ76" s="47">
        <f t="shared" si="47"/>
        <v>0</v>
      </c>
      <c r="BA76" s="35">
        <f t="shared" si="48"/>
        <v>0</v>
      </c>
    </row>
    <row r="77" spans="3:53" ht="22.5" customHeight="1" thickBot="1">
      <c r="C77" s="508">
        <f t="shared" si="34"/>
        <v>37</v>
      </c>
      <c r="D77" s="500"/>
      <c r="E77" s="502"/>
      <c r="F77" s="483" t="str">
        <f>IF(G78="","",YEAR('1'!$AJ$7)-YEAR(G78)-IF(MONTH('1'!$AJ$7)*100+DAY('1'!$AJ$7)&gt;=MONTH(G78)*100+DAY(G78),0,1))</f>
        <v/>
      </c>
      <c r="G77" s="484"/>
      <c r="H77" s="485"/>
      <c r="I77" s="497"/>
      <c r="J77" s="486"/>
      <c r="K77" s="488" t="s">
        <v>326</v>
      </c>
      <c r="L77" s="490"/>
      <c r="M77" s="492" t="s">
        <v>325</v>
      </c>
      <c r="N77" s="486"/>
      <c r="O77" s="490"/>
      <c r="P77" s="499"/>
      <c r="Q77" s="3"/>
      <c r="R77" s="4"/>
      <c r="S77" s="5"/>
      <c r="T77" s="6"/>
      <c r="U77" s="7"/>
      <c r="V77" s="62"/>
      <c r="W77" s="63"/>
      <c r="X77" s="9"/>
      <c r="Y77" s="4"/>
      <c r="Z77" s="5"/>
      <c r="AA77" s="6"/>
      <c r="AB77" s="7"/>
      <c r="AC77" s="64"/>
      <c r="AD77" s="8"/>
      <c r="AE77" s="494" t="s">
        <v>66</v>
      </c>
      <c r="AF77" s="495"/>
      <c r="AG77" s="496"/>
      <c r="AH77" s="517"/>
      <c r="AI77" s="515"/>
      <c r="AJ77" s="515"/>
      <c r="AK77" s="515"/>
      <c r="AL77" s="515"/>
      <c r="AN77" s="38" t="str">
        <f t="shared" si="32"/>
        <v/>
      </c>
      <c r="AO77" s="39" t="str">
        <f t="shared" si="33"/>
        <v/>
      </c>
      <c r="AP77" s="40" t="str">
        <f t="shared" si="37"/>
        <v/>
      </c>
      <c r="AQ77" s="41" t="str">
        <f t="shared" si="38"/>
        <v/>
      </c>
      <c r="AR77" s="42" t="str">
        <f t="shared" si="39"/>
        <v>000</v>
      </c>
      <c r="AS77" s="43" t="str">
        <f t="shared" si="40"/>
        <v>000</v>
      </c>
      <c r="AT77" s="41">
        <f t="shared" si="41"/>
        <v>0</v>
      </c>
      <c r="AU77" s="65">
        <f t="shared" si="42"/>
        <v>0</v>
      </c>
      <c r="AV77" s="39" t="str">
        <f t="shared" si="43"/>
        <v>000</v>
      </c>
      <c r="AW77" s="43" t="str">
        <f t="shared" si="44"/>
        <v>000</v>
      </c>
      <c r="AX77" s="43">
        <f t="shared" si="45"/>
        <v>0</v>
      </c>
      <c r="AY77" s="43">
        <f t="shared" si="46"/>
        <v>0</v>
      </c>
      <c r="AZ77" s="47">
        <f t="shared" si="47"/>
        <v>0</v>
      </c>
      <c r="BA77" s="35">
        <f t="shared" si="48"/>
        <v>0</v>
      </c>
    </row>
    <row r="78" spans="3:53" ht="22.5" customHeight="1">
      <c r="C78" s="509"/>
      <c r="D78" s="501"/>
      <c r="E78" s="503"/>
      <c r="F78" s="29" t="s">
        <v>323</v>
      </c>
      <c r="G78" s="26"/>
      <c r="H78" s="30" t="s">
        <v>327</v>
      </c>
      <c r="I78" s="498"/>
      <c r="J78" s="487"/>
      <c r="K78" s="489"/>
      <c r="L78" s="491"/>
      <c r="M78" s="493"/>
      <c r="N78" s="29" t="s">
        <v>323</v>
      </c>
      <c r="O78" s="26"/>
      <c r="P78" s="30" t="s">
        <v>327</v>
      </c>
      <c r="Q78" s="3"/>
      <c r="R78" s="4"/>
      <c r="S78" s="5"/>
      <c r="T78" s="6"/>
      <c r="U78" s="7"/>
      <c r="V78" s="62"/>
      <c r="W78" s="63"/>
      <c r="X78" s="9"/>
      <c r="Y78" s="4"/>
      <c r="Z78" s="5"/>
      <c r="AA78" s="6"/>
      <c r="AB78" s="7"/>
      <c r="AC78" s="64"/>
      <c r="AD78" s="8"/>
      <c r="AE78" s="29" t="s">
        <v>323</v>
      </c>
      <c r="AF78" s="26"/>
      <c r="AG78" s="30" t="s">
        <v>327</v>
      </c>
      <c r="AH78" s="518"/>
      <c r="AI78" s="516"/>
      <c r="AJ78" s="516"/>
      <c r="AK78" s="516"/>
      <c r="AL78" s="516"/>
      <c r="AN78" s="38" t="str">
        <f t="shared" si="32"/>
        <v/>
      </c>
      <c r="AO78" s="39" t="str">
        <f t="shared" si="33"/>
        <v/>
      </c>
      <c r="AP78" s="40" t="str">
        <f t="shared" si="37"/>
        <v/>
      </c>
      <c r="AQ78" s="41" t="str">
        <f t="shared" si="38"/>
        <v/>
      </c>
      <c r="AR78" s="42" t="str">
        <f t="shared" si="39"/>
        <v>000</v>
      </c>
      <c r="AS78" s="43" t="str">
        <f t="shared" si="40"/>
        <v>000</v>
      </c>
      <c r="AT78" s="41">
        <f t="shared" si="41"/>
        <v>0</v>
      </c>
      <c r="AU78" s="65">
        <f t="shared" si="42"/>
        <v>0</v>
      </c>
      <c r="AV78" s="39" t="str">
        <f t="shared" si="43"/>
        <v>000</v>
      </c>
      <c r="AW78" s="43" t="str">
        <f t="shared" si="44"/>
        <v>000</v>
      </c>
      <c r="AX78" s="43">
        <f t="shared" si="45"/>
        <v>0</v>
      </c>
      <c r="AY78" s="43">
        <f t="shared" si="46"/>
        <v>0</v>
      </c>
      <c r="AZ78" s="47">
        <f t="shared" si="47"/>
        <v>0</v>
      </c>
      <c r="BA78" s="35">
        <f t="shared" si="48"/>
        <v>0</v>
      </c>
    </row>
    <row r="79" spans="3:53" ht="22.5" customHeight="1" thickBot="1">
      <c r="C79" s="508">
        <f t="shared" si="35"/>
        <v>38</v>
      </c>
      <c r="D79" s="500"/>
      <c r="E79" s="502"/>
      <c r="F79" s="483" t="str">
        <f>IF(G80="","",YEAR('1'!$AJ$7)-YEAR(G80)-IF(MONTH('1'!$AJ$7)*100+DAY('1'!$AJ$7)&gt;=MONTH(G80)*100+DAY(G80),0,1))</f>
        <v/>
      </c>
      <c r="G79" s="484"/>
      <c r="H79" s="485"/>
      <c r="I79" s="497"/>
      <c r="J79" s="486"/>
      <c r="K79" s="488" t="s">
        <v>326</v>
      </c>
      <c r="L79" s="490"/>
      <c r="M79" s="492" t="s">
        <v>325</v>
      </c>
      <c r="N79" s="486"/>
      <c r="O79" s="490"/>
      <c r="P79" s="499"/>
      <c r="Q79" s="3"/>
      <c r="R79" s="4"/>
      <c r="S79" s="5"/>
      <c r="T79" s="6"/>
      <c r="U79" s="7"/>
      <c r="V79" s="62"/>
      <c r="W79" s="63"/>
      <c r="X79" s="9"/>
      <c r="Y79" s="4"/>
      <c r="Z79" s="5"/>
      <c r="AA79" s="6"/>
      <c r="AB79" s="7"/>
      <c r="AC79" s="64"/>
      <c r="AD79" s="8"/>
      <c r="AE79" s="494" t="s">
        <v>66</v>
      </c>
      <c r="AF79" s="495"/>
      <c r="AG79" s="496"/>
      <c r="AH79" s="517"/>
      <c r="AI79" s="515"/>
      <c r="AJ79" s="515"/>
      <c r="AK79" s="515"/>
      <c r="AL79" s="515"/>
      <c r="AN79" s="38" t="str">
        <f t="shared" si="32"/>
        <v/>
      </c>
      <c r="AO79" s="39" t="str">
        <f t="shared" si="33"/>
        <v/>
      </c>
      <c r="AP79" s="40" t="str">
        <f t="shared" si="37"/>
        <v/>
      </c>
      <c r="AQ79" s="41" t="str">
        <f t="shared" si="38"/>
        <v/>
      </c>
      <c r="AR79" s="42" t="str">
        <f t="shared" si="39"/>
        <v>000</v>
      </c>
      <c r="AS79" s="43" t="str">
        <f t="shared" si="40"/>
        <v>000</v>
      </c>
      <c r="AT79" s="41">
        <f t="shared" si="41"/>
        <v>0</v>
      </c>
      <c r="AU79" s="65">
        <f t="shared" si="42"/>
        <v>0</v>
      </c>
      <c r="AV79" s="39" t="str">
        <f t="shared" si="43"/>
        <v>000</v>
      </c>
      <c r="AW79" s="43" t="str">
        <f t="shared" si="44"/>
        <v>000</v>
      </c>
      <c r="AX79" s="43">
        <f t="shared" si="45"/>
        <v>0</v>
      </c>
      <c r="AY79" s="43">
        <f t="shared" si="46"/>
        <v>0</v>
      </c>
      <c r="AZ79" s="47">
        <f t="shared" si="47"/>
        <v>0</v>
      </c>
      <c r="BA79" s="35">
        <f t="shared" si="48"/>
        <v>0</v>
      </c>
    </row>
    <row r="80" spans="3:53" ht="22.5" customHeight="1">
      <c r="C80" s="509"/>
      <c r="D80" s="501"/>
      <c r="E80" s="503"/>
      <c r="F80" s="29" t="s">
        <v>323</v>
      </c>
      <c r="G80" s="26"/>
      <c r="H80" s="30" t="s">
        <v>327</v>
      </c>
      <c r="I80" s="498"/>
      <c r="J80" s="487"/>
      <c r="K80" s="489"/>
      <c r="L80" s="491"/>
      <c r="M80" s="493"/>
      <c r="N80" s="29" t="s">
        <v>323</v>
      </c>
      <c r="O80" s="26"/>
      <c r="P80" s="30" t="s">
        <v>327</v>
      </c>
      <c r="Q80" s="3"/>
      <c r="R80" s="4"/>
      <c r="S80" s="5"/>
      <c r="T80" s="6"/>
      <c r="U80" s="7"/>
      <c r="V80" s="62"/>
      <c r="W80" s="63"/>
      <c r="X80" s="9"/>
      <c r="Y80" s="4"/>
      <c r="Z80" s="5"/>
      <c r="AA80" s="6"/>
      <c r="AB80" s="7"/>
      <c r="AC80" s="64"/>
      <c r="AD80" s="8"/>
      <c r="AE80" s="29" t="s">
        <v>323</v>
      </c>
      <c r="AF80" s="26"/>
      <c r="AG80" s="30" t="s">
        <v>327</v>
      </c>
      <c r="AH80" s="518"/>
      <c r="AI80" s="516"/>
      <c r="AJ80" s="516"/>
      <c r="AK80" s="516"/>
      <c r="AL80" s="516"/>
      <c r="AN80" s="38" t="str">
        <f t="shared" si="32"/>
        <v/>
      </c>
      <c r="AO80" s="39" t="str">
        <f t="shared" si="33"/>
        <v/>
      </c>
      <c r="AP80" s="40" t="str">
        <f t="shared" si="37"/>
        <v/>
      </c>
      <c r="AQ80" s="41" t="str">
        <f t="shared" si="38"/>
        <v/>
      </c>
      <c r="AR80" s="42" t="str">
        <f t="shared" si="39"/>
        <v>000</v>
      </c>
      <c r="AS80" s="43" t="str">
        <f t="shared" si="40"/>
        <v>000</v>
      </c>
      <c r="AT80" s="41">
        <f t="shared" si="41"/>
        <v>0</v>
      </c>
      <c r="AU80" s="65">
        <f t="shared" si="42"/>
        <v>0</v>
      </c>
      <c r="AV80" s="39" t="str">
        <f t="shared" si="43"/>
        <v>000</v>
      </c>
      <c r="AW80" s="43" t="str">
        <f t="shared" si="44"/>
        <v>000</v>
      </c>
      <c r="AX80" s="43">
        <f t="shared" si="45"/>
        <v>0</v>
      </c>
      <c r="AY80" s="43">
        <f t="shared" si="46"/>
        <v>0</v>
      </c>
      <c r="AZ80" s="47">
        <f t="shared" si="47"/>
        <v>0</v>
      </c>
      <c r="BA80" s="35">
        <f t="shared" si="48"/>
        <v>0</v>
      </c>
    </row>
    <row r="81" spans="3:53" ht="22.5" customHeight="1" thickBot="1">
      <c r="C81" s="508">
        <f t="shared" ref="C81" si="55">(ROW()-3)/2</f>
        <v>39</v>
      </c>
      <c r="D81" s="500"/>
      <c r="E81" s="502"/>
      <c r="F81" s="483" t="str">
        <f>IF(G82="","",YEAR('1'!$AJ$7)-YEAR(G82)-IF(MONTH('1'!$AJ$7)*100+DAY('1'!$AJ$7)&gt;=MONTH(G82)*100+DAY(G82),0,1))</f>
        <v/>
      </c>
      <c r="G81" s="484"/>
      <c r="H81" s="485"/>
      <c r="I81" s="497"/>
      <c r="J81" s="486"/>
      <c r="K81" s="488" t="s">
        <v>326</v>
      </c>
      <c r="L81" s="490"/>
      <c r="M81" s="492" t="s">
        <v>325</v>
      </c>
      <c r="N81" s="486"/>
      <c r="O81" s="490"/>
      <c r="P81" s="499"/>
      <c r="Q81" s="3"/>
      <c r="R81" s="4"/>
      <c r="S81" s="5"/>
      <c r="T81" s="6"/>
      <c r="U81" s="7"/>
      <c r="V81" s="62"/>
      <c r="W81" s="63"/>
      <c r="X81" s="9"/>
      <c r="Y81" s="4"/>
      <c r="Z81" s="5"/>
      <c r="AA81" s="6"/>
      <c r="AB81" s="7"/>
      <c r="AC81" s="64"/>
      <c r="AD81" s="8"/>
      <c r="AE81" s="494" t="s">
        <v>66</v>
      </c>
      <c r="AF81" s="495"/>
      <c r="AG81" s="496"/>
      <c r="AH81" s="517"/>
      <c r="AI81" s="515"/>
      <c r="AJ81" s="515"/>
      <c r="AK81" s="515"/>
      <c r="AL81" s="515"/>
      <c r="AN81" s="38" t="str">
        <f t="shared" si="32"/>
        <v/>
      </c>
      <c r="AO81" s="39" t="str">
        <f t="shared" si="33"/>
        <v/>
      </c>
      <c r="AP81" s="40" t="str">
        <f t="shared" si="37"/>
        <v/>
      </c>
      <c r="AQ81" s="41" t="str">
        <f t="shared" si="38"/>
        <v/>
      </c>
      <c r="AR81" s="42" t="str">
        <f t="shared" si="39"/>
        <v>000</v>
      </c>
      <c r="AS81" s="43" t="str">
        <f t="shared" si="40"/>
        <v>000</v>
      </c>
      <c r="AT81" s="41">
        <f t="shared" si="41"/>
        <v>0</v>
      </c>
      <c r="AU81" s="65">
        <f t="shared" si="42"/>
        <v>0</v>
      </c>
      <c r="AV81" s="39" t="str">
        <f t="shared" si="43"/>
        <v>000</v>
      </c>
      <c r="AW81" s="43" t="str">
        <f t="shared" si="44"/>
        <v>000</v>
      </c>
      <c r="AX81" s="43">
        <f t="shared" si="45"/>
        <v>0</v>
      </c>
      <c r="AY81" s="43">
        <f t="shared" si="46"/>
        <v>0</v>
      </c>
      <c r="AZ81" s="47">
        <f t="shared" si="47"/>
        <v>0</v>
      </c>
      <c r="BA81" s="35">
        <f t="shared" si="48"/>
        <v>0</v>
      </c>
    </row>
    <row r="82" spans="3:53" ht="22.5" customHeight="1">
      <c r="C82" s="509"/>
      <c r="D82" s="501"/>
      <c r="E82" s="503"/>
      <c r="F82" s="29" t="s">
        <v>323</v>
      </c>
      <c r="G82" s="26"/>
      <c r="H82" s="30" t="s">
        <v>327</v>
      </c>
      <c r="I82" s="498"/>
      <c r="J82" s="487"/>
      <c r="K82" s="489"/>
      <c r="L82" s="491"/>
      <c r="M82" s="493"/>
      <c r="N82" s="29" t="s">
        <v>323</v>
      </c>
      <c r="O82" s="26"/>
      <c r="P82" s="30" t="s">
        <v>327</v>
      </c>
      <c r="Q82" s="3"/>
      <c r="R82" s="4"/>
      <c r="S82" s="5"/>
      <c r="T82" s="6"/>
      <c r="U82" s="7"/>
      <c r="V82" s="62"/>
      <c r="W82" s="63"/>
      <c r="X82" s="9"/>
      <c r="Y82" s="4"/>
      <c r="Z82" s="5"/>
      <c r="AA82" s="6"/>
      <c r="AB82" s="7"/>
      <c r="AC82" s="64"/>
      <c r="AD82" s="8"/>
      <c r="AE82" s="29" t="s">
        <v>323</v>
      </c>
      <c r="AF82" s="26"/>
      <c r="AG82" s="30" t="s">
        <v>327</v>
      </c>
      <c r="AH82" s="518"/>
      <c r="AI82" s="516"/>
      <c r="AJ82" s="516"/>
      <c r="AK82" s="516"/>
      <c r="AL82" s="516"/>
      <c r="AN82" s="38" t="str">
        <f t="shared" si="32"/>
        <v/>
      </c>
      <c r="AO82" s="39" t="str">
        <f t="shared" si="33"/>
        <v/>
      </c>
      <c r="AP82" s="40" t="str">
        <f t="shared" si="37"/>
        <v/>
      </c>
      <c r="AQ82" s="41" t="str">
        <f t="shared" si="38"/>
        <v/>
      </c>
      <c r="AR82" s="42" t="str">
        <f t="shared" si="39"/>
        <v>000</v>
      </c>
      <c r="AS82" s="43" t="str">
        <f t="shared" si="40"/>
        <v>000</v>
      </c>
      <c r="AT82" s="41">
        <f t="shared" si="41"/>
        <v>0</v>
      </c>
      <c r="AU82" s="65">
        <f t="shared" si="42"/>
        <v>0</v>
      </c>
      <c r="AV82" s="39" t="str">
        <f t="shared" si="43"/>
        <v>000</v>
      </c>
      <c r="AW82" s="43" t="str">
        <f t="shared" si="44"/>
        <v>000</v>
      </c>
      <c r="AX82" s="43">
        <f t="shared" si="45"/>
        <v>0</v>
      </c>
      <c r="AY82" s="43">
        <f t="shared" si="46"/>
        <v>0</v>
      </c>
      <c r="AZ82" s="47">
        <f t="shared" si="47"/>
        <v>0</v>
      </c>
      <c r="BA82" s="35">
        <f t="shared" si="48"/>
        <v>0</v>
      </c>
    </row>
    <row r="83" spans="3:53" ht="22.5" customHeight="1" thickBot="1">
      <c r="C83" s="508">
        <f t="shared" ref="C83:C91" si="56">(ROW()-3)/2</f>
        <v>40</v>
      </c>
      <c r="D83" s="500"/>
      <c r="E83" s="502"/>
      <c r="F83" s="483" t="str">
        <f>IF(G84="","",YEAR('1'!$AJ$7)-YEAR(G84)-IF(MONTH('1'!$AJ$7)*100+DAY('1'!$AJ$7)&gt;=MONTH(G84)*100+DAY(G84),0,1))</f>
        <v/>
      </c>
      <c r="G83" s="484"/>
      <c r="H83" s="485"/>
      <c r="I83" s="497"/>
      <c r="J83" s="486"/>
      <c r="K83" s="488" t="s">
        <v>326</v>
      </c>
      <c r="L83" s="490"/>
      <c r="M83" s="492" t="s">
        <v>325</v>
      </c>
      <c r="N83" s="486"/>
      <c r="O83" s="490"/>
      <c r="P83" s="499"/>
      <c r="Q83" s="3"/>
      <c r="R83" s="4"/>
      <c r="S83" s="5"/>
      <c r="T83" s="6"/>
      <c r="U83" s="7"/>
      <c r="V83" s="62"/>
      <c r="W83" s="63"/>
      <c r="X83" s="9"/>
      <c r="Y83" s="4"/>
      <c r="Z83" s="5"/>
      <c r="AA83" s="6"/>
      <c r="AB83" s="7"/>
      <c r="AC83" s="64"/>
      <c r="AD83" s="8"/>
      <c r="AE83" s="494" t="s">
        <v>66</v>
      </c>
      <c r="AF83" s="495"/>
      <c r="AG83" s="496"/>
      <c r="AH83" s="517"/>
      <c r="AI83" s="515"/>
      <c r="AJ83" s="515"/>
      <c r="AK83" s="515"/>
      <c r="AL83" s="515"/>
      <c r="AN83" s="38" t="str">
        <f t="shared" si="32"/>
        <v/>
      </c>
      <c r="AO83" s="39" t="str">
        <f t="shared" si="33"/>
        <v/>
      </c>
      <c r="AP83" s="40" t="str">
        <f t="shared" si="37"/>
        <v/>
      </c>
      <c r="AQ83" s="41" t="str">
        <f t="shared" si="38"/>
        <v/>
      </c>
      <c r="AR83" s="42" t="str">
        <f t="shared" si="39"/>
        <v>000</v>
      </c>
      <c r="AS83" s="43" t="str">
        <f t="shared" si="40"/>
        <v>000</v>
      </c>
      <c r="AT83" s="41">
        <f t="shared" si="41"/>
        <v>0</v>
      </c>
      <c r="AU83" s="65">
        <f t="shared" si="42"/>
        <v>0</v>
      </c>
      <c r="AV83" s="39" t="str">
        <f t="shared" si="43"/>
        <v>000</v>
      </c>
      <c r="AW83" s="43" t="str">
        <f t="shared" si="44"/>
        <v>000</v>
      </c>
      <c r="AX83" s="43">
        <f t="shared" si="45"/>
        <v>0</v>
      </c>
      <c r="AY83" s="43">
        <f t="shared" si="46"/>
        <v>0</v>
      </c>
      <c r="AZ83" s="47">
        <f t="shared" si="47"/>
        <v>0</v>
      </c>
      <c r="BA83" s="35">
        <f t="shared" si="48"/>
        <v>0</v>
      </c>
    </row>
    <row r="84" spans="3:53" ht="22.5" customHeight="1">
      <c r="C84" s="509"/>
      <c r="D84" s="501"/>
      <c r="E84" s="503"/>
      <c r="F84" s="29" t="s">
        <v>323</v>
      </c>
      <c r="G84" s="26"/>
      <c r="H84" s="30" t="s">
        <v>327</v>
      </c>
      <c r="I84" s="498"/>
      <c r="J84" s="487"/>
      <c r="K84" s="489"/>
      <c r="L84" s="491"/>
      <c r="M84" s="493"/>
      <c r="N84" s="29" t="s">
        <v>323</v>
      </c>
      <c r="O84" s="26"/>
      <c r="P84" s="30" t="s">
        <v>327</v>
      </c>
      <c r="Q84" s="3"/>
      <c r="R84" s="4"/>
      <c r="S84" s="5"/>
      <c r="T84" s="6"/>
      <c r="U84" s="7"/>
      <c r="V84" s="62"/>
      <c r="W84" s="63"/>
      <c r="X84" s="9"/>
      <c r="Y84" s="4"/>
      <c r="Z84" s="5"/>
      <c r="AA84" s="6"/>
      <c r="AB84" s="7"/>
      <c r="AC84" s="64"/>
      <c r="AD84" s="8"/>
      <c r="AE84" s="29" t="s">
        <v>323</v>
      </c>
      <c r="AF84" s="26"/>
      <c r="AG84" s="30" t="s">
        <v>327</v>
      </c>
      <c r="AH84" s="518"/>
      <c r="AI84" s="516"/>
      <c r="AJ84" s="516"/>
      <c r="AK84" s="516"/>
      <c r="AL84" s="516"/>
      <c r="AN84" s="38" t="str">
        <f t="shared" ref="AN84:AN147" si="57">IF(D84&lt;&gt;"",D84,IF(SUM(Q84:AD87)&lt;&gt;0,AN83,""))</f>
        <v/>
      </c>
      <c r="AO84" s="39" t="str">
        <f t="shared" ref="AO84:AO147" si="58">IF(E84&lt;&gt;"",E84,IF(SUM(Q84:AD87)&lt;&gt;0,AO83,""))</f>
        <v/>
      </c>
      <c r="AP84" s="40" t="str">
        <f t="shared" si="37"/>
        <v/>
      </c>
      <c r="AQ84" s="41" t="str">
        <f t="shared" si="38"/>
        <v/>
      </c>
      <c r="AR84" s="42" t="str">
        <f t="shared" si="39"/>
        <v>000</v>
      </c>
      <c r="AS84" s="43" t="str">
        <f t="shared" si="40"/>
        <v>000</v>
      </c>
      <c r="AT84" s="41">
        <f t="shared" si="41"/>
        <v>0</v>
      </c>
      <c r="AU84" s="65">
        <f t="shared" si="42"/>
        <v>0</v>
      </c>
      <c r="AV84" s="39" t="str">
        <f t="shared" si="43"/>
        <v>000</v>
      </c>
      <c r="AW84" s="43" t="str">
        <f t="shared" si="44"/>
        <v>000</v>
      </c>
      <c r="AX84" s="43">
        <f t="shared" si="45"/>
        <v>0</v>
      </c>
      <c r="AY84" s="43">
        <f t="shared" si="46"/>
        <v>0</v>
      </c>
      <c r="AZ84" s="47">
        <f t="shared" si="47"/>
        <v>0</v>
      </c>
      <c r="BA84" s="35">
        <f t="shared" si="48"/>
        <v>0</v>
      </c>
    </row>
    <row r="85" spans="3:53" ht="22.5" customHeight="1" thickBot="1">
      <c r="C85" s="508">
        <f t="shared" ref="C85:C93" si="59">(ROW()-3)/2</f>
        <v>41</v>
      </c>
      <c r="D85" s="500"/>
      <c r="E85" s="502"/>
      <c r="F85" s="483" t="str">
        <f>IF(G86="","",YEAR('1'!$AJ$7)-YEAR(G86)-IF(MONTH('1'!$AJ$7)*100+DAY('1'!$AJ$7)&gt;=MONTH(G86)*100+DAY(G86),0,1))</f>
        <v/>
      </c>
      <c r="G85" s="484"/>
      <c r="H85" s="485"/>
      <c r="I85" s="497"/>
      <c r="J85" s="486"/>
      <c r="K85" s="488" t="s">
        <v>326</v>
      </c>
      <c r="L85" s="490"/>
      <c r="M85" s="492" t="s">
        <v>325</v>
      </c>
      <c r="N85" s="486"/>
      <c r="O85" s="490"/>
      <c r="P85" s="499"/>
      <c r="Q85" s="3"/>
      <c r="R85" s="4"/>
      <c r="S85" s="5"/>
      <c r="T85" s="6"/>
      <c r="U85" s="7"/>
      <c r="V85" s="62"/>
      <c r="W85" s="63"/>
      <c r="X85" s="9"/>
      <c r="Y85" s="4"/>
      <c r="Z85" s="5"/>
      <c r="AA85" s="6"/>
      <c r="AB85" s="7"/>
      <c r="AC85" s="64"/>
      <c r="AD85" s="8"/>
      <c r="AE85" s="494" t="s">
        <v>66</v>
      </c>
      <c r="AF85" s="495"/>
      <c r="AG85" s="496"/>
      <c r="AH85" s="517"/>
      <c r="AI85" s="515"/>
      <c r="AJ85" s="515"/>
      <c r="AK85" s="515"/>
      <c r="AL85" s="515"/>
      <c r="AN85" s="38" t="str">
        <f t="shared" si="57"/>
        <v/>
      </c>
      <c r="AO85" s="39" t="str">
        <f t="shared" si="58"/>
        <v/>
      </c>
      <c r="AP85" s="40" t="str">
        <f t="shared" si="37"/>
        <v/>
      </c>
      <c r="AQ85" s="41" t="str">
        <f t="shared" si="38"/>
        <v/>
      </c>
      <c r="AR85" s="42" t="str">
        <f t="shared" si="39"/>
        <v>000</v>
      </c>
      <c r="AS85" s="43" t="str">
        <f t="shared" si="40"/>
        <v>000</v>
      </c>
      <c r="AT85" s="41">
        <f t="shared" si="41"/>
        <v>0</v>
      </c>
      <c r="AU85" s="65">
        <f t="shared" si="42"/>
        <v>0</v>
      </c>
      <c r="AV85" s="39" t="str">
        <f t="shared" si="43"/>
        <v>000</v>
      </c>
      <c r="AW85" s="43" t="str">
        <f t="shared" si="44"/>
        <v>000</v>
      </c>
      <c r="AX85" s="43">
        <f t="shared" si="45"/>
        <v>0</v>
      </c>
      <c r="AY85" s="43">
        <f t="shared" si="46"/>
        <v>0</v>
      </c>
      <c r="AZ85" s="47">
        <f t="shared" si="47"/>
        <v>0</v>
      </c>
      <c r="BA85" s="35">
        <f t="shared" si="48"/>
        <v>0</v>
      </c>
    </row>
    <row r="86" spans="3:53" ht="22.5" customHeight="1">
      <c r="C86" s="509"/>
      <c r="D86" s="501"/>
      <c r="E86" s="503"/>
      <c r="F86" s="29" t="s">
        <v>323</v>
      </c>
      <c r="G86" s="26"/>
      <c r="H86" s="30" t="s">
        <v>327</v>
      </c>
      <c r="I86" s="498"/>
      <c r="J86" s="487"/>
      <c r="K86" s="489"/>
      <c r="L86" s="491"/>
      <c r="M86" s="493"/>
      <c r="N86" s="29" t="s">
        <v>323</v>
      </c>
      <c r="O86" s="26"/>
      <c r="P86" s="30" t="s">
        <v>327</v>
      </c>
      <c r="Q86" s="3"/>
      <c r="R86" s="4"/>
      <c r="S86" s="5"/>
      <c r="T86" s="6"/>
      <c r="U86" s="7"/>
      <c r="V86" s="62"/>
      <c r="W86" s="63"/>
      <c r="X86" s="9"/>
      <c r="Y86" s="4"/>
      <c r="Z86" s="5"/>
      <c r="AA86" s="6"/>
      <c r="AB86" s="7"/>
      <c r="AC86" s="64"/>
      <c r="AD86" s="8"/>
      <c r="AE86" s="29" t="s">
        <v>323</v>
      </c>
      <c r="AF86" s="26"/>
      <c r="AG86" s="30" t="s">
        <v>327</v>
      </c>
      <c r="AH86" s="518"/>
      <c r="AI86" s="516"/>
      <c r="AJ86" s="516"/>
      <c r="AK86" s="516"/>
      <c r="AL86" s="516"/>
      <c r="AN86" s="38" t="str">
        <f t="shared" si="57"/>
        <v/>
      </c>
      <c r="AO86" s="39" t="str">
        <f t="shared" si="58"/>
        <v/>
      </c>
      <c r="AP86" s="40" t="str">
        <f t="shared" si="37"/>
        <v/>
      </c>
      <c r="AQ86" s="41" t="str">
        <f t="shared" si="38"/>
        <v/>
      </c>
      <c r="AR86" s="42" t="str">
        <f t="shared" si="39"/>
        <v>000</v>
      </c>
      <c r="AS86" s="43" t="str">
        <f t="shared" si="40"/>
        <v>000</v>
      </c>
      <c r="AT86" s="41">
        <f t="shared" si="41"/>
        <v>0</v>
      </c>
      <c r="AU86" s="65">
        <f t="shared" si="42"/>
        <v>0</v>
      </c>
      <c r="AV86" s="39" t="str">
        <f t="shared" si="43"/>
        <v>000</v>
      </c>
      <c r="AW86" s="43" t="str">
        <f t="shared" si="44"/>
        <v>000</v>
      </c>
      <c r="AX86" s="43">
        <f t="shared" si="45"/>
        <v>0</v>
      </c>
      <c r="AY86" s="43">
        <f t="shared" si="46"/>
        <v>0</v>
      </c>
      <c r="AZ86" s="47">
        <f t="shared" si="47"/>
        <v>0</v>
      </c>
      <c r="BA86" s="35">
        <f t="shared" si="48"/>
        <v>0</v>
      </c>
    </row>
    <row r="87" spans="3:53" ht="22.5" customHeight="1" thickBot="1">
      <c r="C87" s="508">
        <f t="shared" ref="C87" si="60">(ROW()-3)/2</f>
        <v>42</v>
      </c>
      <c r="D87" s="500"/>
      <c r="E87" s="502"/>
      <c r="F87" s="483" t="str">
        <f>IF(G88="","",YEAR('1'!$AJ$7)-YEAR(G88)-IF(MONTH('1'!$AJ$7)*100+DAY('1'!$AJ$7)&gt;=MONTH(G88)*100+DAY(G88),0,1))</f>
        <v/>
      </c>
      <c r="G87" s="484"/>
      <c r="H87" s="485"/>
      <c r="I87" s="497"/>
      <c r="J87" s="486"/>
      <c r="K87" s="488" t="s">
        <v>326</v>
      </c>
      <c r="L87" s="490"/>
      <c r="M87" s="492" t="s">
        <v>325</v>
      </c>
      <c r="N87" s="486"/>
      <c r="O87" s="490"/>
      <c r="P87" s="499"/>
      <c r="Q87" s="3"/>
      <c r="R87" s="4"/>
      <c r="S87" s="5"/>
      <c r="T87" s="6"/>
      <c r="U87" s="7"/>
      <c r="V87" s="62"/>
      <c r="W87" s="63"/>
      <c r="X87" s="9"/>
      <c r="Y87" s="4"/>
      <c r="Z87" s="5"/>
      <c r="AA87" s="6"/>
      <c r="AB87" s="7"/>
      <c r="AC87" s="64"/>
      <c r="AD87" s="8"/>
      <c r="AE87" s="494" t="s">
        <v>66</v>
      </c>
      <c r="AF87" s="495"/>
      <c r="AG87" s="496"/>
      <c r="AH87" s="517"/>
      <c r="AI87" s="515"/>
      <c r="AJ87" s="515"/>
      <c r="AK87" s="515"/>
      <c r="AL87" s="515"/>
      <c r="AN87" s="38" t="str">
        <f t="shared" si="57"/>
        <v/>
      </c>
      <c r="AO87" s="39" t="str">
        <f t="shared" si="58"/>
        <v/>
      </c>
      <c r="AP87" s="40" t="str">
        <f t="shared" si="37"/>
        <v/>
      </c>
      <c r="AQ87" s="41" t="str">
        <f t="shared" si="38"/>
        <v/>
      </c>
      <c r="AR87" s="42" t="str">
        <f t="shared" si="39"/>
        <v>000</v>
      </c>
      <c r="AS87" s="43" t="str">
        <f t="shared" si="40"/>
        <v>000</v>
      </c>
      <c r="AT87" s="41">
        <f t="shared" si="41"/>
        <v>0</v>
      </c>
      <c r="AU87" s="65">
        <f t="shared" si="42"/>
        <v>0</v>
      </c>
      <c r="AV87" s="39" t="str">
        <f t="shared" si="43"/>
        <v>000</v>
      </c>
      <c r="AW87" s="43" t="str">
        <f t="shared" si="44"/>
        <v>000</v>
      </c>
      <c r="AX87" s="43">
        <f t="shared" si="45"/>
        <v>0</v>
      </c>
      <c r="AY87" s="43">
        <f t="shared" si="46"/>
        <v>0</v>
      </c>
      <c r="AZ87" s="47">
        <f t="shared" si="47"/>
        <v>0</v>
      </c>
      <c r="BA87" s="35">
        <f t="shared" si="48"/>
        <v>0</v>
      </c>
    </row>
    <row r="88" spans="3:53" ht="22.5" customHeight="1">
      <c r="C88" s="509"/>
      <c r="D88" s="501"/>
      <c r="E88" s="503"/>
      <c r="F88" s="29" t="s">
        <v>323</v>
      </c>
      <c r="G88" s="26"/>
      <c r="H88" s="30" t="s">
        <v>327</v>
      </c>
      <c r="I88" s="498"/>
      <c r="J88" s="487"/>
      <c r="K88" s="489"/>
      <c r="L88" s="491"/>
      <c r="M88" s="493"/>
      <c r="N88" s="29" t="s">
        <v>323</v>
      </c>
      <c r="O88" s="26"/>
      <c r="P88" s="30" t="s">
        <v>327</v>
      </c>
      <c r="Q88" s="3"/>
      <c r="R88" s="4"/>
      <c r="S88" s="5"/>
      <c r="T88" s="6"/>
      <c r="U88" s="7"/>
      <c r="V88" s="62"/>
      <c r="W88" s="63"/>
      <c r="X88" s="9"/>
      <c r="Y88" s="4"/>
      <c r="Z88" s="5"/>
      <c r="AA88" s="6"/>
      <c r="AB88" s="7"/>
      <c r="AC88" s="64"/>
      <c r="AD88" s="8"/>
      <c r="AE88" s="29" t="s">
        <v>323</v>
      </c>
      <c r="AF88" s="26"/>
      <c r="AG88" s="30" t="s">
        <v>327</v>
      </c>
      <c r="AH88" s="518"/>
      <c r="AI88" s="516"/>
      <c r="AJ88" s="516"/>
      <c r="AK88" s="516"/>
      <c r="AL88" s="516"/>
      <c r="AN88" s="38" t="str">
        <f t="shared" si="57"/>
        <v/>
      </c>
      <c r="AO88" s="39" t="str">
        <f t="shared" si="58"/>
        <v/>
      </c>
      <c r="AP88" s="40" t="str">
        <f t="shared" si="37"/>
        <v/>
      </c>
      <c r="AQ88" s="41" t="str">
        <f t="shared" si="38"/>
        <v/>
      </c>
      <c r="AR88" s="42" t="str">
        <f t="shared" si="39"/>
        <v>000</v>
      </c>
      <c r="AS88" s="43" t="str">
        <f t="shared" si="40"/>
        <v>000</v>
      </c>
      <c r="AT88" s="41">
        <f t="shared" si="41"/>
        <v>0</v>
      </c>
      <c r="AU88" s="65">
        <f t="shared" si="42"/>
        <v>0</v>
      </c>
      <c r="AV88" s="39" t="str">
        <f t="shared" si="43"/>
        <v>000</v>
      </c>
      <c r="AW88" s="43" t="str">
        <f t="shared" si="44"/>
        <v>000</v>
      </c>
      <c r="AX88" s="43">
        <f t="shared" si="45"/>
        <v>0</v>
      </c>
      <c r="AY88" s="43">
        <f t="shared" si="46"/>
        <v>0</v>
      </c>
      <c r="AZ88" s="47">
        <f t="shared" si="47"/>
        <v>0</v>
      </c>
      <c r="BA88" s="35">
        <f t="shared" si="48"/>
        <v>0</v>
      </c>
    </row>
    <row r="89" spans="3:53" ht="22.5" customHeight="1" thickBot="1">
      <c r="C89" s="508">
        <f t="shared" ref="C89" si="61">(ROW()-3)/2</f>
        <v>43</v>
      </c>
      <c r="D89" s="500"/>
      <c r="E89" s="502"/>
      <c r="F89" s="483" t="str">
        <f>IF(G90="","",YEAR('1'!$AJ$7)-YEAR(G90)-IF(MONTH('1'!$AJ$7)*100+DAY('1'!$AJ$7)&gt;=MONTH(G90)*100+DAY(G90),0,1))</f>
        <v/>
      </c>
      <c r="G89" s="484"/>
      <c r="H89" s="485"/>
      <c r="I89" s="497"/>
      <c r="J89" s="486"/>
      <c r="K89" s="488" t="s">
        <v>326</v>
      </c>
      <c r="L89" s="490"/>
      <c r="M89" s="492" t="s">
        <v>325</v>
      </c>
      <c r="N89" s="486"/>
      <c r="O89" s="490"/>
      <c r="P89" s="499"/>
      <c r="Q89" s="3"/>
      <c r="R89" s="4"/>
      <c r="S89" s="5"/>
      <c r="T89" s="6"/>
      <c r="U89" s="7"/>
      <c r="V89" s="62"/>
      <c r="W89" s="63"/>
      <c r="X89" s="9"/>
      <c r="Y89" s="4"/>
      <c r="Z89" s="5"/>
      <c r="AA89" s="6"/>
      <c r="AB89" s="7"/>
      <c r="AC89" s="64"/>
      <c r="AD89" s="8"/>
      <c r="AE89" s="494" t="s">
        <v>66</v>
      </c>
      <c r="AF89" s="495"/>
      <c r="AG89" s="496"/>
      <c r="AH89" s="517"/>
      <c r="AI89" s="515"/>
      <c r="AJ89" s="515"/>
      <c r="AK89" s="515"/>
      <c r="AL89" s="515"/>
      <c r="AN89" s="38" t="str">
        <f t="shared" si="57"/>
        <v/>
      </c>
      <c r="AO89" s="39" t="str">
        <f t="shared" si="58"/>
        <v/>
      </c>
      <c r="AP89" s="40" t="str">
        <f t="shared" si="37"/>
        <v/>
      </c>
      <c r="AQ89" s="41" t="str">
        <f t="shared" si="38"/>
        <v/>
      </c>
      <c r="AR89" s="42" t="str">
        <f t="shared" si="39"/>
        <v>000</v>
      </c>
      <c r="AS89" s="43" t="str">
        <f t="shared" si="40"/>
        <v>000</v>
      </c>
      <c r="AT89" s="41">
        <f t="shared" si="41"/>
        <v>0</v>
      </c>
      <c r="AU89" s="65">
        <f t="shared" si="42"/>
        <v>0</v>
      </c>
      <c r="AV89" s="39" t="str">
        <f t="shared" si="43"/>
        <v>000</v>
      </c>
      <c r="AW89" s="43" t="str">
        <f t="shared" si="44"/>
        <v>000</v>
      </c>
      <c r="AX89" s="43">
        <f t="shared" si="45"/>
        <v>0</v>
      </c>
      <c r="AY89" s="43">
        <f t="shared" si="46"/>
        <v>0</v>
      </c>
      <c r="AZ89" s="47">
        <f t="shared" si="47"/>
        <v>0</v>
      </c>
      <c r="BA89" s="35">
        <f t="shared" si="48"/>
        <v>0</v>
      </c>
    </row>
    <row r="90" spans="3:53" ht="22.5" customHeight="1">
      <c r="C90" s="509"/>
      <c r="D90" s="501"/>
      <c r="E90" s="503"/>
      <c r="F90" s="29" t="s">
        <v>323</v>
      </c>
      <c r="G90" s="26"/>
      <c r="H90" s="30" t="s">
        <v>327</v>
      </c>
      <c r="I90" s="498"/>
      <c r="J90" s="487"/>
      <c r="K90" s="489"/>
      <c r="L90" s="491"/>
      <c r="M90" s="493"/>
      <c r="N90" s="29" t="s">
        <v>323</v>
      </c>
      <c r="O90" s="26"/>
      <c r="P90" s="30" t="s">
        <v>327</v>
      </c>
      <c r="Q90" s="3"/>
      <c r="R90" s="4"/>
      <c r="S90" s="5"/>
      <c r="T90" s="6"/>
      <c r="U90" s="7"/>
      <c r="V90" s="62"/>
      <c r="W90" s="63"/>
      <c r="X90" s="9"/>
      <c r="Y90" s="4"/>
      <c r="Z90" s="5"/>
      <c r="AA90" s="6"/>
      <c r="AB90" s="7"/>
      <c r="AC90" s="64"/>
      <c r="AD90" s="8"/>
      <c r="AE90" s="29" t="s">
        <v>323</v>
      </c>
      <c r="AF90" s="26"/>
      <c r="AG90" s="30" t="s">
        <v>327</v>
      </c>
      <c r="AH90" s="518"/>
      <c r="AI90" s="516"/>
      <c r="AJ90" s="516"/>
      <c r="AK90" s="516"/>
      <c r="AL90" s="516"/>
      <c r="AN90" s="38" t="str">
        <f t="shared" si="57"/>
        <v/>
      </c>
      <c r="AO90" s="39" t="str">
        <f t="shared" si="58"/>
        <v/>
      </c>
      <c r="AP90" s="40" t="str">
        <f t="shared" si="37"/>
        <v/>
      </c>
      <c r="AQ90" s="41" t="str">
        <f t="shared" si="38"/>
        <v/>
      </c>
      <c r="AR90" s="42" t="str">
        <f t="shared" si="39"/>
        <v>000</v>
      </c>
      <c r="AS90" s="43" t="str">
        <f t="shared" si="40"/>
        <v>000</v>
      </c>
      <c r="AT90" s="41">
        <f t="shared" si="41"/>
        <v>0</v>
      </c>
      <c r="AU90" s="65">
        <f t="shared" si="42"/>
        <v>0</v>
      </c>
      <c r="AV90" s="39" t="str">
        <f t="shared" si="43"/>
        <v>000</v>
      </c>
      <c r="AW90" s="43" t="str">
        <f t="shared" si="44"/>
        <v>000</v>
      </c>
      <c r="AX90" s="43">
        <f t="shared" si="45"/>
        <v>0</v>
      </c>
      <c r="AY90" s="43">
        <f t="shared" si="46"/>
        <v>0</v>
      </c>
      <c r="AZ90" s="47">
        <f t="shared" si="47"/>
        <v>0</v>
      </c>
      <c r="BA90" s="35">
        <f t="shared" si="48"/>
        <v>0</v>
      </c>
    </row>
    <row r="91" spans="3:53" ht="22.5" customHeight="1" thickBot="1">
      <c r="C91" s="508">
        <f t="shared" si="56"/>
        <v>44</v>
      </c>
      <c r="D91" s="500"/>
      <c r="E91" s="502"/>
      <c r="F91" s="483" t="str">
        <f>IF(G92="","",YEAR('1'!$AJ$7)-YEAR(G92)-IF(MONTH('1'!$AJ$7)*100+DAY('1'!$AJ$7)&gt;=MONTH(G92)*100+DAY(G92),0,1))</f>
        <v/>
      </c>
      <c r="G91" s="484"/>
      <c r="H91" s="485"/>
      <c r="I91" s="497"/>
      <c r="J91" s="486"/>
      <c r="K91" s="488" t="s">
        <v>326</v>
      </c>
      <c r="L91" s="490"/>
      <c r="M91" s="492" t="s">
        <v>325</v>
      </c>
      <c r="N91" s="486"/>
      <c r="O91" s="490"/>
      <c r="P91" s="499"/>
      <c r="Q91" s="3"/>
      <c r="R91" s="4"/>
      <c r="S91" s="5"/>
      <c r="T91" s="6"/>
      <c r="U91" s="7"/>
      <c r="V91" s="62"/>
      <c r="W91" s="63"/>
      <c r="X91" s="9"/>
      <c r="Y91" s="4"/>
      <c r="Z91" s="5"/>
      <c r="AA91" s="6"/>
      <c r="AB91" s="7"/>
      <c r="AC91" s="64"/>
      <c r="AD91" s="8"/>
      <c r="AE91" s="494" t="s">
        <v>66</v>
      </c>
      <c r="AF91" s="495"/>
      <c r="AG91" s="496"/>
      <c r="AH91" s="517"/>
      <c r="AI91" s="515"/>
      <c r="AJ91" s="515"/>
      <c r="AK91" s="515"/>
      <c r="AL91" s="515"/>
      <c r="AN91" s="38" t="str">
        <f t="shared" si="57"/>
        <v/>
      </c>
      <c r="AO91" s="39" t="str">
        <f t="shared" si="58"/>
        <v/>
      </c>
      <c r="AP91" s="40" t="str">
        <f t="shared" si="37"/>
        <v/>
      </c>
      <c r="AQ91" s="41" t="str">
        <f t="shared" si="38"/>
        <v/>
      </c>
      <c r="AR91" s="42" t="str">
        <f t="shared" si="39"/>
        <v>000</v>
      </c>
      <c r="AS91" s="43" t="str">
        <f t="shared" si="40"/>
        <v>000</v>
      </c>
      <c r="AT91" s="41">
        <f t="shared" si="41"/>
        <v>0</v>
      </c>
      <c r="AU91" s="65">
        <f t="shared" si="42"/>
        <v>0</v>
      </c>
      <c r="AV91" s="39" t="str">
        <f t="shared" si="43"/>
        <v>000</v>
      </c>
      <c r="AW91" s="43" t="str">
        <f t="shared" si="44"/>
        <v>000</v>
      </c>
      <c r="AX91" s="43">
        <f t="shared" si="45"/>
        <v>0</v>
      </c>
      <c r="AY91" s="43">
        <f t="shared" si="46"/>
        <v>0</v>
      </c>
      <c r="AZ91" s="47">
        <f t="shared" si="47"/>
        <v>0</v>
      </c>
      <c r="BA91" s="35">
        <f t="shared" si="48"/>
        <v>0</v>
      </c>
    </row>
    <row r="92" spans="3:53" ht="22.5" customHeight="1">
      <c r="C92" s="509"/>
      <c r="D92" s="501"/>
      <c r="E92" s="503"/>
      <c r="F92" s="29" t="s">
        <v>323</v>
      </c>
      <c r="G92" s="26"/>
      <c r="H92" s="30" t="s">
        <v>327</v>
      </c>
      <c r="I92" s="498"/>
      <c r="J92" s="487"/>
      <c r="K92" s="489"/>
      <c r="L92" s="491"/>
      <c r="M92" s="493"/>
      <c r="N92" s="29" t="s">
        <v>323</v>
      </c>
      <c r="O92" s="26"/>
      <c r="P92" s="30" t="s">
        <v>327</v>
      </c>
      <c r="Q92" s="3"/>
      <c r="R92" s="4"/>
      <c r="S92" s="5"/>
      <c r="T92" s="6"/>
      <c r="U92" s="7"/>
      <c r="V92" s="62"/>
      <c r="W92" s="63"/>
      <c r="X92" s="9"/>
      <c r="Y92" s="4"/>
      <c r="Z92" s="5"/>
      <c r="AA92" s="6"/>
      <c r="AB92" s="7"/>
      <c r="AC92" s="64"/>
      <c r="AD92" s="8"/>
      <c r="AE92" s="29" t="s">
        <v>323</v>
      </c>
      <c r="AF92" s="26"/>
      <c r="AG92" s="30" t="s">
        <v>327</v>
      </c>
      <c r="AH92" s="518"/>
      <c r="AI92" s="516"/>
      <c r="AJ92" s="516"/>
      <c r="AK92" s="516"/>
      <c r="AL92" s="516"/>
      <c r="AN92" s="38" t="str">
        <f t="shared" si="57"/>
        <v/>
      </c>
      <c r="AO92" s="39" t="str">
        <f t="shared" si="58"/>
        <v/>
      </c>
      <c r="AP92" s="40" t="str">
        <f t="shared" si="37"/>
        <v/>
      </c>
      <c r="AQ92" s="41" t="str">
        <f t="shared" si="38"/>
        <v/>
      </c>
      <c r="AR92" s="42" t="str">
        <f t="shared" si="39"/>
        <v>000</v>
      </c>
      <c r="AS92" s="43" t="str">
        <f t="shared" si="40"/>
        <v>000</v>
      </c>
      <c r="AT92" s="41">
        <f t="shared" si="41"/>
        <v>0</v>
      </c>
      <c r="AU92" s="65">
        <f t="shared" si="42"/>
        <v>0</v>
      </c>
      <c r="AV92" s="39" t="str">
        <f t="shared" si="43"/>
        <v>000</v>
      </c>
      <c r="AW92" s="43" t="str">
        <f t="shared" si="44"/>
        <v>000</v>
      </c>
      <c r="AX92" s="43">
        <f t="shared" si="45"/>
        <v>0</v>
      </c>
      <c r="AY92" s="43">
        <f t="shared" si="46"/>
        <v>0</v>
      </c>
      <c r="AZ92" s="47">
        <f t="shared" si="47"/>
        <v>0</v>
      </c>
      <c r="BA92" s="35">
        <f t="shared" si="48"/>
        <v>0</v>
      </c>
    </row>
    <row r="93" spans="3:53" ht="22.5" customHeight="1" thickBot="1">
      <c r="C93" s="508">
        <f t="shared" si="59"/>
        <v>45</v>
      </c>
      <c r="D93" s="500"/>
      <c r="E93" s="502"/>
      <c r="F93" s="483" t="str">
        <f>IF(G94="","",YEAR('1'!$AJ$7)-YEAR(G94)-IF(MONTH('1'!$AJ$7)*100+DAY('1'!$AJ$7)&gt;=MONTH(G94)*100+DAY(G94),0,1))</f>
        <v/>
      </c>
      <c r="G93" s="484"/>
      <c r="H93" s="485"/>
      <c r="I93" s="497"/>
      <c r="J93" s="486"/>
      <c r="K93" s="488" t="s">
        <v>326</v>
      </c>
      <c r="L93" s="490"/>
      <c r="M93" s="492" t="s">
        <v>325</v>
      </c>
      <c r="N93" s="486"/>
      <c r="O93" s="490"/>
      <c r="P93" s="499"/>
      <c r="Q93" s="3"/>
      <c r="R93" s="4"/>
      <c r="S93" s="5"/>
      <c r="T93" s="6"/>
      <c r="U93" s="7"/>
      <c r="V93" s="62"/>
      <c r="W93" s="63"/>
      <c r="X93" s="9"/>
      <c r="Y93" s="4"/>
      <c r="Z93" s="5"/>
      <c r="AA93" s="6"/>
      <c r="AB93" s="7"/>
      <c r="AC93" s="64"/>
      <c r="AD93" s="8"/>
      <c r="AE93" s="494" t="s">
        <v>66</v>
      </c>
      <c r="AF93" s="495"/>
      <c r="AG93" s="496"/>
      <c r="AH93" s="517"/>
      <c r="AI93" s="515"/>
      <c r="AJ93" s="515"/>
      <c r="AK93" s="515"/>
      <c r="AL93" s="515"/>
      <c r="AN93" s="38" t="str">
        <f t="shared" si="57"/>
        <v/>
      </c>
      <c r="AO93" s="39" t="str">
        <f t="shared" si="58"/>
        <v/>
      </c>
      <c r="AP93" s="40" t="str">
        <f t="shared" ref="AP93:AP156" si="62">IF(G94="","",G94)</f>
        <v/>
      </c>
      <c r="AQ93" s="41" t="str">
        <f t="shared" ref="AQ93:AQ156" si="63">IF(AH93="","",AH93)</f>
        <v/>
      </c>
      <c r="AR93" s="42" t="str">
        <f t="shared" ref="AR93:AR156" si="64">TEXT(Q93*10 + R93&amp;"0","000")</f>
        <v>000</v>
      </c>
      <c r="AS93" s="43" t="str">
        <f t="shared" ref="AS93:AS156" si="65">TEXT(S93*100+T93*10+U93,"000")</f>
        <v>000</v>
      </c>
      <c r="AT93" s="41">
        <f t="shared" ref="AT93:AT156" si="66">V93</f>
        <v>0</v>
      </c>
      <c r="AU93" s="65">
        <f t="shared" ref="AU93:AU156" si="67">W93</f>
        <v>0</v>
      </c>
      <c r="AV93" s="39" t="str">
        <f t="shared" ref="AV93:AV156" si="68">TEXT(X93*10 + Y93&amp;"0","000")</f>
        <v>000</v>
      </c>
      <c r="AW93" s="43" t="str">
        <f t="shared" ref="AW93:AW156" si="69">TEXT(Z93*100+AA93*10+AB93,"000")</f>
        <v>000</v>
      </c>
      <c r="AX93" s="43">
        <f t="shared" ref="AX93:AX156" si="70">AC93</f>
        <v>0</v>
      </c>
      <c r="AY93" s="43">
        <f t="shared" ref="AY93:AY156" si="71">AD93</f>
        <v>0</v>
      </c>
      <c r="AZ93" s="47">
        <f t="shared" ref="AZ93:AZ156" si="72">IF(OR(AN93&amp;AO93="",AN93&amp;AO93=AN92&amp;AO92),0,1)</f>
        <v>0</v>
      </c>
      <c r="BA93" s="35">
        <f t="shared" ref="BA93:BA156" si="73">IF(AN93&amp;AO93=AN94&amp;AO94,0,1)</f>
        <v>0</v>
      </c>
    </row>
    <row r="94" spans="3:53" ht="22.5" customHeight="1">
      <c r="C94" s="509"/>
      <c r="D94" s="501"/>
      <c r="E94" s="503"/>
      <c r="F94" s="29" t="s">
        <v>323</v>
      </c>
      <c r="G94" s="26"/>
      <c r="H94" s="30" t="s">
        <v>327</v>
      </c>
      <c r="I94" s="498"/>
      <c r="J94" s="487"/>
      <c r="K94" s="489"/>
      <c r="L94" s="491"/>
      <c r="M94" s="493"/>
      <c r="N94" s="29" t="s">
        <v>323</v>
      </c>
      <c r="O94" s="26"/>
      <c r="P94" s="30" t="s">
        <v>327</v>
      </c>
      <c r="Q94" s="3"/>
      <c r="R94" s="4"/>
      <c r="S94" s="5"/>
      <c r="T94" s="6"/>
      <c r="U94" s="7"/>
      <c r="V94" s="62"/>
      <c r="W94" s="63"/>
      <c r="X94" s="9"/>
      <c r="Y94" s="4"/>
      <c r="Z94" s="5"/>
      <c r="AA94" s="6"/>
      <c r="AB94" s="7"/>
      <c r="AC94" s="64"/>
      <c r="AD94" s="8"/>
      <c r="AE94" s="29" t="s">
        <v>323</v>
      </c>
      <c r="AF94" s="26"/>
      <c r="AG94" s="30" t="s">
        <v>327</v>
      </c>
      <c r="AH94" s="518"/>
      <c r="AI94" s="516"/>
      <c r="AJ94" s="516"/>
      <c r="AK94" s="516"/>
      <c r="AL94" s="516"/>
      <c r="AN94" s="38" t="str">
        <f t="shared" si="57"/>
        <v/>
      </c>
      <c r="AO94" s="39" t="str">
        <f t="shared" si="58"/>
        <v/>
      </c>
      <c r="AP94" s="40" t="str">
        <f t="shared" si="62"/>
        <v/>
      </c>
      <c r="AQ94" s="41" t="str">
        <f t="shared" si="63"/>
        <v/>
      </c>
      <c r="AR94" s="42" t="str">
        <f t="shared" si="64"/>
        <v>000</v>
      </c>
      <c r="AS94" s="43" t="str">
        <f t="shared" si="65"/>
        <v>000</v>
      </c>
      <c r="AT94" s="41">
        <f t="shared" si="66"/>
        <v>0</v>
      </c>
      <c r="AU94" s="65">
        <f t="shared" si="67"/>
        <v>0</v>
      </c>
      <c r="AV94" s="39" t="str">
        <f t="shared" si="68"/>
        <v>000</v>
      </c>
      <c r="AW94" s="43" t="str">
        <f t="shared" si="69"/>
        <v>000</v>
      </c>
      <c r="AX94" s="43">
        <f t="shared" si="70"/>
        <v>0</v>
      </c>
      <c r="AY94" s="43">
        <f t="shared" si="71"/>
        <v>0</v>
      </c>
      <c r="AZ94" s="47">
        <f t="shared" si="72"/>
        <v>0</v>
      </c>
      <c r="BA94" s="35">
        <f t="shared" si="73"/>
        <v>0</v>
      </c>
    </row>
    <row r="95" spans="3:53" ht="22.5" customHeight="1" thickBot="1">
      <c r="C95" s="508">
        <f t="shared" ref="C95:C119" si="74">(ROW()-3)/2</f>
        <v>46</v>
      </c>
      <c r="D95" s="500"/>
      <c r="E95" s="502"/>
      <c r="F95" s="483" t="str">
        <f>IF(G96="","",YEAR('1'!$AJ$7)-YEAR(G96)-IF(MONTH('1'!$AJ$7)*100+DAY('1'!$AJ$7)&gt;=MONTH(G96)*100+DAY(G96),0,1))</f>
        <v/>
      </c>
      <c r="G95" s="484"/>
      <c r="H95" s="485"/>
      <c r="I95" s="497"/>
      <c r="J95" s="486"/>
      <c r="K95" s="488" t="s">
        <v>326</v>
      </c>
      <c r="L95" s="490"/>
      <c r="M95" s="492" t="s">
        <v>325</v>
      </c>
      <c r="N95" s="486"/>
      <c r="O95" s="490"/>
      <c r="P95" s="499"/>
      <c r="Q95" s="3"/>
      <c r="R95" s="4"/>
      <c r="S95" s="5"/>
      <c r="T95" s="6"/>
      <c r="U95" s="7"/>
      <c r="V95" s="62"/>
      <c r="W95" s="63"/>
      <c r="X95" s="9"/>
      <c r="Y95" s="4"/>
      <c r="Z95" s="5"/>
      <c r="AA95" s="6"/>
      <c r="AB95" s="7"/>
      <c r="AC95" s="64"/>
      <c r="AD95" s="8"/>
      <c r="AE95" s="494" t="s">
        <v>66</v>
      </c>
      <c r="AF95" s="495"/>
      <c r="AG95" s="496"/>
      <c r="AH95" s="517"/>
      <c r="AI95" s="515"/>
      <c r="AJ95" s="515"/>
      <c r="AK95" s="515"/>
      <c r="AL95" s="515"/>
      <c r="AN95" s="38" t="str">
        <f t="shared" si="57"/>
        <v/>
      </c>
      <c r="AO95" s="39" t="str">
        <f t="shared" si="58"/>
        <v/>
      </c>
      <c r="AP95" s="40" t="str">
        <f t="shared" si="62"/>
        <v/>
      </c>
      <c r="AQ95" s="41" t="str">
        <f t="shared" si="63"/>
        <v/>
      </c>
      <c r="AR95" s="42" t="str">
        <f t="shared" si="64"/>
        <v>000</v>
      </c>
      <c r="AS95" s="43" t="str">
        <f t="shared" si="65"/>
        <v>000</v>
      </c>
      <c r="AT95" s="41">
        <f t="shared" si="66"/>
        <v>0</v>
      </c>
      <c r="AU95" s="65">
        <f t="shared" si="67"/>
        <v>0</v>
      </c>
      <c r="AV95" s="39" t="str">
        <f t="shared" si="68"/>
        <v>000</v>
      </c>
      <c r="AW95" s="43" t="str">
        <f t="shared" si="69"/>
        <v>000</v>
      </c>
      <c r="AX95" s="43">
        <f t="shared" si="70"/>
        <v>0</v>
      </c>
      <c r="AY95" s="43">
        <f t="shared" si="71"/>
        <v>0</v>
      </c>
      <c r="AZ95" s="47">
        <f t="shared" si="72"/>
        <v>0</v>
      </c>
      <c r="BA95" s="35">
        <f t="shared" si="73"/>
        <v>0</v>
      </c>
    </row>
    <row r="96" spans="3:53" ht="22.5" customHeight="1">
      <c r="C96" s="509"/>
      <c r="D96" s="501"/>
      <c r="E96" s="503"/>
      <c r="F96" s="29" t="s">
        <v>323</v>
      </c>
      <c r="G96" s="26"/>
      <c r="H96" s="30" t="s">
        <v>327</v>
      </c>
      <c r="I96" s="498"/>
      <c r="J96" s="487"/>
      <c r="K96" s="489"/>
      <c r="L96" s="491"/>
      <c r="M96" s="493"/>
      <c r="N96" s="29" t="s">
        <v>323</v>
      </c>
      <c r="O96" s="26"/>
      <c r="P96" s="30" t="s">
        <v>327</v>
      </c>
      <c r="Q96" s="3"/>
      <c r="R96" s="4"/>
      <c r="S96" s="5"/>
      <c r="T96" s="6"/>
      <c r="U96" s="7"/>
      <c r="V96" s="62"/>
      <c r="W96" s="63"/>
      <c r="X96" s="9"/>
      <c r="Y96" s="4"/>
      <c r="Z96" s="5"/>
      <c r="AA96" s="6"/>
      <c r="AB96" s="7"/>
      <c r="AC96" s="64"/>
      <c r="AD96" s="8"/>
      <c r="AE96" s="29" t="s">
        <v>323</v>
      </c>
      <c r="AF96" s="26"/>
      <c r="AG96" s="30" t="s">
        <v>327</v>
      </c>
      <c r="AH96" s="518"/>
      <c r="AI96" s="516"/>
      <c r="AJ96" s="516"/>
      <c r="AK96" s="516"/>
      <c r="AL96" s="516"/>
      <c r="AN96" s="38" t="str">
        <f t="shared" si="57"/>
        <v/>
      </c>
      <c r="AO96" s="39" t="str">
        <f t="shared" si="58"/>
        <v/>
      </c>
      <c r="AP96" s="40" t="str">
        <f t="shared" si="62"/>
        <v/>
      </c>
      <c r="AQ96" s="41" t="str">
        <f t="shared" si="63"/>
        <v/>
      </c>
      <c r="AR96" s="42" t="str">
        <f t="shared" si="64"/>
        <v>000</v>
      </c>
      <c r="AS96" s="43" t="str">
        <f t="shared" si="65"/>
        <v>000</v>
      </c>
      <c r="AT96" s="41">
        <f t="shared" si="66"/>
        <v>0</v>
      </c>
      <c r="AU96" s="65">
        <f t="shared" si="67"/>
        <v>0</v>
      </c>
      <c r="AV96" s="39" t="str">
        <f t="shared" si="68"/>
        <v>000</v>
      </c>
      <c r="AW96" s="43" t="str">
        <f t="shared" si="69"/>
        <v>000</v>
      </c>
      <c r="AX96" s="43">
        <f t="shared" si="70"/>
        <v>0</v>
      </c>
      <c r="AY96" s="43">
        <f t="shared" si="71"/>
        <v>0</v>
      </c>
      <c r="AZ96" s="47">
        <f t="shared" si="72"/>
        <v>0</v>
      </c>
      <c r="BA96" s="35">
        <f t="shared" si="73"/>
        <v>0</v>
      </c>
    </row>
    <row r="97" spans="3:53" ht="22.5" customHeight="1" thickBot="1">
      <c r="C97" s="508">
        <f t="shared" ref="C97" si="75">(ROW()-3)/2</f>
        <v>47</v>
      </c>
      <c r="D97" s="500"/>
      <c r="E97" s="502"/>
      <c r="F97" s="483" t="str">
        <f>IF(G98="","",YEAR('1'!$AJ$7)-YEAR(G98)-IF(MONTH('1'!$AJ$7)*100+DAY('1'!$AJ$7)&gt;=MONTH(G98)*100+DAY(G98),0,1))</f>
        <v/>
      </c>
      <c r="G97" s="484"/>
      <c r="H97" s="485"/>
      <c r="I97" s="497"/>
      <c r="J97" s="486"/>
      <c r="K97" s="488" t="s">
        <v>326</v>
      </c>
      <c r="L97" s="490"/>
      <c r="M97" s="492" t="s">
        <v>325</v>
      </c>
      <c r="N97" s="486"/>
      <c r="O97" s="490"/>
      <c r="P97" s="499"/>
      <c r="Q97" s="3"/>
      <c r="R97" s="4"/>
      <c r="S97" s="5"/>
      <c r="T97" s="6"/>
      <c r="U97" s="7"/>
      <c r="V97" s="62"/>
      <c r="W97" s="63"/>
      <c r="X97" s="9"/>
      <c r="Y97" s="4"/>
      <c r="Z97" s="5"/>
      <c r="AA97" s="6"/>
      <c r="AB97" s="7"/>
      <c r="AC97" s="64"/>
      <c r="AD97" s="8"/>
      <c r="AE97" s="494" t="s">
        <v>66</v>
      </c>
      <c r="AF97" s="495"/>
      <c r="AG97" s="496"/>
      <c r="AH97" s="517"/>
      <c r="AI97" s="515"/>
      <c r="AJ97" s="515"/>
      <c r="AK97" s="515"/>
      <c r="AL97" s="515"/>
      <c r="AN97" s="38" t="str">
        <f t="shared" si="57"/>
        <v/>
      </c>
      <c r="AO97" s="39" t="str">
        <f t="shared" si="58"/>
        <v/>
      </c>
      <c r="AP97" s="40" t="str">
        <f t="shared" si="62"/>
        <v/>
      </c>
      <c r="AQ97" s="41" t="str">
        <f t="shared" si="63"/>
        <v/>
      </c>
      <c r="AR97" s="42" t="str">
        <f t="shared" si="64"/>
        <v>000</v>
      </c>
      <c r="AS97" s="43" t="str">
        <f t="shared" si="65"/>
        <v>000</v>
      </c>
      <c r="AT97" s="41">
        <f t="shared" si="66"/>
        <v>0</v>
      </c>
      <c r="AU97" s="65">
        <f t="shared" si="67"/>
        <v>0</v>
      </c>
      <c r="AV97" s="39" t="str">
        <f t="shared" si="68"/>
        <v>000</v>
      </c>
      <c r="AW97" s="43" t="str">
        <f t="shared" si="69"/>
        <v>000</v>
      </c>
      <c r="AX97" s="43">
        <f t="shared" si="70"/>
        <v>0</v>
      </c>
      <c r="AY97" s="43">
        <f t="shared" si="71"/>
        <v>0</v>
      </c>
      <c r="AZ97" s="47">
        <f t="shared" si="72"/>
        <v>0</v>
      </c>
      <c r="BA97" s="35">
        <f t="shared" si="73"/>
        <v>0</v>
      </c>
    </row>
    <row r="98" spans="3:53" ht="22.5" customHeight="1">
      <c r="C98" s="509"/>
      <c r="D98" s="501"/>
      <c r="E98" s="503"/>
      <c r="F98" s="29" t="s">
        <v>323</v>
      </c>
      <c r="G98" s="26"/>
      <c r="H98" s="30" t="s">
        <v>327</v>
      </c>
      <c r="I98" s="498"/>
      <c r="J98" s="487"/>
      <c r="K98" s="489"/>
      <c r="L98" s="491"/>
      <c r="M98" s="493"/>
      <c r="N98" s="29" t="s">
        <v>323</v>
      </c>
      <c r="O98" s="26"/>
      <c r="P98" s="30" t="s">
        <v>327</v>
      </c>
      <c r="Q98" s="3"/>
      <c r="R98" s="4"/>
      <c r="S98" s="5"/>
      <c r="T98" s="6"/>
      <c r="U98" s="7"/>
      <c r="V98" s="62"/>
      <c r="W98" s="63"/>
      <c r="X98" s="9"/>
      <c r="Y98" s="4"/>
      <c r="Z98" s="5"/>
      <c r="AA98" s="6"/>
      <c r="AB98" s="7"/>
      <c r="AC98" s="64"/>
      <c r="AD98" s="8"/>
      <c r="AE98" s="29" t="s">
        <v>323</v>
      </c>
      <c r="AF98" s="26"/>
      <c r="AG98" s="30" t="s">
        <v>327</v>
      </c>
      <c r="AH98" s="518"/>
      <c r="AI98" s="516"/>
      <c r="AJ98" s="516"/>
      <c r="AK98" s="516"/>
      <c r="AL98" s="516"/>
      <c r="AN98" s="38" t="str">
        <f t="shared" si="57"/>
        <v/>
      </c>
      <c r="AO98" s="39" t="str">
        <f t="shared" si="58"/>
        <v/>
      </c>
      <c r="AP98" s="40" t="str">
        <f t="shared" si="62"/>
        <v/>
      </c>
      <c r="AQ98" s="41" t="str">
        <f t="shared" si="63"/>
        <v/>
      </c>
      <c r="AR98" s="42" t="str">
        <f t="shared" si="64"/>
        <v>000</v>
      </c>
      <c r="AS98" s="43" t="str">
        <f t="shared" si="65"/>
        <v>000</v>
      </c>
      <c r="AT98" s="41">
        <f t="shared" si="66"/>
        <v>0</v>
      </c>
      <c r="AU98" s="65">
        <f t="shared" si="67"/>
        <v>0</v>
      </c>
      <c r="AV98" s="39" t="str">
        <f t="shared" si="68"/>
        <v>000</v>
      </c>
      <c r="AW98" s="43" t="str">
        <f t="shared" si="69"/>
        <v>000</v>
      </c>
      <c r="AX98" s="43">
        <f t="shared" si="70"/>
        <v>0</v>
      </c>
      <c r="AY98" s="43">
        <f t="shared" si="71"/>
        <v>0</v>
      </c>
      <c r="AZ98" s="47">
        <f t="shared" si="72"/>
        <v>0</v>
      </c>
      <c r="BA98" s="35">
        <f t="shared" si="73"/>
        <v>0</v>
      </c>
    </row>
    <row r="99" spans="3:53" ht="22.5" customHeight="1" thickBot="1">
      <c r="C99" s="508">
        <f t="shared" ref="C99:C115" si="76">(ROW()-3)/2</f>
        <v>48</v>
      </c>
      <c r="D99" s="500"/>
      <c r="E99" s="502"/>
      <c r="F99" s="483" t="str">
        <f>IF(G100="","",YEAR('1'!$AJ$7)-YEAR(G100)-IF(MONTH('1'!$AJ$7)*100+DAY('1'!$AJ$7)&gt;=MONTH(G100)*100+DAY(G100),0,1))</f>
        <v/>
      </c>
      <c r="G99" s="484"/>
      <c r="H99" s="485"/>
      <c r="I99" s="497"/>
      <c r="J99" s="486"/>
      <c r="K99" s="488" t="s">
        <v>326</v>
      </c>
      <c r="L99" s="490"/>
      <c r="M99" s="492" t="s">
        <v>325</v>
      </c>
      <c r="N99" s="486"/>
      <c r="O99" s="490"/>
      <c r="P99" s="499"/>
      <c r="Q99" s="3"/>
      <c r="R99" s="4"/>
      <c r="S99" s="5"/>
      <c r="T99" s="6"/>
      <c r="U99" s="7"/>
      <c r="V99" s="62"/>
      <c r="W99" s="63"/>
      <c r="X99" s="9"/>
      <c r="Y99" s="4"/>
      <c r="Z99" s="5"/>
      <c r="AA99" s="6"/>
      <c r="AB99" s="7"/>
      <c r="AC99" s="64"/>
      <c r="AD99" s="8"/>
      <c r="AE99" s="494" t="s">
        <v>66</v>
      </c>
      <c r="AF99" s="495"/>
      <c r="AG99" s="496"/>
      <c r="AH99" s="517"/>
      <c r="AI99" s="515"/>
      <c r="AJ99" s="515"/>
      <c r="AK99" s="515"/>
      <c r="AL99" s="515"/>
      <c r="AN99" s="38" t="str">
        <f t="shared" si="57"/>
        <v/>
      </c>
      <c r="AO99" s="39" t="str">
        <f t="shared" si="58"/>
        <v/>
      </c>
      <c r="AP99" s="40" t="str">
        <f t="shared" si="62"/>
        <v/>
      </c>
      <c r="AQ99" s="41" t="str">
        <f t="shared" si="63"/>
        <v/>
      </c>
      <c r="AR99" s="42" t="str">
        <f t="shared" si="64"/>
        <v>000</v>
      </c>
      <c r="AS99" s="43" t="str">
        <f t="shared" si="65"/>
        <v>000</v>
      </c>
      <c r="AT99" s="41">
        <f t="shared" si="66"/>
        <v>0</v>
      </c>
      <c r="AU99" s="65">
        <f t="shared" si="67"/>
        <v>0</v>
      </c>
      <c r="AV99" s="39" t="str">
        <f t="shared" si="68"/>
        <v>000</v>
      </c>
      <c r="AW99" s="43" t="str">
        <f t="shared" si="69"/>
        <v>000</v>
      </c>
      <c r="AX99" s="43">
        <f t="shared" si="70"/>
        <v>0</v>
      </c>
      <c r="AY99" s="43">
        <f t="shared" si="71"/>
        <v>0</v>
      </c>
      <c r="AZ99" s="47">
        <f t="shared" si="72"/>
        <v>0</v>
      </c>
      <c r="BA99" s="35">
        <f t="shared" si="73"/>
        <v>0</v>
      </c>
    </row>
    <row r="100" spans="3:53" ht="22.5" customHeight="1">
      <c r="C100" s="509"/>
      <c r="D100" s="501"/>
      <c r="E100" s="503"/>
      <c r="F100" s="29" t="s">
        <v>323</v>
      </c>
      <c r="G100" s="26"/>
      <c r="H100" s="30" t="s">
        <v>327</v>
      </c>
      <c r="I100" s="498"/>
      <c r="J100" s="487"/>
      <c r="K100" s="489"/>
      <c r="L100" s="491"/>
      <c r="M100" s="493"/>
      <c r="N100" s="29" t="s">
        <v>323</v>
      </c>
      <c r="O100" s="26"/>
      <c r="P100" s="30" t="s">
        <v>327</v>
      </c>
      <c r="Q100" s="3"/>
      <c r="R100" s="4"/>
      <c r="S100" s="5"/>
      <c r="T100" s="6"/>
      <c r="U100" s="7"/>
      <c r="V100" s="62"/>
      <c r="W100" s="63"/>
      <c r="X100" s="9"/>
      <c r="Y100" s="4"/>
      <c r="Z100" s="5"/>
      <c r="AA100" s="6"/>
      <c r="AB100" s="7"/>
      <c r="AC100" s="64"/>
      <c r="AD100" s="8"/>
      <c r="AE100" s="29" t="s">
        <v>323</v>
      </c>
      <c r="AF100" s="26"/>
      <c r="AG100" s="30" t="s">
        <v>327</v>
      </c>
      <c r="AH100" s="518"/>
      <c r="AI100" s="516"/>
      <c r="AJ100" s="516"/>
      <c r="AK100" s="516"/>
      <c r="AL100" s="516"/>
      <c r="AN100" s="38" t="str">
        <f t="shared" si="57"/>
        <v/>
      </c>
      <c r="AO100" s="39" t="str">
        <f t="shared" si="58"/>
        <v/>
      </c>
      <c r="AP100" s="40" t="str">
        <f t="shared" si="62"/>
        <v/>
      </c>
      <c r="AQ100" s="41" t="str">
        <f t="shared" si="63"/>
        <v/>
      </c>
      <c r="AR100" s="42" t="str">
        <f t="shared" si="64"/>
        <v>000</v>
      </c>
      <c r="AS100" s="43" t="str">
        <f t="shared" si="65"/>
        <v>000</v>
      </c>
      <c r="AT100" s="41">
        <f t="shared" si="66"/>
        <v>0</v>
      </c>
      <c r="AU100" s="65">
        <f t="shared" si="67"/>
        <v>0</v>
      </c>
      <c r="AV100" s="39" t="str">
        <f t="shared" si="68"/>
        <v>000</v>
      </c>
      <c r="AW100" s="43" t="str">
        <f t="shared" si="69"/>
        <v>000</v>
      </c>
      <c r="AX100" s="43">
        <f t="shared" si="70"/>
        <v>0</v>
      </c>
      <c r="AY100" s="43">
        <f t="shared" si="71"/>
        <v>0</v>
      </c>
      <c r="AZ100" s="47">
        <f t="shared" si="72"/>
        <v>0</v>
      </c>
      <c r="BA100" s="35">
        <f t="shared" si="73"/>
        <v>0</v>
      </c>
    </row>
    <row r="101" spans="3:53" ht="22.5" customHeight="1" thickBot="1">
      <c r="C101" s="508">
        <f t="shared" ref="C101:C117" si="77">(ROW()-3)/2</f>
        <v>49</v>
      </c>
      <c r="D101" s="500"/>
      <c r="E101" s="502"/>
      <c r="F101" s="483" t="str">
        <f>IF(G102="","",YEAR('1'!$AJ$7)-YEAR(G102)-IF(MONTH('1'!$AJ$7)*100+DAY('1'!$AJ$7)&gt;=MONTH(G102)*100+DAY(G102),0,1))</f>
        <v/>
      </c>
      <c r="G101" s="484"/>
      <c r="H101" s="485"/>
      <c r="I101" s="497"/>
      <c r="J101" s="486"/>
      <c r="K101" s="488" t="s">
        <v>326</v>
      </c>
      <c r="L101" s="490"/>
      <c r="M101" s="492" t="s">
        <v>325</v>
      </c>
      <c r="N101" s="486"/>
      <c r="O101" s="490"/>
      <c r="P101" s="499"/>
      <c r="Q101" s="3"/>
      <c r="R101" s="4"/>
      <c r="S101" s="5"/>
      <c r="T101" s="6"/>
      <c r="U101" s="7"/>
      <c r="V101" s="62"/>
      <c r="W101" s="63"/>
      <c r="X101" s="9"/>
      <c r="Y101" s="4"/>
      <c r="Z101" s="5"/>
      <c r="AA101" s="6"/>
      <c r="AB101" s="7"/>
      <c r="AC101" s="64"/>
      <c r="AD101" s="8"/>
      <c r="AE101" s="494" t="s">
        <v>66</v>
      </c>
      <c r="AF101" s="495"/>
      <c r="AG101" s="496"/>
      <c r="AH101" s="517"/>
      <c r="AI101" s="515"/>
      <c r="AJ101" s="515"/>
      <c r="AK101" s="515"/>
      <c r="AL101" s="515"/>
      <c r="AN101" s="38" t="str">
        <f t="shared" si="57"/>
        <v/>
      </c>
      <c r="AO101" s="39" t="str">
        <f t="shared" si="58"/>
        <v/>
      </c>
      <c r="AP101" s="40" t="str">
        <f t="shared" si="62"/>
        <v/>
      </c>
      <c r="AQ101" s="41" t="str">
        <f t="shared" si="63"/>
        <v/>
      </c>
      <c r="AR101" s="42" t="str">
        <f t="shared" si="64"/>
        <v>000</v>
      </c>
      <c r="AS101" s="43" t="str">
        <f t="shared" si="65"/>
        <v>000</v>
      </c>
      <c r="AT101" s="41">
        <f t="shared" si="66"/>
        <v>0</v>
      </c>
      <c r="AU101" s="65">
        <f t="shared" si="67"/>
        <v>0</v>
      </c>
      <c r="AV101" s="39" t="str">
        <f t="shared" si="68"/>
        <v>000</v>
      </c>
      <c r="AW101" s="43" t="str">
        <f t="shared" si="69"/>
        <v>000</v>
      </c>
      <c r="AX101" s="43">
        <f t="shared" si="70"/>
        <v>0</v>
      </c>
      <c r="AY101" s="43">
        <f t="shared" si="71"/>
        <v>0</v>
      </c>
      <c r="AZ101" s="47">
        <f t="shared" si="72"/>
        <v>0</v>
      </c>
      <c r="BA101" s="35">
        <f t="shared" si="73"/>
        <v>0</v>
      </c>
    </row>
    <row r="102" spans="3:53" ht="22.5" customHeight="1">
      <c r="C102" s="509"/>
      <c r="D102" s="501"/>
      <c r="E102" s="503"/>
      <c r="F102" s="29" t="s">
        <v>323</v>
      </c>
      <c r="G102" s="26"/>
      <c r="H102" s="30" t="s">
        <v>327</v>
      </c>
      <c r="I102" s="498"/>
      <c r="J102" s="487"/>
      <c r="K102" s="489"/>
      <c r="L102" s="491"/>
      <c r="M102" s="493"/>
      <c r="N102" s="29" t="s">
        <v>323</v>
      </c>
      <c r="O102" s="26"/>
      <c r="P102" s="30" t="s">
        <v>327</v>
      </c>
      <c r="Q102" s="3"/>
      <c r="R102" s="4"/>
      <c r="S102" s="5"/>
      <c r="T102" s="6"/>
      <c r="U102" s="7"/>
      <c r="V102" s="62"/>
      <c r="W102" s="63"/>
      <c r="X102" s="9"/>
      <c r="Y102" s="4"/>
      <c r="Z102" s="5"/>
      <c r="AA102" s="6"/>
      <c r="AB102" s="7"/>
      <c r="AC102" s="64"/>
      <c r="AD102" s="8"/>
      <c r="AE102" s="29" t="s">
        <v>323</v>
      </c>
      <c r="AF102" s="26"/>
      <c r="AG102" s="30" t="s">
        <v>327</v>
      </c>
      <c r="AH102" s="518"/>
      <c r="AI102" s="516"/>
      <c r="AJ102" s="516"/>
      <c r="AK102" s="516"/>
      <c r="AL102" s="516"/>
      <c r="AN102" s="38" t="str">
        <f t="shared" si="57"/>
        <v/>
      </c>
      <c r="AO102" s="39" t="str">
        <f t="shared" si="58"/>
        <v/>
      </c>
      <c r="AP102" s="40" t="str">
        <f t="shared" si="62"/>
        <v/>
      </c>
      <c r="AQ102" s="41" t="str">
        <f t="shared" si="63"/>
        <v/>
      </c>
      <c r="AR102" s="42" t="str">
        <f t="shared" si="64"/>
        <v>000</v>
      </c>
      <c r="AS102" s="43" t="str">
        <f t="shared" si="65"/>
        <v>000</v>
      </c>
      <c r="AT102" s="41">
        <f t="shared" si="66"/>
        <v>0</v>
      </c>
      <c r="AU102" s="65">
        <f t="shared" si="67"/>
        <v>0</v>
      </c>
      <c r="AV102" s="39" t="str">
        <f t="shared" si="68"/>
        <v>000</v>
      </c>
      <c r="AW102" s="43" t="str">
        <f t="shared" si="69"/>
        <v>000</v>
      </c>
      <c r="AX102" s="43">
        <f t="shared" si="70"/>
        <v>0</v>
      </c>
      <c r="AY102" s="43">
        <f t="shared" si="71"/>
        <v>0</v>
      </c>
      <c r="AZ102" s="47">
        <f t="shared" si="72"/>
        <v>0</v>
      </c>
      <c r="BA102" s="35">
        <f t="shared" si="73"/>
        <v>0</v>
      </c>
    </row>
    <row r="103" spans="3:53" ht="22.5" customHeight="1" thickBot="1">
      <c r="C103" s="508">
        <f t="shared" si="74"/>
        <v>50</v>
      </c>
      <c r="D103" s="500"/>
      <c r="E103" s="502"/>
      <c r="F103" s="483" t="str">
        <f>IF(G104="","",YEAR('1'!$AJ$7)-YEAR(G104)-IF(MONTH('1'!$AJ$7)*100+DAY('1'!$AJ$7)&gt;=MONTH(G104)*100+DAY(G104),0,1))</f>
        <v/>
      </c>
      <c r="G103" s="484"/>
      <c r="H103" s="485"/>
      <c r="I103" s="497"/>
      <c r="J103" s="486"/>
      <c r="K103" s="488" t="s">
        <v>326</v>
      </c>
      <c r="L103" s="490"/>
      <c r="M103" s="492" t="s">
        <v>325</v>
      </c>
      <c r="N103" s="486"/>
      <c r="O103" s="490"/>
      <c r="P103" s="499"/>
      <c r="Q103" s="3"/>
      <c r="R103" s="4"/>
      <c r="S103" s="5"/>
      <c r="T103" s="6"/>
      <c r="U103" s="7"/>
      <c r="V103" s="62"/>
      <c r="W103" s="63"/>
      <c r="X103" s="9"/>
      <c r="Y103" s="4"/>
      <c r="Z103" s="5"/>
      <c r="AA103" s="6"/>
      <c r="AB103" s="7"/>
      <c r="AC103" s="64"/>
      <c r="AD103" s="8"/>
      <c r="AE103" s="494" t="s">
        <v>66</v>
      </c>
      <c r="AF103" s="495"/>
      <c r="AG103" s="496"/>
      <c r="AH103" s="517"/>
      <c r="AI103" s="515"/>
      <c r="AJ103" s="515"/>
      <c r="AK103" s="515"/>
      <c r="AL103" s="515"/>
      <c r="AN103" s="38" t="str">
        <f t="shared" si="57"/>
        <v/>
      </c>
      <c r="AO103" s="39" t="str">
        <f t="shared" si="58"/>
        <v/>
      </c>
      <c r="AP103" s="40" t="str">
        <f t="shared" si="62"/>
        <v/>
      </c>
      <c r="AQ103" s="41" t="str">
        <f t="shared" si="63"/>
        <v/>
      </c>
      <c r="AR103" s="42" t="str">
        <f t="shared" si="64"/>
        <v>000</v>
      </c>
      <c r="AS103" s="43" t="str">
        <f t="shared" si="65"/>
        <v>000</v>
      </c>
      <c r="AT103" s="41">
        <f t="shared" si="66"/>
        <v>0</v>
      </c>
      <c r="AU103" s="65">
        <f t="shared" si="67"/>
        <v>0</v>
      </c>
      <c r="AV103" s="39" t="str">
        <f t="shared" si="68"/>
        <v>000</v>
      </c>
      <c r="AW103" s="43" t="str">
        <f t="shared" si="69"/>
        <v>000</v>
      </c>
      <c r="AX103" s="43">
        <f t="shared" si="70"/>
        <v>0</v>
      </c>
      <c r="AY103" s="43">
        <f t="shared" si="71"/>
        <v>0</v>
      </c>
      <c r="AZ103" s="47">
        <f t="shared" si="72"/>
        <v>0</v>
      </c>
      <c r="BA103" s="35">
        <f t="shared" si="73"/>
        <v>0</v>
      </c>
    </row>
    <row r="104" spans="3:53" ht="22.5" customHeight="1">
      <c r="C104" s="509"/>
      <c r="D104" s="501"/>
      <c r="E104" s="503"/>
      <c r="F104" s="29" t="s">
        <v>323</v>
      </c>
      <c r="G104" s="26"/>
      <c r="H104" s="30" t="s">
        <v>327</v>
      </c>
      <c r="I104" s="498"/>
      <c r="J104" s="487"/>
      <c r="K104" s="489"/>
      <c r="L104" s="491"/>
      <c r="M104" s="493"/>
      <c r="N104" s="29" t="s">
        <v>323</v>
      </c>
      <c r="O104" s="26"/>
      <c r="P104" s="30" t="s">
        <v>327</v>
      </c>
      <c r="Q104" s="3"/>
      <c r="R104" s="4"/>
      <c r="S104" s="5"/>
      <c r="T104" s="6"/>
      <c r="U104" s="7"/>
      <c r="V104" s="62"/>
      <c r="W104" s="63"/>
      <c r="X104" s="9"/>
      <c r="Y104" s="4"/>
      <c r="Z104" s="5"/>
      <c r="AA104" s="6"/>
      <c r="AB104" s="7"/>
      <c r="AC104" s="64"/>
      <c r="AD104" s="8"/>
      <c r="AE104" s="29" t="s">
        <v>323</v>
      </c>
      <c r="AF104" s="26"/>
      <c r="AG104" s="30" t="s">
        <v>327</v>
      </c>
      <c r="AH104" s="518"/>
      <c r="AI104" s="516"/>
      <c r="AJ104" s="516"/>
      <c r="AK104" s="516"/>
      <c r="AL104" s="516"/>
      <c r="AN104" s="38" t="str">
        <f t="shared" si="57"/>
        <v/>
      </c>
      <c r="AO104" s="39" t="str">
        <f t="shared" si="58"/>
        <v/>
      </c>
      <c r="AP104" s="40" t="str">
        <f t="shared" si="62"/>
        <v/>
      </c>
      <c r="AQ104" s="41" t="str">
        <f t="shared" si="63"/>
        <v/>
      </c>
      <c r="AR104" s="42" t="str">
        <f t="shared" si="64"/>
        <v>000</v>
      </c>
      <c r="AS104" s="43" t="str">
        <f t="shared" si="65"/>
        <v>000</v>
      </c>
      <c r="AT104" s="41">
        <f t="shared" si="66"/>
        <v>0</v>
      </c>
      <c r="AU104" s="65">
        <f t="shared" si="67"/>
        <v>0</v>
      </c>
      <c r="AV104" s="39" t="str">
        <f t="shared" si="68"/>
        <v>000</v>
      </c>
      <c r="AW104" s="43" t="str">
        <f t="shared" si="69"/>
        <v>000</v>
      </c>
      <c r="AX104" s="43">
        <f t="shared" si="70"/>
        <v>0</v>
      </c>
      <c r="AY104" s="43">
        <f t="shared" si="71"/>
        <v>0</v>
      </c>
      <c r="AZ104" s="47">
        <f t="shared" si="72"/>
        <v>0</v>
      </c>
      <c r="BA104" s="35">
        <f t="shared" si="73"/>
        <v>0</v>
      </c>
    </row>
    <row r="105" spans="3:53" ht="22.5" customHeight="1" thickBot="1">
      <c r="C105" s="508">
        <f t="shared" ref="C105" si="78">(ROW()-3)/2</f>
        <v>51</v>
      </c>
      <c r="D105" s="500"/>
      <c r="E105" s="502"/>
      <c r="F105" s="483" t="str">
        <f>IF(G106="","",YEAR('1'!$AJ$7)-YEAR(G106)-IF(MONTH('1'!$AJ$7)*100+DAY('1'!$AJ$7)&gt;=MONTH(G106)*100+DAY(G106),0,1))</f>
        <v/>
      </c>
      <c r="G105" s="484"/>
      <c r="H105" s="485"/>
      <c r="I105" s="497"/>
      <c r="J105" s="486"/>
      <c r="K105" s="488" t="s">
        <v>326</v>
      </c>
      <c r="L105" s="490"/>
      <c r="M105" s="492" t="s">
        <v>325</v>
      </c>
      <c r="N105" s="486"/>
      <c r="O105" s="490"/>
      <c r="P105" s="499"/>
      <c r="Q105" s="3"/>
      <c r="R105" s="4"/>
      <c r="S105" s="5"/>
      <c r="T105" s="6"/>
      <c r="U105" s="7"/>
      <c r="V105" s="62"/>
      <c r="W105" s="63"/>
      <c r="X105" s="9"/>
      <c r="Y105" s="4"/>
      <c r="Z105" s="5"/>
      <c r="AA105" s="6"/>
      <c r="AB105" s="7"/>
      <c r="AC105" s="64"/>
      <c r="AD105" s="8"/>
      <c r="AE105" s="494" t="s">
        <v>66</v>
      </c>
      <c r="AF105" s="495"/>
      <c r="AG105" s="496"/>
      <c r="AH105" s="517"/>
      <c r="AI105" s="515"/>
      <c r="AJ105" s="515"/>
      <c r="AK105" s="515"/>
      <c r="AL105" s="515"/>
      <c r="AN105" s="38" t="str">
        <f t="shared" si="57"/>
        <v/>
      </c>
      <c r="AO105" s="39" t="str">
        <f t="shared" si="58"/>
        <v/>
      </c>
      <c r="AP105" s="40" t="str">
        <f t="shared" si="62"/>
        <v/>
      </c>
      <c r="AQ105" s="41" t="str">
        <f t="shared" si="63"/>
        <v/>
      </c>
      <c r="AR105" s="42" t="str">
        <f t="shared" si="64"/>
        <v>000</v>
      </c>
      <c r="AS105" s="43" t="str">
        <f t="shared" si="65"/>
        <v>000</v>
      </c>
      <c r="AT105" s="41">
        <f t="shared" si="66"/>
        <v>0</v>
      </c>
      <c r="AU105" s="65">
        <f t="shared" si="67"/>
        <v>0</v>
      </c>
      <c r="AV105" s="39" t="str">
        <f t="shared" si="68"/>
        <v>000</v>
      </c>
      <c r="AW105" s="43" t="str">
        <f t="shared" si="69"/>
        <v>000</v>
      </c>
      <c r="AX105" s="43">
        <f t="shared" si="70"/>
        <v>0</v>
      </c>
      <c r="AY105" s="43">
        <f t="shared" si="71"/>
        <v>0</v>
      </c>
      <c r="AZ105" s="47">
        <f t="shared" si="72"/>
        <v>0</v>
      </c>
      <c r="BA105" s="35">
        <f t="shared" si="73"/>
        <v>0</v>
      </c>
    </row>
    <row r="106" spans="3:53" ht="22.5" customHeight="1">
      <c r="C106" s="509"/>
      <c r="D106" s="501"/>
      <c r="E106" s="503"/>
      <c r="F106" s="29" t="s">
        <v>323</v>
      </c>
      <c r="G106" s="26"/>
      <c r="H106" s="30" t="s">
        <v>327</v>
      </c>
      <c r="I106" s="498"/>
      <c r="J106" s="487"/>
      <c r="K106" s="489"/>
      <c r="L106" s="491"/>
      <c r="M106" s="493"/>
      <c r="N106" s="29" t="s">
        <v>323</v>
      </c>
      <c r="O106" s="26"/>
      <c r="P106" s="30" t="s">
        <v>327</v>
      </c>
      <c r="Q106" s="3"/>
      <c r="R106" s="4"/>
      <c r="S106" s="5"/>
      <c r="T106" s="6"/>
      <c r="U106" s="7"/>
      <c r="V106" s="62"/>
      <c r="W106" s="63"/>
      <c r="X106" s="9"/>
      <c r="Y106" s="4"/>
      <c r="Z106" s="5"/>
      <c r="AA106" s="6"/>
      <c r="AB106" s="7"/>
      <c r="AC106" s="64"/>
      <c r="AD106" s="8"/>
      <c r="AE106" s="29" t="s">
        <v>323</v>
      </c>
      <c r="AF106" s="26"/>
      <c r="AG106" s="30" t="s">
        <v>327</v>
      </c>
      <c r="AH106" s="518"/>
      <c r="AI106" s="516"/>
      <c r="AJ106" s="516"/>
      <c r="AK106" s="516"/>
      <c r="AL106" s="516"/>
      <c r="AN106" s="38" t="str">
        <f t="shared" si="57"/>
        <v/>
      </c>
      <c r="AO106" s="39" t="str">
        <f t="shared" si="58"/>
        <v/>
      </c>
      <c r="AP106" s="40" t="str">
        <f t="shared" si="62"/>
        <v/>
      </c>
      <c r="AQ106" s="41" t="str">
        <f t="shared" si="63"/>
        <v/>
      </c>
      <c r="AR106" s="42" t="str">
        <f t="shared" si="64"/>
        <v>000</v>
      </c>
      <c r="AS106" s="43" t="str">
        <f t="shared" si="65"/>
        <v>000</v>
      </c>
      <c r="AT106" s="41">
        <f t="shared" si="66"/>
        <v>0</v>
      </c>
      <c r="AU106" s="65">
        <f t="shared" si="67"/>
        <v>0</v>
      </c>
      <c r="AV106" s="39" t="str">
        <f t="shared" si="68"/>
        <v>000</v>
      </c>
      <c r="AW106" s="43" t="str">
        <f t="shared" si="69"/>
        <v>000</v>
      </c>
      <c r="AX106" s="43">
        <f t="shared" si="70"/>
        <v>0</v>
      </c>
      <c r="AY106" s="43">
        <f t="shared" si="71"/>
        <v>0</v>
      </c>
      <c r="AZ106" s="47">
        <f t="shared" si="72"/>
        <v>0</v>
      </c>
      <c r="BA106" s="35">
        <f t="shared" si="73"/>
        <v>0</v>
      </c>
    </row>
    <row r="107" spans="3:53" ht="22.5" customHeight="1" thickBot="1">
      <c r="C107" s="508">
        <f t="shared" si="76"/>
        <v>52</v>
      </c>
      <c r="D107" s="500"/>
      <c r="E107" s="502"/>
      <c r="F107" s="483" t="str">
        <f>IF(G108="","",YEAR('1'!$AJ$7)-YEAR(G108)-IF(MONTH('1'!$AJ$7)*100+DAY('1'!$AJ$7)&gt;=MONTH(G108)*100+DAY(G108),0,1))</f>
        <v/>
      </c>
      <c r="G107" s="484"/>
      <c r="H107" s="485"/>
      <c r="I107" s="497"/>
      <c r="J107" s="486"/>
      <c r="K107" s="488" t="s">
        <v>326</v>
      </c>
      <c r="L107" s="490"/>
      <c r="M107" s="492" t="s">
        <v>325</v>
      </c>
      <c r="N107" s="486"/>
      <c r="O107" s="490"/>
      <c r="P107" s="499"/>
      <c r="Q107" s="3"/>
      <c r="R107" s="4"/>
      <c r="S107" s="5"/>
      <c r="T107" s="6"/>
      <c r="U107" s="7"/>
      <c r="V107" s="62"/>
      <c r="W107" s="63"/>
      <c r="X107" s="9"/>
      <c r="Y107" s="4"/>
      <c r="Z107" s="5"/>
      <c r="AA107" s="6"/>
      <c r="AB107" s="7"/>
      <c r="AC107" s="64"/>
      <c r="AD107" s="8"/>
      <c r="AE107" s="494" t="s">
        <v>66</v>
      </c>
      <c r="AF107" s="495"/>
      <c r="AG107" s="496"/>
      <c r="AH107" s="517"/>
      <c r="AI107" s="515"/>
      <c r="AJ107" s="515"/>
      <c r="AK107" s="515"/>
      <c r="AL107" s="515"/>
      <c r="AN107" s="38" t="str">
        <f t="shared" si="57"/>
        <v/>
      </c>
      <c r="AO107" s="39" t="str">
        <f t="shared" si="58"/>
        <v/>
      </c>
      <c r="AP107" s="40" t="str">
        <f t="shared" si="62"/>
        <v/>
      </c>
      <c r="AQ107" s="41" t="str">
        <f t="shared" si="63"/>
        <v/>
      </c>
      <c r="AR107" s="42" t="str">
        <f t="shared" si="64"/>
        <v>000</v>
      </c>
      <c r="AS107" s="43" t="str">
        <f t="shared" si="65"/>
        <v>000</v>
      </c>
      <c r="AT107" s="41">
        <f t="shared" si="66"/>
        <v>0</v>
      </c>
      <c r="AU107" s="65">
        <f t="shared" si="67"/>
        <v>0</v>
      </c>
      <c r="AV107" s="39" t="str">
        <f t="shared" si="68"/>
        <v>000</v>
      </c>
      <c r="AW107" s="43" t="str">
        <f t="shared" si="69"/>
        <v>000</v>
      </c>
      <c r="AX107" s="43">
        <f t="shared" si="70"/>
        <v>0</v>
      </c>
      <c r="AY107" s="43">
        <f t="shared" si="71"/>
        <v>0</v>
      </c>
      <c r="AZ107" s="47">
        <f t="shared" si="72"/>
        <v>0</v>
      </c>
      <c r="BA107" s="35">
        <f t="shared" si="73"/>
        <v>0</v>
      </c>
    </row>
    <row r="108" spans="3:53" ht="22.5" customHeight="1">
      <c r="C108" s="509"/>
      <c r="D108" s="501"/>
      <c r="E108" s="503"/>
      <c r="F108" s="29" t="s">
        <v>323</v>
      </c>
      <c r="G108" s="26"/>
      <c r="H108" s="30" t="s">
        <v>327</v>
      </c>
      <c r="I108" s="498"/>
      <c r="J108" s="487"/>
      <c r="K108" s="489"/>
      <c r="L108" s="491"/>
      <c r="M108" s="493"/>
      <c r="N108" s="29" t="s">
        <v>323</v>
      </c>
      <c r="O108" s="26"/>
      <c r="P108" s="30" t="s">
        <v>327</v>
      </c>
      <c r="Q108" s="3"/>
      <c r="R108" s="4"/>
      <c r="S108" s="5"/>
      <c r="T108" s="6"/>
      <c r="U108" s="7"/>
      <c r="V108" s="62"/>
      <c r="W108" s="63"/>
      <c r="X108" s="9"/>
      <c r="Y108" s="4"/>
      <c r="Z108" s="5"/>
      <c r="AA108" s="6"/>
      <c r="AB108" s="7"/>
      <c r="AC108" s="64"/>
      <c r="AD108" s="8"/>
      <c r="AE108" s="29" t="s">
        <v>323</v>
      </c>
      <c r="AF108" s="26"/>
      <c r="AG108" s="30" t="s">
        <v>327</v>
      </c>
      <c r="AH108" s="518"/>
      <c r="AI108" s="516"/>
      <c r="AJ108" s="516"/>
      <c r="AK108" s="516"/>
      <c r="AL108" s="516"/>
      <c r="AN108" s="38" t="str">
        <f t="shared" si="57"/>
        <v/>
      </c>
      <c r="AO108" s="39" t="str">
        <f t="shared" si="58"/>
        <v/>
      </c>
      <c r="AP108" s="40" t="str">
        <f t="shared" si="62"/>
        <v/>
      </c>
      <c r="AQ108" s="41" t="str">
        <f t="shared" si="63"/>
        <v/>
      </c>
      <c r="AR108" s="42" t="str">
        <f t="shared" si="64"/>
        <v>000</v>
      </c>
      <c r="AS108" s="43" t="str">
        <f t="shared" si="65"/>
        <v>000</v>
      </c>
      <c r="AT108" s="41">
        <f t="shared" si="66"/>
        <v>0</v>
      </c>
      <c r="AU108" s="65">
        <f t="shared" si="67"/>
        <v>0</v>
      </c>
      <c r="AV108" s="39" t="str">
        <f t="shared" si="68"/>
        <v>000</v>
      </c>
      <c r="AW108" s="43" t="str">
        <f t="shared" si="69"/>
        <v>000</v>
      </c>
      <c r="AX108" s="43">
        <f t="shared" si="70"/>
        <v>0</v>
      </c>
      <c r="AY108" s="43">
        <f t="shared" si="71"/>
        <v>0</v>
      </c>
      <c r="AZ108" s="47">
        <f t="shared" si="72"/>
        <v>0</v>
      </c>
      <c r="BA108" s="35">
        <f t="shared" si="73"/>
        <v>0</v>
      </c>
    </row>
    <row r="109" spans="3:53" ht="22.5" customHeight="1" thickBot="1">
      <c r="C109" s="508">
        <f t="shared" si="77"/>
        <v>53</v>
      </c>
      <c r="D109" s="500"/>
      <c r="E109" s="502"/>
      <c r="F109" s="483" t="str">
        <f>IF(G110="","",YEAR('1'!$AJ$7)-YEAR(G110)-IF(MONTH('1'!$AJ$7)*100+DAY('1'!$AJ$7)&gt;=MONTH(G110)*100+DAY(G110),0,1))</f>
        <v/>
      </c>
      <c r="G109" s="484"/>
      <c r="H109" s="485"/>
      <c r="I109" s="497"/>
      <c r="J109" s="486"/>
      <c r="K109" s="488" t="s">
        <v>326</v>
      </c>
      <c r="L109" s="490"/>
      <c r="M109" s="492" t="s">
        <v>325</v>
      </c>
      <c r="N109" s="486"/>
      <c r="O109" s="490"/>
      <c r="P109" s="499"/>
      <c r="Q109" s="3"/>
      <c r="R109" s="4"/>
      <c r="S109" s="5"/>
      <c r="T109" s="6"/>
      <c r="U109" s="7"/>
      <c r="V109" s="62"/>
      <c r="W109" s="63"/>
      <c r="X109" s="9"/>
      <c r="Y109" s="4"/>
      <c r="Z109" s="5"/>
      <c r="AA109" s="6"/>
      <c r="AB109" s="7"/>
      <c r="AC109" s="64"/>
      <c r="AD109" s="8"/>
      <c r="AE109" s="494" t="s">
        <v>66</v>
      </c>
      <c r="AF109" s="495"/>
      <c r="AG109" s="496"/>
      <c r="AH109" s="517"/>
      <c r="AI109" s="515"/>
      <c r="AJ109" s="515"/>
      <c r="AK109" s="515"/>
      <c r="AL109" s="515"/>
      <c r="AN109" s="38" t="str">
        <f t="shared" si="57"/>
        <v/>
      </c>
      <c r="AO109" s="39" t="str">
        <f t="shared" si="58"/>
        <v/>
      </c>
      <c r="AP109" s="40" t="str">
        <f t="shared" si="62"/>
        <v/>
      </c>
      <c r="AQ109" s="41" t="str">
        <f t="shared" si="63"/>
        <v/>
      </c>
      <c r="AR109" s="42" t="str">
        <f t="shared" si="64"/>
        <v>000</v>
      </c>
      <c r="AS109" s="43" t="str">
        <f t="shared" si="65"/>
        <v>000</v>
      </c>
      <c r="AT109" s="41">
        <f t="shared" si="66"/>
        <v>0</v>
      </c>
      <c r="AU109" s="65">
        <f t="shared" si="67"/>
        <v>0</v>
      </c>
      <c r="AV109" s="39" t="str">
        <f t="shared" si="68"/>
        <v>000</v>
      </c>
      <c r="AW109" s="43" t="str">
        <f t="shared" si="69"/>
        <v>000</v>
      </c>
      <c r="AX109" s="43">
        <f t="shared" si="70"/>
        <v>0</v>
      </c>
      <c r="AY109" s="43">
        <f t="shared" si="71"/>
        <v>0</v>
      </c>
      <c r="AZ109" s="47">
        <f t="shared" si="72"/>
        <v>0</v>
      </c>
      <c r="BA109" s="35">
        <f t="shared" si="73"/>
        <v>0</v>
      </c>
    </row>
    <row r="110" spans="3:53" ht="22.5" customHeight="1">
      <c r="C110" s="509"/>
      <c r="D110" s="501"/>
      <c r="E110" s="503"/>
      <c r="F110" s="29" t="s">
        <v>323</v>
      </c>
      <c r="G110" s="26"/>
      <c r="H110" s="30" t="s">
        <v>327</v>
      </c>
      <c r="I110" s="498"/>
      <c r="J110" s="487"/>
      <c r="K110" s="489"/>
      <c r="L110" s="491"/>
      <c r="M110" s="493"/>
      <c r="N110" s="29" t="s">
        <v>323</v>
      </c>
      <c r="O110" s="26"/>
      <c r="P110" s="30" t="s">
        <v>327</v>
      </c>
      <c r="Q110" s="3"/>
      <c r="R110" s="4"/>
      <c r="S110" s="5"/>
      <c r="T110" s="6"/>
      <c r="U110" s="7"/>
      <c r="V110" s="62"/>
      <c r="W110" s="63"/>
      <c r="X110" s="9"/>
      <c r="Y110" s="4"/>
      <c r="Z110" s="5"/>
      <c r="AA110" s="6"/>
      <c r="AB110" s="7"/>
      <c r="AC110" s="64"/>
      <c r="AD110" s="8"/>
      <c r="AE110" s="29" t="s">
        <v>323</v>
      </c>
      <c r="AF110" s="26"/>
      <c r="AG110" s="30" t="s">
        <v>327</v>
      </c>
      <c r="AH110" s="518"/>
      <c r="AI110" s="516"/>
      <c r="AJ110" s="516"/>
      <c r="AK110" s="516"/>
      <c r="AL110" s="516"/>
      <c r="AN110" s="38" t="str">
        <f t="shared" si="57"/>
        <v/>
      </c>
      <c r="AO110" s="39" t="str">
        <f t="shared" si="58"/>
        <v/>
      </c>
      <c r="AP110" s="40" t="str">
        <f t="shared" si="62"/>
        <v/>
      </c>
      <c r="AQ110" s="41" t="str">
        <f t="shared" si="63"/>
        <v/>
      </c>
      <c r="AR110" s="42" t="str">
        <f t="shared" si="64"/>
        <v>000</v>
      </c>
      <c r="AS110" s="43" t="str">
        <f t="shared" si="65"/>
        <v>000</v>
      </c>
      <c r="AT110" s="41">
        <f t="shared" si="66"/>
        <v>0</v>
      </c>
      <c r="AU110" s="65">
        <f t="shared" si="67"/>
        <v>0</v>
      </c>
      <c r="AV110" s="39" t="str">
        <f t="shared" si="68"/>
        <v>000</v>
      </c>
      <c r="AW110" s="43" t="str">
        <f t="shared" si="69"/>
        <v>000</v>
      </c>
      <c r="AX110" s="43">
        <f t="shared" si="70"/>
        <v>0</v>
      </c>
      <c r="AY110" s="43">
        <f t="shared" si="71"/>
        <v>0</v>
      </c>
      <c r="AZ110" s="47">
        <f t="shared" si="72"/>
        <v>0</v>
      </c>
      <c r="BA110" s="35">
        <f t="shared" si="73"/>
        <v>0</v>
      </c>
    </row>
    <row r="111" spans="3:53" ht="22.5" customHeight="1" thickBot="1">
      <c r="C111" s="508">
        <f t="shared" si="74"/>
        <v>54</v>
      </c>
      <c r="D111" s="500"/>
      <c r="E111" s="502"/>
      <c r="F111" s="483" t="str">
        <f>IF(G112="","",YEAR('1'!$AJ$7)-YEAR(G112)-IF(MONTH('1'!$AJ$7)*100+DAY('1'!$AJ$7)&gt;=MONTH(G112)*100+DAY(G112),0,1))</f>
        <v/>
      </c>
      <c r="G111" s="484"/>
      <c r="H111" s="485"/>
      <c r="I111" s="497"/>
      <c r="J111" s="486"/>
      <c r="K111" s="488" t="s">
        <v>326</v>
      </c>
      <c r="L111" s="490"/>
      <c r="M111" s="492" t="s">
        <v>325</v>
      </c>
      <c r="N111" s="486"/>
      <c r="O111" s="490"/>
      <c r="P111" s="499"/>
      <c r="Q111" s="3"/>
      <c r="R111" s="4"/>
      <c r="S111" s="5"/>
      <c r="T111" s="6"/>
      <c r="U111" s="7"/>
      <c r="V111" s="62"/>
      <c r="W111" s="63"/>
      <c r="X111" s="9"/>
      <c r="Y111" s="4"/>
      <c r="Z111" s="5"/>
      <c r="AA111" s="6"/>
      <c r="AB111" s="7"/>
      <c r="AC111" s="64"/>
      <c r="AD111" s="8"/>
      <c r="AE111" s="494" t="s">
        <v>66</v>
      </c>
      <c r="AF111" s="495"/>
      <c r="AG111" s="496"/>
      <c r="AH111" s="517"/>
      <c r="AI111" s="515"/>
      <c r="AJ111" s="515"/>
      <c r="AK111" s="515"/>
      <c r="AL111" s="515"/>
      <c r="AN111" s="38" t="str">
        <f t="shared" si="57"/>
        <v/>
      </c>
      <c r="AO111" s="39" t="str">
        <f t="shared" si="58"/>
        <v/>
      </c>
      <c r="AP111" s="40" t="str">
        <f t="shared" si="62"/>
        <v/>
      </c>
      <c r="AQ111" s="41" t="str">
        <f t="shared" si="63"/>
        <v/>
      </c>
      <c r="AR111" s="42" t="str">
        <f t="shared" si="64"/>
        <v>000</v>
      </c>
      <c r="AS111" s="43" t="str">
        <f t="shared" si="65"/>
        <v>000</v>
      </c>
      <c r="AT111" s="41">
        <f t="shared" si="66"/>
        <v>0</v>
      </c>
      <c r="AU111" s="65">
        <f t="shared" si="67"/>
        <v>0</v>
      </c>
      <c r="AV111" s="39" t="str">
        <f t="shared" si="68"/>
        <v>000</v>
      </c>
      <c r="AW111" s="43" t="str">
        <f t="shared" si="69"/>
        <v>000</v>
      </c>
      <c r="AX111" s="43">
        <f t="shared" si="70"/>
        <v>0</v>
      </c>
      <c r="AY111" s="43">
        <f t="shared" si="71"/>
        <v>0</v>
      </c>
      <c r="AZ111" s="47">
        <f t="shared" si="72"/>
        <v>0</v>
      </c>
      <c r="BA111" s="35">
        <f t="shared" si="73"/>
        <v>0</v>
      </c>
    </row>
    <row r="112" spans="3:53" ht="22.5" customHeight="1">
      <c r="C112" s="509"/>
      <c r="D112" s="501"/>
      <c r="E112" s="503"/>
      <c r="F112" s="29" t="s">
        <v>323</v>
      </c>
      <c r="G112" s="26"/>
      <c r="H112" s="30" t="s">
        <v>327</v>
      </c>
      <c r="I112" s="498"/>
      <c r="J112" s="487"/>
      <c r="K112" s="489"/>
      <c r="L112" s="491"/>
      <c r="M112" s="493"/>
      <c r="N112" s="29" t="s">
        <v>323</v>
      </c>
      <c r="O112" s="26"/>
      <c r="P112" s="30" t="s">
        <v>327</v>
      </c>
      <c r="Q112" s="3"/>
      <c r="R112" s="4"/>
      <c r="S112" s="5"/>
      <c r="T112" s="6"/>
      <c r="U112" s="7"/>
      <c r="V112" s="62"/>
      <c r="W112" s="63"/>
      <c r="X112" s="9"/>
      <c r="Y112" s="4"/>
      <c r="Z112" s="5"/>
      <c r="AA112" s="6"/>
      <c r="AB112" s="7"/>
      <c r="AC112" s="64"/>
      <c r="AD112" s="8"/>
      <c r="AE112" s="29" t="s">
        <v>323</v>
      </c>
      <c r="AF112" s="26"/>
      <c r="AG112" s="30" t="s">
        <v>327</v>
      </c>
      <c r="AH112" s="518"/>
      <c r="AI112" s="516"/>
      <c r="AJ112" s="516"/>
      <c r="AK112" s="516"/>
      <c r="AL112" s="516"/>
      <c r="AN112" s="38" t="str">
        <f t="shared" si="57"/>
        <v/>
      </c>
      <c r="AO112" s="39" t="str">
        <f t="shared" si="58"/>
        <v/>
      </c>
      <c r="AP112" s="40" t="str">
        <f t="shared" si="62"/>
        <v/>
      </c>
      <c r="AQ112" s="41" t="str">
        <f t="shared" si="63"/>
        <v/>
      </c>
      <c r="AR112" s="42" t="str">
        <f t="shared" si="64"/>
        <v>000</v>
      </c>
      <c r="AS112" s="43" t="str">
        <f t="shared" si="65"/>
        <v>000</v>
      </c>
      <c r="AT112" s="41">
        <f t="shared" si="66"/>
        <v>0</v>
      </c>
      <c r="AU112" s="65">
        <f t="shared" si="67"/>
        <v>0</v>
      </c>
      <c r="AV112" s="39" t="str">
        <f t="shared" si="68"/>
        <v>000</v>
      </c>
      <c r="AW112" s="43" t="str">
        <f t="shared" si="69"/>
        <v>000</v>
      </c>
      <c r="AX112" s="43">
        <f t="shared" si="70"/>
        <v>0</v>
      </c>
      <c r="AY112" s="43">
        <f t="shared" si="71"/>
        <v>0</v>
      </c>
      <c r="AZ112" s="47">
        <f t="shared" si="72"/>
        <v>0</v>
      </c>
      <c r="BA112" s="35">
        <f t="shared" si="73"/>
        <v>0</v>
      </c>
    </row>
    <row r="113" spans="3:53" ht="22.5" customHeight="1" thickBot="1">
      <c r="C113" s="508">
        <f t="shared" ref="C113" si="79">(ROW()-3)/2</f>
        <v>55</v>
      </c>
      <c r="D113" s="500"/>
      <c r="E113" s="502"/>
      <c r="F113" s="483" t="str">
        <f>IF(G114="","",YEAR('1'!$AJ$7)-YEAR(G114)-IF(MONTH('1'!$AJ$7)*100+DAY('1'!$AJ$7)&gt;=MONTH(G114)*100+DAY(G114),0,1))</f>
        <v/>
      </c>
      <c r="G113" s="484"/>
      <c r="H113" s="485"/>
      <c r="I113" s="497"/>
      <c r="J113" s="486"/>
      <c r="K113" s="488" t="s">
        <v>326</v>
      </c>
      <c r="L113" s="490"/>
      <c r="M113" s="492" t="s">
        <v>325</v>
      </c>
      <c r="N113" s="486"/>
      <c r="O113" s="490"/>
      <c r="P113" s="499"/>
      <c r="Q113" s="3"/>
      <c r="R113" s="4"/>
      <c r="S113" s="5"/>
      <c r="T113" s="6"/>
      <c r="U113" s="7"/>
      <c r="V113" s="62"/>
      <c r="W113" s="63"/>
      <c r="X113" s="9"/>
      <c r="Y113" s="4"/>
      <c r="Z113" s="5"/>
      <c r="AA113" s="6"/>
      <c r="AB113" s="7"/>
      <c r="AC113" s="64"/>
      <c r="AD113" s="8"/>
      <c r="AE113" s="494" t="s">
        <v>66</v>
      </c>
      <c r="AF113" s="495"/>
      <c r="AG113" s="496"/>
      <c r="AH113" s="517"/>
      <c r="AI113" s="515"/>
      <c r="AJ113" s="515"/>
      <c r="AK113" s="515"/>
      <c r="AL113" s="515"/>
      <c r="AN113" s="38" t="str">
        <f t="shared" si="57"/>
        <v/>
      </c>
      <c r="AO113" s="39" t="str">
        <f t="shared" si="58"/>
        <v/>
      </c>
      <c r="AP113" s="40" t="str">
        <f t="shared" si="62"/>
        <v/>
      </c>
      <c r="AQ113" s="41" t="str">
        <f t="shared" si="63"/>
        <v/>
      </c>
      <c r="AR113" s="42" t="str">
        <f t="shared" si="64"/>
        <v>000</v>
      </c>
      <c r="AS113" s="43" t="str">
        <f t="shared" si="65"/>
        <v>000</v>
      </c>
      <c r="AT113" s="41">
        <f t="shared" si="66"/>
        <v>0</v>
      </c>
      <c r="AU113" s="65">
        <f t="shared" si="67"/>
        <v>0</v>
      </c>
      <c r="AV113" s="39" t="str">
        <f t="shared" si="68"/>
        <v>000</v>
      </c>
      <c r="AW113" s="43" t="str">
        <f t="shared" si="69"/>
        <v>000</v>
      </c>
      <c r="AX113" s="43">
        <f t="shared" si="70"/>
        <v>0</v>
      </c>
      <c r="AY113" s="43">
        <f t="shared" si="71"/>
        <v>0</v>
      </c>
      <c r="AZ113" s="47">
        <f t="shared" si="72"/>
        <v>0</v>
      </c>
      <c r="BA113" s="35">
        <f t="shared" si="73"/>
        <v>0</v>
      </c>
    </row>
    <row r="114" spans="3:53" ht="22.5" customHeight="1">
      <c r="C114" s="509"/>
      <c r="D114" s="501"/>
      <c r="E114" s="503"/>
      <c r="F114" s="29" t="s">
        <v>323</v>
      </c>
      <c r="G114" s="26"/>
      <c r="H114" s="30" t="s">
        <v>327</v>
      </c>
      <c r="I114" s="498"/>
      <c r="J114" s="487"/>
      <c r="K114" s="489"/>
      <c r="L114" s="491"/>
      <c r="M114" s="493"/>
      <c r="N114" s="29" t="s">
        <v>323</v>
      </c>
      <c r="O114" s="26"/>
      <c r="P114" s="30" t="s">
        <v>327</v>
      </c>
      <c r="Q114" s="3"/>
      <c r="R114" s="4"/>
      <c r="S114" s="5"/>
      <c r="T114" s="6"/>
      <c r="U114" s="7"/>
      <c r="V114" s="62"/>
      <c r="W114" s="63"/>
      <c r="X114" s="9"/>
      <c r="Y114" s="4"/>
      <c r="Z114" s="5"/>
      <c r="AA114" s="6"/>
      <c r="AB114" s="7"/>
      <c r="AC114" s="64"/>
      <c r="AD114" s="8"/>
      <c r="AE114" s="29" t="s">
        <v>323</v>
      </c>
      <c r="AF114" s="26"/>
      <c r="AG114" s="30" t="s">
        <v>327</v>
      </c>
      <c r="AH114" s="518"/>
      <c r="AI114" s="516"/>
      <c r="AJ114" s="516"/>
      <c r="AK114" s="516"/>
      <c r="AL114" s="516"/>
      <c r="AN114" s="38" t="str">
        <f t="shared" si="57"/>
        <v/>
      </c>
      <c r="AO114" s="39" t="str">
        <f t="shared" si="58"/>
        <v/>
      </c>
      <c r="AP114" s="40" t="str">
        <f t="shared" si="62"/>
        <v/>
      </c>
      <c r="AQ114" s="41" t="str">
        <f t="shared" si="63"/>
        <v/>
      </c>
      <c r="AR114" s="42" t="str">
        <f t="shared" si="64"/>
        <v>000</v>
      </c>
      <c r="AS114" s="43" t="str">
        <f t="shared" si="65"/>
        <v>000</v>
      </c>
      <c r="AT114" s="41">
        <f t="shared" si="66"/>
        <v>0</v>
      </c>
      <c r="AU114" s="65">
        <f t="shared" si="67"/>
        <v>0</v>
      </c>
      <c r="AV114" s="39" t="str">
        <f t="shared" si="68"/>
        <v>000</v>
      </c>
      <c r="AW114" s="43" t="str">
        <f t="shared" si="69"/>
        <v>000</v>
      </c>
      <c r="AX114" s="43">
        <f t="shared" si="70"/>
        <v>0</v>
      </c>
      <c r="AY114" s="43">
        <f t="shared" si="71"/>
        <v>0</v>
      </c>
      <c r="AZ114" s="47">
        <f t="shared" si="72"/>
        <v>0</v>
      </c>
      <c r="BA114" s="35">
        <f t="shared" si="73"/>
        <v>0</v>
      </c>
    </row>
    <row r="115" spans="3:53" ht="22.5" customHeight="1" thickBot="1">
      <c r="C115" s="508">
        <f t="shared" si="76"/>
        <v>56</v>
      </c>
      <c r="D115" s="500"/>
      <c r="E115" s="502"/>
      <c r="F115" s="483" t="str">
        <f>IF(G116="","",YEAR('1'!$AJ$7)-YEAR(G116)-IF(MONTH('1'!$AJ$7)*100+DAY('1'!$AJ$7)&gt;=MONTH(G116)*100+DAY(G116),0,1))</f>
        <v/>
      </c>
      <c r="G115" s="484"/>
      <c r="H115" s="485"/>
      <c r="I115" s="497"/>
      <c r="J115" s="486"/>
      <c r="K115" s="488" t="s">
        <v>326</v>
      </c>
      <c r="L115" s="490"/>
      <c r="M115" s="492" t="s">
        <v>325</v>
      </c>
      <c r="N115" s="486"/>
      <c r="O115" s="490"/>
      <c r="P115" s="499"/>
      <c r="Q115" s="3"/>
      <c r="R115" s="4"/>
      <c r="S115" s="5"/>
      <c r="T115" s="6"/>
      <c r="U115" s="7"/>
      <c r="V115" s="62"/>
      <c r="W115" s="63"/>
      <c r="X115" s="9"/>
      <c r="Y115" s="4"/>
      <c r="Z115" s="5"/>
      <c r="AA115" s="6"/>
      <c r="AB115" s="7"/>
      <c r="AC115" s="64"/>
      <c r="AD115" s="8"/>
      <c r="AE115" s="494" t="s">
        <v>66</v>
      </c>
      <c r="AF115" s="495"/>
      <c r="AG115" s="496"/>
      <c r="AH115" s="517"/>
      <c r="AI115" s="515"/>
      <c r="AJ115" s="515"/>
      <c r="AK115" s="515"/>
      <c r="AL115" s="515"/>
      <c r="AN115" s="38" t="str">
        <f t="shared" si="57"/>
        <v/>
      </c>
      <c r="AO115" s="39" t="str">
        <f t="shared" si="58"/>
        <v/>
      </c>
      <c r="AP115" s="40" t="str">
        <f t="shared" si="62"/>
        <v/>
      </c>
      <c r="AQ115" s="41" t="str">
        <f t="shared" si="63"/>
        <v/>
      </c>
      <c r="AR115" s="42" t="str">
        <f t="shared" si="64"/>
        <v>000</v>
      </c>
      <c r="AS115" s="43" t="str">
        <f t="shared" si="65"/>
        <v>000</v>
      </c>
      <c r="AT115" s="41">
        <f t="shared" si="66"/>
        <v>0</v>
      </c>
      <c r="AU115" s="65">
        <f t="shared" si="67"/>
        <v>0</v>
      </c>
      <c r="AV115" s="39" t="str">
        <f t="shared" si="68"/>
        <v>000</v>
      </c>
      <c r="AW115" s="43" t="str">
        <f t="shared" si="69"/>
        <v>000</v>
      </c>
      <c r="AX115" s="43">
        <f t="shared" si="70"/>
        <v>0</v>
      </c>
      <c r="AY115" s="43">
        <f t="shared" si="71"/>
        <v>0</v>
      </c>
      <c r="AZ115" s="47">
        <f t="shared" si="72"/>
        <v>0</v>
      </c>
      <c r="BA115" s="35">
        <f t="shared" si="73"/>
        <v>0</v>
      </c>
    </row>
    <row r="116" spans="3:53" ht="22.5" customHeight="1">
      <c r="C116" s="509"/>
      <c r="D116" s="501"/>
      <c r="E116" s="503"/>
      <c r="F116" s="29" t="s">
        <v>323</v>
      </c>
      <c r="G116" s="26"/>
      <c r="H116" s="30" t="s">
        <v>327</v>
      </c>
      <c r="I116" s="498"/>
      <c r="J116" s="487"/>
      <c r="K116" s="489"/>
      <c r="L116" s="491"/>
      <c r="M116" s="493"/>
      <c r="N116" s="29" t="s">
        <v>323</v>
      </c>
      <c r="O116" s="26"/>
      <c r="P116" s="30" t="s">
        <v>327</v>
      </c>
      <c r="Q116" s="3"/>
      <c r="R116" s="4"/>
      <c r="S116" s="5"/>
      <c r="T116" s="6"/>
      <c r="U116" s="7"/>
      <c r="V116" s="62"/>
      <c r="W116" s="63"/>
      <c r="X116" s="9"/>
      <c r="Y116" s="4"/>
      <c r="Z116" s="5"/>
      <c r="AA116" s="6"/>
      <c r="AB116" s="7"/>
      <c r="AC116" s="64"/>
      <c r="AD116" s="8"/>
      <c r="AE116" s="29" t="s">
        <v>323</v>
      </c>
      <c r="AF116" s="26"/>
      <c r="AG116" s="30" t="s">
        <v>327</v>
      </c>
      <c r="AH116" s="518"/>
      <c r="AI116" s="516"/>
      <c r="AJ116" s="516"/>
      <c r="AK116" s="516"/>
      <c r="AL116" s="516"/>
      <c r="AN116" s="38" t="str">
        <f t="shared" si="57"/>
        <v/>
      </c>
      <c r="AO116" s="39" t="str">
        <f t="shared" si="58"/>
        <v/>
      </c>
      <c r="AP116" s="40" t="str">
        <f t="shared" si="62"/>
        <v/>
      </c>
      <c r="AQ116" s="41" t="str">
        <f t="shared" si="63"/>
        <v/>
      </c>
      <c r="AR116" s="42" t="str">
        <f t="shared" si="64"/>
        <v>000</v>
      </c>
      <c r="AS116" s="43" t="str">
        <f t="shared" si="65"/>
        <v>000</v>
      </c>
      <c r="AT116" s="41">
        <f t="shared" si="66"/>
        <v>0</v>
      </c>
      <c r="AU116" s="65">
        <f t="shared" si="67"/>
        <v>0</v>
      </c>
      <c r="AV116" s="39" t="str">
        <f t="shared" si="68"/>
        <v>000</v>
      </c>
      <c r="AW116" s="43" t="str">
        <f t="shared" si="69"/>
        <v>000</v>
      </c>
      <c r="AX116" s="43">
        <f t="shared" si="70"/>
        <v>0</v>
      </c>
      <c r="AY116" s="43">
        <f t="shared" si="71"/>
        <v>0</v>
      </c>
      <c r="AZ116" s="47">
        <f t="shared" si="72"/>
        <v>0</v>
      </c>
      <c r="BA116" s="35">
        <f t="shared" si="73"/>
        <v>0</v>
      </c>
    </row>
    <row r="117" spans="3:53" ht="22.5" customHeight="1" thickBot="1">
      <c r="C117" s="508">
        <f t="shared" si="77"/>
        <v>57</v>
      </c>
      <c r="D117" s="500"/>
      <c r="E117" s="502"/>
      <c r="F117" s="483" t="str">
        <f>IF(G118="","",YEAR('1'!$AJ$7)-YEAR(G118)-IF(MONTH('1'!$AJ$7)*100+DAY('1'!$AJ$7)&gt;=MONTH(G118)*100+DAY(G118),0,1))</f>
        <v/>
      </c>
      <c r="G117" s="484"/>
      <c r="H117" s="485"/>
      <c r="I117" s="497"/>
      <c r="J117" s="486"/>
      <c r="K117" s="488" t="s">
        <v>326</v>
      </c>
      <c r="L117" s="490"/>
      <c r="M117" s="492" t="s">
        <v>325</v>
      </c>
      <c r="N117" s="486"/>
      <c r="O117" s="490"/>
      <c r="P117" s="499"/>
      <c r="Q117" s="3"/>
      <c r="R117" s="4"/>
      <c r="S117" s="5"/>
      <c r="T117" s="6"/>
      <c r="U117" s="7"/>
      <c r="V117" s="62"/>
      <c r="W117" s="63"/>
      <c r="X117" s="9"/>
      <c r="Y117" s="4"/>
      <c r="Z117" s="5"/>
      <c r="AA117" s="6"/>
      <c r="AB117" s="7"/>
      <c r="AC117" s="64"/>
      <c r="AD117" s="8"/>
      <c r="AE117" s="494" t="s">
        <v>66</v>
      </c>
      <c r="AF117" s="495"/>
      <c r="AG117" s="496"/>
      <c r="AH117" s="517"/>
      <c r="AI117" s="515"/>
      <c r="AJ117" s="515"/>
      <c r="AK117" s="515"/>
      <c r="AL117" s="515"/>
      <c r="AN117" s="38" t="str">
        <f t="shared" si="57"/>
        <v/>
      </c>
      <c r="AO117" s="39" t="str">
        <f t="shared" si="58"/>
        <v/>
      </c>
      <c r="AP117" s="40" t="str">
        <f t="shared" si="62"/>
        <v/>
      </c>
      <c r="AQ117" s="41" t="str">
        <f t="shared" si="63"/>
        <v/>
      </c>
      <c r="AR117" s="42" t="str">
        <f t="shared" si="64"/>
        <v>000</v>
      </c>
      <c r="AS117" s="43" t="str">
        <f t="shared" si="65"/>
        <v>000</v>
      </c>
      <c r="AT117" s="41">
        <f t="shared" si="66"/>
        <v>0</v>
      </c>
      <c r="AU117" s="65">
        <f t="shared" si="67"/>
        <v>0</v>
      </c>
      <c r="AV117" s="39" t="str">
        <f t="shared" si="68"/>
        <v>000</v>
      </c>
      <c r="AW117" s="43" t="str">
        <f t="shared" si="69"/>
        <v>000</v>
      </c>
      <c r="AX117" s="43">
        <f t="shared" si="70"/>
        <v>0</v>
      </c>
      <c r="AY117" s="43">
        <f t="shared" si="71"/>
        <v>0</v>
      </c>
      <c r="AZ117" s="47">
        <f t="shared" si="72"/>
        <v>0</v>
      </c>
      <c r="BA117" s="35">
        <f t="shared" si="73"/>
        <v>0</v>
      </c>
    </row>
    <row r="118" spans="3:53" ht="22.5" customHeight="1">
      <c r="C118" s="509"/>
      <c r="D118" s="501"/>
      <c r="E118" s="503"/>
      <c r="F118" s="29" t="s">
        <v>323</v>
      </c>
      <c r="G118" s="26"/>
      <c r="H118" s="30" t="s">
        <v>327</v>
      </c>
      <c r="I118" s="498"/>
      <c r="J118" s="487"/>
      <c r="K118" s="489"/>
      <c r="L118" s="491"/>
      <c r="M118" s="493"/>
      <c r="N118" s="29" t="s">
        <v>323</v>
      </c>
      <c r="O118" s="26"/>
      <c r="P118" s="30" t="s">
        <v>327</v>
      </c>
      <c r="Q118" s="3"/>
      <c r="R118" s="4"/>
      <c r="S118" s="5"/>
      <c r="T118" s="6"/>
      <c r="U118" s="7"/>
      <c r="V118" s="62"/>
      <c r="W118" s="63"/>
      <c r="X118" s="9"/>
      <c r="Y118" s="4"/>
      <c r="Z118" s="5"/>
      <c r="AA118" s="6"/>
      <c r="AB118" s="7"/>
      <c r="AC118" s="64"/>
      <c r="AD118" s="8"/>
      <c r="AE118" s="29" t="s">
        <v>323</v>
      </c>
      <c r="AF118" s="26"/>
      <c r="AG118" s="30" t="s">
        <v>327</v>
      </c>
      <c r="AH118" s="518"/>
      <c r="AI118" s="516"/>
      <c r="AJ118" s="516"/>
      <c r="AK118" s="516"/>
      <c r="AL118" s="516"/>
      <c r="AN118" s="38" t="str">
        <f t="shared" si="57"/>
        <v/>
      </c>
      <c r="AO118" s="39" t="str">
        <f t="shared" si="58"/>
        <v/>
      </c>
      <c r="AP118" s="40" t="str">
        <f t="shared" si="62"/>
        <v/>
      </c>
      <c r="AQ118" s="41" t="str">
        <f t="shared" si="63"/>
        <v/>
      </c>
      <c r="AR118" s="42" t="str">
        <f t="shared" si="64"/>
        <v>000</v>
      </c>
      <c r="AS118" s="43" t="str">
        <f t="shared" si="65"/>
        <v>000</v>
      </c>
      <c r="AT118" s="41">
        <f t="shared" si="66"/>
        <v>0</v>
      </c>
      <c r="AU118" s="65">
        <f t="shared" si="67"/>
        <v>0</v>
      </c>
      <c r="AV118" s="39" t="str">
        <f t="shared" si="68"/>
        <v>000</v>
      </c>
      <c r="AW118" s="43" t="str">
        <f t="shared" si="69"/>
        <v>000</v>
      </c>
      <c r="AX118" s="43">
        <f t="shared" si="70"/>
        <v>0</v>
      </c>
      <c r="AY118" s="43">
        <f t="shared" si="71"/>
        <v>0</v>
      </c>
      <c r="AZ118" s="47">
        <f t="shared" si="72"/>
        <v>0</v>
      </c>
      <c r="BA118" s="35">
        <f t="shared" si="73"/>
        <v>0</v>
      </c>
    </row>
    <row r="119" spans="3:53" ht="22.5" customHeight="1" thickBot="1">
      <c r="C119" s="508">
        <f t="shared" si="74"/>
        <v>58</v>
      </c>
      <c r="D119" s="500"/>
      <c r="E119" s="502"/>
      <c r="F119" s="483" t="str">
        <f>IF(G120="","",YEAR('1'!$AJ$7)-YEAR(G120)-IF(MONTH('1'!$AJ$7)*100+DAY('1'!$AJ$7)&gt;=MONTH(G120)*100+DAY(G120),0,1))</f>
        <v/>
      </c>
      <c r="G119" s="484"/>
      <c r="H119" s="485"/>
      <c r="I119" s="497"/>
      <c r="J119" s="486"/>
      <c r="K119" s="488" t="s">
        <v>326</v>
      </c>
      <c r="L119" s="490"/>
      <c r="M119" s="492" t="s">
        <v>325</v>
      </c>
      <c r="N119" s="486"/>
      <c r="O119" s="490"/>
      <c r="P119" s="499"/>
      <c r="Q119" s="3"/>
      <c r="R119" s="4"/>
      <c r="S119" s="5"/>
      <c r="T119" s="6"/>
      <c r="U119" s="7"/>
      <c r="V119" s="62"/>
      <c r="W119" s="63"/>
      <c r="X119" s="9"/>
      <c r="Y119" s="4"/>
      <c r="Z119" s="5"/>
      <c r="AA119" s="6"/>
      <c r="AB119" s="7"/>
      <c r="AC119" s="64"/>
      <c r="AD119" s="8"/>
      <c r="AE119" s="494" t="s">
        <v>66</v>
      </c>
      <c r="AF119" s="495"/>
      <c r="AG119" s="496"/>
      <c r="AH119" s="517"/>
      <c r="AI119" s="515"/>
      <c r="AJ119" s="515"/>
      <c r="AK119" s="515"/>
      <c r="AL119" s="515"/>
      <c r="AN119" s="38" t="str">
        <f t="shared" si="57"/>
        <v/>
      </c>
      <c r="AO119" s="39" t="str">
        <f t="shared" si="58"/>
        <v/>
      </c>
      <c r="AP119" s="40" t="str">
        <f t="shared" si="62"/>
        <v/>
      </c>
      <c r="AQ119" s="41" t="str">
        <f t="shared" si="63"/>
        <v/>
      </c>
      <c r="AR119" s="42" t="str">
        <f t="shared" si="64"/>
        <v>000</v>
      </c>
      <c r="AS119" s="43" t="str">
        <f t="shared" si="65"/>
        <v>000</v>
      </c>
      <c r="AT119" s="41">
        <f t="shared" si="66"/>
        <v>0</v>
      </c>
      <c r="AU119" s="65">
        <f t="shared" si="67"/>
        <v>0</v>
      </c>
      <c r="AV119" s="39" t="str">
        <f t="shared" si="68"/>
        <v>000</v>
      </c>
      <c r="AW119" s="43" t="str">
        <f t="shared" si="69"/>
        <v>000</v>
      </c>
      <c r="AX119" s="43">
        <f t="shared" si="70"/>
        <v>0</v>
      </c>
      <c r="AY119" s="43">
        <f t="shared" si="71"/>
        <v>0</v>
      </c>
      <c r="AZ119" s="47">
        <f t="shared" si="72"/>
        <v>0</v>
      </c>
      <c r="BA119" s="35">
        <f t="shared" si="73"/>
        <v>0</v>
      </c>
    </row>
    <row r="120" spans="3:53" ht="22.5" customHeight="1">
      <c r="C120" s="509"/>
      <c r="D120" s="501"/>
      <c r="E120" s="503"/>
      <c r="F120" s="29" t="s">
        <v>323</v>
      </c>
      <c r="G120" s="26"/>
      <c r="H120" s="30" t="s">
        <v>327</v>
      </c>
      <c r="I120" s="498"/>
      <c r="J120" s="487"/>
      <c r="K120" s="489"/>
      <c r="L120" s="491"/>
      <c r="M120" s="493"/>
      <c r="N120" s="29" t="s">
        <v>323</v>
      </c>
      <c r="O120" s="26"/>
      <c r="P120" s="30" t="s">
        <v>327</v>
      </c>
      <c r="Q120" s="3"/>
      <c r="R120" s="4"/>
      <c r="S120" s="5"/>
      <c r="T120" s="6"/>
      <c r="U120" s="7"/>
      <c r="V120" s="62"/>
      <c r="W120" s="63"/>
      <c r="X120" s="9"/>
      <c r="Y120" s="4"/>
      <c r="Z120" s="5"/>
      <c r="AA120" s="6"/>
      <c r="AB120" s="7"/>
      <c r="AC120" s="64"/>
      <c r="AD120" s="8"/>
      <c r="AE120" s="29" t="s">
        <v>323</v>
      </c>
      <c r="AF120" s="26"/>
      <c r="AG120" s="30" t="s">
        <v>327</v>
      </c>
      <c r="AH120" s="518"/>
      <c r="AI120" s="516"/>
      <c r="AJ120" s="516"/>
      <c r="AK120" s="516"/>
      <c r="AL120" s="516"/>
      <c r="AN120" s="38" t="str">
        <f t="shared" si="57"/>
        <v/>
      </c>
      <c r="AO120" s="39" t="str">
        <f t="shared" si="58"/>
        <v/>
      </c>
      <c r="AP120" s="40" t="str">
        <f t="shared" si="62"/>
        <v/>
      </c>
      <c r="AQ120" s="41" t="str">
        <f t="shared" si="63"/>
        <v/>
      </c>
      <c r="AR120" s="42" t="str">
        <f t="shared" si="64"/>
        <v>000</v>
      </c>
      <c r="AS120" s="43" t="str">
        <f t="shared" si="65"/>
        <v>000</v>
      </c>
      <c r="AT120" s="41">
        <f t="shared" si="66"/>
        <v>0</v>
      </c>
      <c r="AU120" s="65">
        <f t="shared" si="67"/>
        <v>0</v>
      </c>
      <c r="AV120" s="39" t="str">
        <f t="shared" si="68"/>
        <v>000</v>
      </c>
      <c r="AW120" s="43" t="str">
        <f t="shared" si="69"/>
        <v>000</v>
      </c>
      <c r="AX120" s="43">
        <f t="shared" si="70"/>
        <v>0</v>
      </c>
      <c r="AY120" s="43">
        <f t="shared" si="71"/>
        <v>0</v>
      </c>
      <c r="AZ120" s="47">
        <f t="shared" si="72"/>
        <v>0</v>
      </c>
      <c r="BA120" s="35">
        <f t="shared" si="73"/>
        <v>0</v>
      </c>
    </row>
    <row r="121" spans="3:53" ht="22.5" customHeight="1" thickBot="1">
      <c r="C121" s="508">
        <f t="shared" ref="C121" si="80">(ROW()-3)/2</f>
        <v>59</v>
      </c>
      <c r="D121" s="500"/>
      <c r="E121" s="502"/>
      <c r="F121" s="483" t="str">
        <f>IF(G122="","",YEAR('1'!$AJ$7)-YEAR(G122)-IF(MONTH('1'!$AJ$7)*100+DAY('1'!$AJ$7)&gt;=MONTH(G122)*100+DAY(G122),0,1))</f>
        <v/>
      </c>
      <c r="G121" s="484"/>
      <c r="H121" s="485"/>
      <c r="I121" s="497"/>
      <c r="J121" s="486"/>
      <c r="K121" s="488" t="s">
        <v>326</v>
      </c>
      <c r="L121" s="490"/>
      <c r="M121" s="492" t="s">
        <v>325</v>
      </c>
      <c r="N121" s="486"/>
      <c r="O121" s="490"/>
      <c r="P121" s="499"/>
      <c r="Q121" s="3"/>
      <c r="R121" s="4"/>
      <c r="S121" s="5"/>
      <c r="T121" s="6"/>
      <c r="U121" s="7"/>
      <c r="V121" s="62"/>
      <c r="W121" s="63"/>
      <c r="X121" s="9"/>
      <c r="Y121" s="4"/>
      <c r="Z121" s="5"/>
      <c r="AA121" s="6"/>
      <c r="AB121" s="7"/>
      <c r="AC121" s="64"/>
      <c r="AD121" s="8"/>
      <c r="AE121" s="494" t="s">
        <v>66</v>
      </c>
      <c r="AF121" s="495"/>
      <c r="AG121" s="496"/>
      <c r="AH121" s="517"/>
      <c r="AI121" s="515"/>
      <c r="AJ121" s="515"/>
      <c r="AK121" s="515"/>
      <c r="AL121" s="515"/>
      <c r="AN121" s="38" t="str">
        <f t="shared" si="57"/>
        <v/>
      </c>
      <c r="AO121" s="39" t="str">
        <f t="shared" si="58"/>
        <v/>
      </c>
      <c r="AP121" s="40" t="str">
        <f t="shared" si="62"/>
        <v/>
      </c>
      <c r="AQ121" s="41" t="str">
        <f t="shared" si="63"/>
        <v/>
      </c>
      <c r="AR121" s="42" t="str">
        <f t="shared" si="64"/>
        <v>000</v>
      </c>
      <c r="AS121" s="43" t="str">
        <f t="shared" si="65"/>
        <v>000</v>
      </c>
      <c r="AT121" s="41">
        <f t="shared" si="66"/>
        <v>0</v>
      </c>
      <c r="AU121" s="65">
        <f t="shared" si="67"/>
        <v>0</v>
      </c>
      <c r="AV121" s="39" t="str">
        <f t="shared" si="68"/>
        <v>000</v>
      </c>
      <c r="AW121" s="43" t="str">
        <f t="shared" si="69"/>
        <v>000</v>
      </c>
      <c r="AX121" s="43">
        <f t="shared" si="70"/>
        <v>0</v>
      </c>
      <c r="AY121" s="43">
        <f t="shared" si="71"/>
        <v>0</v>
      </c>
      <c r="AZ121" s="47">
        <f t="shared" si="72"/>
        <v>0</v>
      </c>
      <c r="BA121" s="35">
        <f t="shared" si="73"/>
        <v>0</v>
      </c>
    </row>
    <row r="122" spans="3:53" ht="22.5" customHeight="1">
      <c r="C122" s="509"/>
      <c r="D122" s="501"/>
      <c r="E122" s="503"/>
      <c r="F122" s="29" t="s">
        <v>323</v>
      </c>
      <c r="G122" s="26"/>
      <c r="H122" s="30" t="s">
        <v>327</v>
      </c>
      <c r="I122" s="498"/>
      <c r="J122" s="487"/>
      <c r="K122" s="489"/>
      <c r="L122" s="491"/>
      <c r="M122" s="493"/>
      <c r="N122" s="29" t="s">
        <v>323</v>
      </c>
      <c r="O122" s="26"/>
      <c r="P122" s="30" t="s">
        <v>327</v>
      </c>
      <c r="Q122" s="3"/>
      <c r="R122" s="4"/>
      <c r="S122" s="5"/>
      <c r="T122" s="6"/>
      <c r="U122" s="7"/>
      <c r="V122" s="62"/>
      <c r="W122" s="63"/>
      <c r="X122" s="9"/>
      <c r="Y122" s="4"/>
      <c r="Z122" s="5"/>
      <c r="AA122" s="6"/>
      <c r="AB122" s="7"/>
      <c r="AC122" s="64"/>
      <c r="AD122" s="8"/>
      <c r="AE122" s="29" t="s">
        <v>323</v>
      </c>
      <c r="AF122" s="26"/>
      <c r="AG122" s="30" t="s">
        <v>327</v>
      </c>
      <c r="AH122" s="518"/>
      <c r="AI122" s="516"/>
      <c r="AJ122" s="516"/>
      <c r="AK122" s="516"/>
      <c r="AL122" s="516"/>
      <c r="AN122" s="38" t="str">
        <f t="shared" si="57"/>
        <v/>
      </c>
      <c r="AO122" s="39" t="str">
        <f t="shared" si="58"/>
        <v/>
      </c>
      <c r="AP122" s="40" t="str">
        <f t="shared" si="62"/>
        <v/>
      </c>
      <c r="AQ122" s="41" t="str">
        <f t="shared" si="63"/>
        <v/>
      </c>
      <c r="AR122" s="42" t="str">
        <f t="shared" si="64"/>
        <v>000</v>
      </c>
      <c r="AS122" s="43" t="str">
        <f t="shared" si="65"/>
        <v>000</v>
      </c>
      <c r="AT122" s="41">
        <f t="shared" si="66"/>
        <v>0</v>
      </c>
      <c r="AU122" s="65">
        <f t="shared" si="67"/>
        <v>0</v>
      </c>
      <c r="AV122" s="39" t="str">
        <f t="shared" si="68"/>
        <v>000</v>
      </c>
      <c r="AW122" s="43" t="str">
        <f t="shared" si="69"/>
        <v>000</v>
      </c>
      <c r="AX122" s="43">
        <f t="shared" si="70"/>
        <v>0</v>
      </c>
      <c r="AY122" s="43">
        <f t="shared" si="71"/>
        <v>0</v>
      </c>
      <c r="AZ122" s="47">
        <f t="shared" si="72"/>
        <v>0</v>
      </c>
      <c r="BA122" s="35">
        <f t="shared" si="73"/>
        <v>0</v>
      </c>
    </row>
    <row r="123" spans="3:53" ht="22.5" customHeight="1" thickBot="1">
      <c r="C123" s="508">
        <f t="shared" ref="C123:C131" si="81">(ROW()-3)/2</f>
        <v>60</v>
      </c>
      <c r="D123" s="500"/>
      <c r="E123" s="502"/>
      <c r="F123" s="483" t="str">
        <f>IF(G124="","",YEAR('1'!$AJ$7)-YEAR(G124)-IF(MONTH('1'!$AJ$7)*100+DAY('1'!$AJ$7)&gt;=MONTH(G124)*100+DAY(G124),0,1))</f>
        <v/>
      </c>
      <c r="G123" s="484"/>
      <c r="H123" s="485"/>
      <c r="I123" s="497"/>
      <c r="J123" s="486"/>
      <c r="K123" s="488" t="s">
        <v>326</v>
      </c>
      <c r="L123" s="490"/>
      <c r="M123" s="492" t="s">
        <v>325</v>
      </c>
      <c r="N123" s="486"/>
      <c r="O123" s="490"/>
      <c r="P123" s="499"/>
      <c r="Q123" s="3"/>
      <c r="R123" s="4"/>
      <c r="S123" s="5"/>
      <c r="T123" s="6"/>
      <c r="U123" s="7"/>
      <c r="V123" s="62"/>
      <c r="W123" s="63"/>
      <c r="X123" s="9"/>
      <c r="Y123" s="4"/>
      <c r="Z123" s="5"/>
      <c r="AA123" s="6"/>
      <c r="AB123" s="7"/>
      <c r="AC123" s="64"/>
      <c r="AD123" s="8"/>
      <c r="AE123" s="494" t="s">
        <v>66</v>
      </c>
      <c r="AF123" s="495"/>
      <c r="AG123" s="496"/>
      <c r="AH123" s="517"/>
      <c r="AI123" s="515"/>
      <c r="AJ123" s="515"/>
      <c r="AK123" s="515"/>
      <c r="AL123" s="515"/>
      <c r="AN123" s="38" t="str">
        <f t="shared" si="57"/>
        <v/>
      </c>
      <c r="AO123" s="39" t="str">
        <f t="shared" si="58"/>
        <v/>
      </c>
      <c r="AP123" s="40" t="str">
        <f t="shared" si="62"/>
        <v/>
      </c>
      <c r="AQ123" s="41" t="str">
        <f t="shared" si="63"/>
        <v/>
      </c>
      <c r="AR123" s="42" t="str">
        <f t="shared" si="64"/>
        <v>000</v>
      </c>
      <c r="AS123" s="43" t="str">
        <f t="shared" si="65"/>
        <v>000</v>
      </c>
      <c r="AT123" s="41">
        <f t="shared" si="66"/>
        <v>0</v>
      </c>
      <c r="AU123" s="65">
        <f t="shared" si="67"/>
        <v>0</v>
      </c>
      <c r="AV123" s="39" t="str">
        <f t="shared" si="68"/>
        <v>000</v>
      </c>
      <c r="AW123" s="43" t="str">
        <f t="shared" si="69"/>
        <v>000</v>
      </c>
      <c r="AX123" s="43">
        <f t="shared" si="70"/>
        <v>0</v>
      </c>
      <c r="AY123" s="43">
        <f t="shared" si="71"/>
        <v>0</v>
      </c>
      <c r="AZ123" s="47">
        <f t="shared" si="72"/>
        <v>0</v>
      </c>
      <c r="BA123" s="35">
        <f t="shared" si="73"/>
        <v>0</v>
      </c>
    </row>
    <row r="124" spans="3:53" ht="22.5" customHeight="1">
      <c r="C124" s="509"/>
      <c r="D124" s="501"/>
      <c r="E124" s="503"/>
      <c r="F124" s="29" t="s">
        <v>323</v>
      </c>
      <c r="G124" s="26"/>
      <c r="H124" s="30" t="s">
        <v>327</v>
      </c>
      <c r="I124" s="498"/>
      <c r="J124" s="487"/>
      <c r="K124" s="489"/>
      <c r="L124" s="491"/>
      <c r="M124" s="493"/>
      <c r="N124" s="29" t="s">
        <v>323</v>
      </c>
      <c r="O124" s="26"/>
      <c r="P124" s="30" t="s">
        <v>327</v>
      </c>
      <c r="Q124" s="3"/>
      <c r="R124" s="4"/>
      <c r="S124" s="5"/>
      <c r="T124" s="6"/>
      <c r="U124" s="7"/>
      <c r="V124" s="62"/>
      <c r="W124" s="63"/>
      <c r="X124" s="9"/>
      <c r="Y124" s="4"/>
      <c r="Z124" s="5"/>
      <c r="AA124" s="6"/>
      <c r="AB124" s="7"/>
      <c r="AC124" s="64"/>
      <c r="AD124" s="8"/>
      <c r="AE124" s="29" t="s">
        <v>323</v>
      </c>
      <c r="AF124" s="26"/>
      <c r="AG124" s="30" t="s">
        <v>327</v>
      </c>
      <c r="AH124" s="518"/>
      <c r="AI124" s="516"/>
      <c r="AJ124" s="516"/>
      <c r="AK124" s="516"/>
      <c r="AL124" s="516"/>
      <c r="AN124" s="38" t="str">
        <f t="shared" si="57"/>
        <v/>
      </c>
      <c r="AO124" s="39" t="str">
        <f t="shared" si="58"/>
        <v/>
      </c>
      <c r="AP124" s="40" t="str">
        <f t="shared" si="62"/>
        <v/>
      </c>
      <c r="AQ124" s="41" t="str">
        <f t="shared" si="63"/>
        <v/>
      </c>
      <c r="AR124" s="42" t="str">
        <f t="shared" si="64"/>
        <v>000</v>
      </c>
      <c r="AS124" s="43" t="str">
        <f t="shared" si="65"/>
        <v>000</v>
      </c>
      <c r="AT124" s="41">
        <f t="shared" si="66"/>
        <v>0</v>
      </c>
      <c r="AU124" s="65">
        <f t="shared" si="67"/>
        <v>0</v>
      </c>
      <c r="AV124" s="39" t="str">
        <f t="shared" si="68"/>
        <v>000</v>
      </c>
      <c r="AW124" s="43" t="str">
        <f t="shared" si="69"/>
        <v>000</v>
      </c>
      <c r="AX124" s="43">
        <f t="shared" si="70"/>
        <v>0</v>
      </c>
      <c r="AY124" s="43">
        <f t="shared" si="71"/>
        <v>0</v>
      </c>
      <c r="AZ124" s="47">
        <f t="shared" si="72"/>
        <v>0</v>
      </c>
      <c r="BA124" s="35">
        <f t="shared" si="73"/>
        <v>0</v>
      </c>
    </row>
    <row r="125" spans="3:53" ht="22.5" customHeight="1" thickBot="1">
      <c r="C125" s="508">
        <f t="shared" ref="C125:C133" si="82">(ROW()-3)/2</f>
        <v>61</v>
      </c>
      <c r="D125" s="500"/>
      <c r="E125" s="502"/>
      <c r="F125" s="483" t="str">
        <f>IF(G126="","",YEAR('1'!$AJ$7)-YEAR(G126)-IF(MONTH('1'!$AJ$7)*100+DAY('1'!$AJ$7)&gt;=MONTH(G126)*100+DAY(G126),0,1))</f>
        <v/>
      </c>
      <c r="G125" s="484"/>
      <c r="H125" s="485"/>
      <c r="I125" s="497"/>
      <c r="J125" s="486"/>
      <c r="K125" s="488" t="s">
        <v>326</v>
      </c>
      <c r="L125" s="490"/>
      <c r="M125" s="492" t="s">
        <v>325</v>
      </c>
      <c r="N125" s="486"/>
      <c r="O125" s="490"/>
      <c r="P125" s="499"/>
      <c r="Q125" s="3"/>
      <c r="R125" s="4"/>
      <c r="S125" s="5"/>
      <c r="T125" s="6"/>
      <c r="U125" s="7"/>
      <c r="V125" s="62"/>
      <c r="W125" s="63"/>
      <c r="X125" s="9"/>
      <c r="Y125" s="4"/>
      <c r="Z125" s="5"/>
      <c r="AA125" s="6"/>
      <c r="AB125" s="7"/>
      <c r="AC125" s="64"/>
      <c r="AD125" s="8"/>
      <c r="AE125" s="494" t="s">
        <v>66</v>
      </c>
      <c r="AF125" s="495"/>
      <c r="AG125" s="496"/>
      <c r="AH125" s="517"/>
      <c r="AI125" s="515"/>
      <c r="AJ125" s="515"/>
      <c r="AK125" s="515"/>
      <c r="AL125" s="515"/>
      <c r="AN125" s="38" t="str">
        <f t="shared" si="57"/>
        <v/>
      </c>
      <c r="AO125" s="39" t="str">
        <f t="shared" si="58"/>
        <v/>
      </c>
      <c r="AP125" s="40" t="str">
        <f t="shared" si="62"/>
        <v/>
      </c>
      <c r="AQ125" s="41" t="str">
        <f t="shared" si="63"/>
        <v/>
      </c>
      <c r="AR125" s="42" t="str">
        <f t="shared" si="64"/>
        <v>000</v>
      </c>
      <c r="AS125" s="43" t="str">
        <f t="shared" si="65"/>
        <v>000</v>
      </c>
      <c r="AT125" s="41">
        <f t="shared" si="66"/>
        <v>0</v>
      </c>
      <c r="AU125" s="65">
        <f t="shared" si="67"/>
        <v>0</v>
      </c>
      <c r="AV125" s="39" t="str">
        <f t="shared" si="68"/>
        <v>000</v>
      </c>
      <c r="AW125" s="43" t="str">
        <f t="shared" si="69"/>
        <v>000</v>
      </c>
      <c r="AX125" s="43">
        <f t="shared" si="70"/>
        <v>0</v>
      </c>
      <c r="AY125" s="43">
        <f t="shared" si="71"/>
        <v>0</v>
      </c>
      <c r="AZ125" s="47">
        <f t="shared" si="72"/>
        <v>0</v>
      </c>
      <c r="BA125" s="35">
        <f t="shared" si="73"/>
        <v>0</v>
      </c>
    </row>
    <row r="126" spans="3:53" ht="22.5" customHeight="1">
      <c r="C126" s="509"/>
      <c r="D126" s="501"/>
      <c r="E126" s="503"/>
      <c r="F126" s="29" t="s">
        <v>323</v>
      </c>
      <c r="G126" s="26"/>
      <c r="H126" s="30" t="s">
        <v>327</v>
      </c>
      <c r="I126" s="498"/>
      <c r="J126" s="487"/>
      <c r="K126" s="489"/>
      <c r="L126" s="491"/>
      <c r="M126" s="493"/>
      <c r="N126" s="29" t="s">
        <v>323</v>
      </c>
      <c r="O126" s="26"/>
      <c r="P126" s="30" t="s">
        <v>327</v>
      </c>
      <c r="Q126" s="3"/>
      <c r="R126" s="4"/>
      <c r="S126" s="5"/>
      <c r="T126" s="6"/>
      <c r="U126" s="7"/>
      <c r="V126" s="62"/>
      <c r="W126" s="63"/>
      <c r="X126" s="9"/>
      <c r="Y126" s="4"/>
      <c r="Z126" s="5"/>
      <c r="AA126" s="6"/>
      <c r="AB126" s="7"/>
      <c r="AC126" s="64"/>
      <c r="AD126" s="8"/>
      <c r="AE126" s="29" t="s">
        <v>323</v>
      </c>
      <c r="AF126" s="26"/>
      <c r="AG126" s="30" t="s">
        <v>327</v>
      </c>
      <c r="AH126" s="518"/>
      <c r="AI126" s="516"/>
      <c r="AJ126" s="516"/>
      <c r="AK126" s="516"/>
      <c r="AL126" s="516"/>
      <c r="AN126" s="38" t="str">
        <f t="shared" si="57"/>
        <v/>
      </c>
      <c r="AO126" s="39" t="str">
        <f t="shared" si="58"/>
        <v/>
      </c>
      <c r="AP126" s="40" t="str">
        <f t="shared" si="62"/>
        <v/>
      </c>
      <c r="AQ126" s="41" t="str">
        <f t="shared" si="63"/>
        <v/>
      </c>
      <c r="AR126" s="42" t="str">
        <f t="shared" si="64"/>
        <v>000</v>
      </c>
      <c r="AS126" s="43" t="str">
        <f t="shared" si="65"/>
        <v>000</v>
      </c>
      <c r="AT126" s="41">
        <f t="shared" si="66"/>
        <v>0</v>
      </c>
      <c r="AU126" s="65">
        <f t="shared" si="67"/>
        <v>0</v>
      </c>
      <c r="AV126" s="39" t="str">
        <f t="shared" si="68"/>
        <v>000</v>
      </c>
      <c r="AW126" s="43" t="str">
        <f t="shared" si="69"/>
        <v>000</v>
      </c>
      <c r="AX126" s="43">
        <f t="shared" si="70"/>
        <v>0</v>
      </c>
      <c r="AY126" s="43">
        <f t="shared" si="71"/>
        <v>0</v>
      </c>
      <c r="AZ126" s="47">
        <f t="shared" si="72"/>
        <v>0</v>
      </c>
      <c r="BA126" s="35">
        <f t="shared" si="73"/>
        <v>0</v>
      </c>
    </row>
    <row r="127" spans="3:53" ht="22.5" customHeight="1" thickBot="1">
      <c r="C127" s="508">
        <f t="shared" ref="C127" si="83">(ROW()-3)/2</f>
        <v>62</v>
      </c>
      <c r="D127" s="500"/>
      <c r="E127" s="502"/>
      <c r="F127" s="483" t="str">
        <f>IF(G128="","",YEAR('1'!$AJ$7)-YEAR(G128)-IF(MONTH('1'!$AJ$7)*100+DAY('1'!$AJ$7)&gt;=MONTH(G128)*100+DAY(G128),0,1))</f>
        <v/>
      </c>
      <c r="G127" s="484"/>
      <c r="H127" s="485"/>
      <c r="I127" s="497"/>
      <c r="J127" s="486"/>
      <c r="K127" s="488" t="s">
        <v>326</v>
      </c>
      <c r="L127" s="490"/>
      <c r="M127" s="492" t="s">
        <v>325</v>
      </c>
      <c r="N127" s="486"/>
      <c r="O127" s="490"/>
      <c r="P127" s="499"/>
      <c r="Q127" s="3"/>
      <c r="R127" s="4"/>
      <c r="S127" s="5"/>
      <c r="T127" s="6"/>
      <c r="U127" s="7"/>
      <c r="V127" s="62"/>
      <c r="W127" s="63"/>
      <c r="X127" s="9"/>
      <c r="Y127" s="4"/>
      <c r="Z127" s="5"/>
      <c r="AA127" s="6"/>
      <c r="AB127" s="7"/>
      <c r="AC127" s="64"/>
      <c r="AD127" s="8"/>
      <c r="AE127" s="494" t="s">
        <v>66</v>
      </c>
      <c r="AF127" s="495"/>
      <c r="AG127" s="496"/>
      <c r="AH127" s="517"/>
      <c r="AI127" s="515"/>
      <c r="AJ127" s="515"/>
      <c r="AK127" s="515"/>
      <c r="AL127" s="515"/>
      <c r="AN127" s="38" t="str">
        <f t="shared" si="57"/>
        <v/>
      </c>
      <c r="AO127" s="39" t="str">
        <f t="shared" si="58"/>
        <v/>
      </c>
      <c r="AP127" s="40" t="str">
        <f t="shared" si="62"/>
        <v/>
      </c>
      <c r="AQ127" s="41" t="str">
        <f t="shared" si="63"/>
        <v/>
      </c>
      <c r="AR127" s="42" t="str">
        <f t="shared" si="64"/>
        <v>000</v>
      </c>
      <c r="AS127" s="43" t="str">
        <f t="shared" si="65"/>
        <v>000</v>
      </c>
      <c r="AT127" s="41">
        <f t="shared" si="66"/>
        <v>0</v>
      </c>
      <c r="AU127" s="65">
        <f t="shared" si="67"/>
        <v>0</v>
      </c>
      <c r="AV127" s="39" t="str">
        <f t="shared" si="68"/>
        <v>000</v>
      </c>
      <c r="AW127" s="43" t="str">
        <f t="shared" si="69"/>
        <v>000</v>
      </c>
      <c r="AX127" s="43">
        <f t="shared" si="70"/>
        <v>0</v>
      </c>
      <c r="AY127" s="43">
        <f t="shared" si="71"/>
        <v>0</v>
      </c>
      <c r="AZ127" s="47">
        <f t="shared" si="72"/>
        <v>0</v>
      </c>
      <c r="BA127" s="35">
        <f t="shared" si="73"/>
        <v>0</v>
      </c>
    </row>
    <row r="128" spans="3:53" ht="22.5" customHeight="1">
      <c r="C128" s="509"/>
      <c r="D128" s="501"/>
      <c r="E128" s="503"/>
      <c r="F128" s="29" t="s">
        <v>323</v>
      </c>
      <c r="G128" s="26"/>
      <c r="H128" s="30" t="s">
        <v>327</v>
      </c>
      <c r="I128" s="498"/>
      <c r="J128" s="487"/>
      <c r="K128" s="489"/>
      <c r="L128" s="491"/>
      <c r="M128" s="493"/>
      <c r="N128" s="29" t="s">
        <v>323</v>
      </c>
      <c r="O128" s="26"/>
      <c r="P128" s="30" t="s">
        <v>327</v>
      </c>
      <c r="Q128" s="3"/>
      <c r="R128" s="4"/>
      <c r="S128" s="5"/>
      <c r="T128" s="6"/>
      <c r="U128" s="7"/>
      <c r="V128" s="62"/>
      <c r="W128" s="63"/>
      <c r="X128" s="9"/>
      <c r="Y128" s="4"/>
      <c r="Z128" s="5"/>
      <c r="AA128" s="6"/>
      <c r="AB128" s="7"/>
      <c r="AC128" s="64"/>
      <c r="AD128" s="8"/>
      <c r="AE128" s="29" t="s">
        <v>323</v>
      </c>
      <c r="AF128" s="26"/>
      <c r="AG128" s="30" t="s">
        <v>327</v>
      </c>
      <c r="AH128" s="518"/>
      <c r="AI128" s="516"/>
      <c r="AJ128" s="516"/>
      <c r="AK128" s="516"/>
      <c r="AL128" s="516"/>
      <c r="AN128" s="38" t="str">
        <f t="shared" si="57"/>
        <v/>
      </c>
      <c r="AO128" s="39" t="str">
        <f t="shared" si="58"/>
        <v/>
      </c>
      <c r="AP128" s="40" t="str">
        <f t="shared" si="62"/>
        <v/>
      </c>
      <c r="AQ128" s="41" t="str">
        <f t="shared" si="63"/>
        <v/>
      </c>
      <c r="AR128" s="42" t="str">
        <f t="shared" si="64"/>
        <v>000</v>
      </c>
      <c r="AS128" s="43" t="str">
        <f t="shared" si="65"/>
        <v>000</v>
      </c>
      <c r="AT128" s="41">
        <f t="shared" si="66"/>
        <v>0</v>
      </c>
      <c r="AU128" s="65">
        <f t="shared" si="67"/>
        <v>0</v>
      </c>
      <c r="AV128" s="39" t="str">
        <f t="shared" si="68"/>
        <v>000</v>
      </c>
      <c r="AW128" s="43" t="str">
        <f t="shared" si="69"/>
        <v>000</v>
      </c>
      <c r="AX128" s="43">
        <f t="shared" si="70"/>
        <v>0</v>
      </c>
      <c r="AY128" s="43">
        <f t="shared" si="71"/>
        <v>0</v>
      </c>
      <c r="AZ128" s="47">
        <f t="shared" si="72"/>
        <v>0</v>
      </c>
      <c r="BA128" s="35">
        <f t="shared" si="73"/>
        <v>0</v>
      </c>
    </row>
    <row r="129" spans="3:53" ht="22.5" customHeight="1" thickBot="1">
      <c r="C129" s="508">
        <f t="shared" ref="C129" si="84">(ROW()-3)/2</f>
        <v>63</v>
      </c>
      <c r="D129" s="500"/>
      <c r="E129" s="502"/>
      <c r="F129" s="483" t="str">
        <f>IF(G130="","",YEAR('1'!$AJ$7)-YEAR(G130)-IF(MONTH('1'!$AJ$7)*100+DAY('1'!$AJ$7)&gt;=MONTH(G130)*100+DAY(G130),0,1))</f>
        <v/>
      </c>
      <c r="G129" s="484"/>
      <c r="H129" s="485"/>
      <c r="I129" s="497"/>
      <c r="J129" s="486"/>
      <c r="K129" s="488" t="s">
        <v>326</v>
      </c>
      <c r="L129" s="490"/>
      <c r="M129" s="492" t="s">
        <v>325</v>
      </c>
      <c r="N129" s="486"/>
      <c r="O129" s="490"/>
      <c r="P129" s="499"/>
      <c r="Q129" s="3"/>
      <c r="R129" s="4"/>
      <c r="S129" s="5"/>
      <c r="T129" s="6"/>
      <c r="U129" s="7"/>
      <c r="V129" s="62"/>
      <c r="W129" s="63"/>
      <c r="X129" s="9"/>
      <c r="Y129" s="4"/>
      <c r="Z129" s="5"/>
      <c r="AA129" s="6"/>
      <c r="AB129" s="7"/>
      <c r="AC129" s="64"/>
      <c r="AD129" s="8"/>
      <c r="AE129" s="494" t="s">
        <v>66</v>
      </c>
      <c r="AF129" s="495"/>
      <c r="AG129" s="496"/>
      <c r="AH129" s="517"/>
      <c r="AI129" s="515"/>
      <c r="AJ129" s="515"/>
      <c r="AK129" s="515"/>
      <c r="AL129" s="515"/>
      <c r="AN129" s="38" t="str">
        <f t="shared" si="57"/>
        <v/>
      </c>
      <c r="AO129" s="39" t="str">
        <f t="shared" si="58"/>
        <v/>
      </c>
      <c r="AP129" s="40" t="str">
        <f t="shared" si="62"/>
        <v/>
      </c>
      <c r="AQ129" s="41" t="str">
        <f t="shared" si="63"/>
        <v/>
      </c>
      <c r="AR129" s="42" t="str">
        <f t="shared" si="64"/>
        <v>000</v>
      </c>
      <c r="AS129" s="43" t="str">
        <f t="shared" si="65"/>
        <v>000</v>
      </c>
      <c r="AT129" s="41">
        <f t="shared" si="66"/>
        <v>0</v>
      </c>
      <c r="AU129" s="65">
        <f t="shared" si="67"/>
        <v>0</v>
      </c>
      <c r="AV129" s="39" t="str">
        <f t="shared" si="68"/>
        <v>000</v>
      </c>
      <c r="AW129" s="43" t="str">
        <f t="shared" si="69"/>
        <v>000</v>
      </c>
      <c r="AX129" s="43">
        <f t="shared" si="70"/>
        <v>0</v>
      </c>
      <c r="AY129" s="43">
        <f t="shared" si="71"/>
        <v>0</v>
      </c>
      <c r="AZ129" s="47">
        <f t="shared" si="72"/>
        <v>0</v>
      </c>
      <c r="BA129" s="35">
        <f t="shared" si="73"/>
        <v>0</v>
      </c>
    </row>
    <row r="130" spans="3:53" ht="22.5" customHeight="1">
      <c r="C130" s="509"/>
      <c r="D130" s="501"/>
      <c r="E130" s="503"/>
      <c r="F130" s="29" t="s">
        <v>323</v>
      </c>
      <c r="G130" s="26"/>
      <c r="H130" s="30" t="s">
        <v>327</v>
      </c>
      <c r="I130" s="498"/>
      <c r="J130" s="487"/>
      <c r="K130" s="489"/>
      <c r="L130" s="491"/>
      <c r="M130" s="493"/>
      <c r="N130" s="29" t="s">
        <v>323</v>
      </c>
      <c r="O130" s="26"/>
      <c r="P130" s="30" t="s">
        <v>327</v>
      </c>
      <c r="Q130" s="3"/>
      <c r="R130" s="4"/>
      <c r="S130" s="5"/>
      <c r="T130" s="6"/>
      <c r="U130" s="7"/>
      <c r="V130" s="62"/>
      <c r="W130" s="63"/>
      <c r="X130" s="9"/>
      <c r="Y130" s="4"/>
      <c r="Z130" s="5"/>
      <c r="AA130" s="6"/>
      <c r="AB130" s="7"/>
      <c r="AC130" s="64"/>
      <c r="AD130" s="8"/>
      <c r="AE130" s="29" t="s">
        <v>323</v>
      </c>
      <c r="AF130" s="26"/>
      <c r="AG130" s="30" t="s">
        <v>327</v>
      </c>
      <c r="AH130" s="518"/>
      <c r="AI130" s="516"/>
      <c r="AJ130" s="516"/>
      <c r="AK130" s="516"/>
      <c r="AL130" s="516"/>
      <c r="AN130" s="38" t="str">
        <f t="shared" si="57"/>
        <v/>
      </c>
      <c r="AO130" s="39" t="str">
        <f t="shared" si="58"/>
        <v/>
      </c>
      <c r="AP130" s="40" t="str">
        <f t="shared" si="62"/>
        <v/>
      </c>
      <c r="AQ130" s="41" t="str">
        <f t="shared" si="63"/>
        <v/>
      </c>
      <c r="AR130" s="42" t="str">
        <f t="shared" si="64"/>
        <v>000</v>
      </c>
      <c r="AS130" s="43" t="str">
        <f t="shared" si="65"/>
        <v>000</v>
      </c>
      <c r="AT130" s="41">
        <f t="shared" si="66"/>
        <v>0</v>
      </c>
      <c r="AU130" s="65">
        <f t="shared" si="67"/>
        <v>0</v>
      </c>
      <c r="AV130" s="39" t="str">
        <f t="shared" si="68"/>
        <v>000</v>
      </c>
      <c r="AW130" s="43" t="str">
        <f t="shared" si="69"/>
        <v>000</v>
      </c>
      <c r="AX130" s="43">
        <f t="shared" si="70"/>
        <v>0</v>
      </c>
      <c r="AY130" s="43">
        <f t="shared" si="71"/>
        <v>0</v>
      </c>
      <c r="AZ130" s="47">
        <f t="shared" si="72"/>
        <v>0</v>
      </c>
      <c r="BA130" s="35">
        <f t="shared" si="73"/>
        <v>0</v>
      </c>
    </row>
    <row r="131" spans="3:53" ht="22.5" customHeight="1" thickBot="1">
      <c r="C131" s="508">
        <f t="shared" si="81"/>
        <v>64</v>
      </c>
      <c r="D131" s="500"/>
      <c r="E131" s="502"/>
      <c r="F131" s="483" t="str">
        <f>IF(G132="","",YEAR('1'!$AJ$7)-YEAR(G132)-IF(MONTH('1'!$AJ$7)*100+DAY('1'!$AJ$7)&gt;=MONTH(G132)*100+DAY(G132),0,1))</f>
        <v/>
      </c>
      <c r="G131" s="484"/>
      <c r="H131" s="485"/>
      <c r="I131" s="497"/>
      <c r="J131" s="486"/>
      <c r="K131" s="488" t="s">
        <v>326</v>
      </c>
      <c r="L131" s="490"/>
      <c r="M131" s="492" t="s">
        <v>325</v>
      </c>
      <c r="N131" s="486"/>
      <c r="O131" s="490"/>
      <c r="P131" s="499"/>
      <c r="Q131" s="3"/>
      <c r="R131" s="4"/>
      <c r="S131" s="5"/>
      <c r="T131" s="6"/>
      <c r="U131" s="7"/>
      <c r="V131" s="62"/>
      <c r="W131" s="63"/>
      <c r="X131" s="9"/>
      <c r="Y131" s="4"/>
      <c r="Z131" s="5"/>
      <c r="AA131" s="6"/>
      <c r="AB131" s="7"/>
      <c r="AC131" s="64"/>
      <c r="AD131" s="8"/>
      <c r="AE131" s="494" t="s">
        <v>66</v>
      </c>
      <c r="AF131" s="495"/>
      <c r="AG131" s="496"/>
      <c r="AH131" s="517"/>
      <c r="AI131" s="515"/>
      <c r="AJ131" s="515"/>
      <c r="AK131" s="515"/>
      <c r="AL131" s="515"/>
      <c r="AN131" s="38" t="str">
        <f t="shared" si="57"/>
        <v/>
      </c>
      <c r="AO131" s="39" t="str">
        <f t="shared" si="58"/>
        <v/>
      </c>
      <c r="AP131" s="40" t="str">
        <f t="shared" si="62"/>
        <v/>
      </c>
      <c r="AQ131" s="41" t="str">
        <f t="shared" si="63"/>
        <v/>
      </c>
      <c r="AR131" s="42" t="str">
        <f t="shared" si="64"/>
        <v>000</v>
      </c>
      <c r="AS131" s="43" t="str">
        <f t="shared" si="65"/>
        <v>000</v>
      </c>
      <c r="AT131" s="41">
        <f t="shared" si="66"/>
        <v>0</v>
      </c>
      <c r="AU131" s="65">
        <f t="shared" si="67"/>
        <v>0</v>
      </c>
      <c r="AV131" s="39" t="str">
        <f t="shared" si="68"/>
        <v>000</v>
      </c>
      <c r="AW131" s="43" t="str">
        <f t="shared" si="69"/>
        <v>000</v>
      </c>
      <c r="AX131" s="43">
        <f t="shared" si="70"/>
        <v>0</v>
      </c>
      <c r="AY131" s="43">
        <f t="shared" si="71"/>
        <v>0</v>
      </c>
      <c r="AZ131" s="47">
        <f t="shared" si="72"/>
        <v>0</v>
      </c>
      <c r="BA131" s="35">
        <f t="shared" si="73"/>
        <v>0</v>
      </c>
    </row>
    <row r="132" spans="3:53" ht="22.5" customHeight="1">
      <c r="C132" s="509"/>
      <c r="D132" s="501"/>
      <c r="E132" s="503"/>
      <c r="F132" s="29" t="s">
        <v>323</v>
      </c>
      <c r="G132" s="26"/>
      <c r="H132" s="30" t="s">
        <v>327</v>
      </c>
      <c r="I132" s="498"/>
      <c r="J132" s="487"/>
      <c r="K132" s="489"/>
      <c r="L132" s="491"/>
      <c r="M132" s="493"/>
      <c r="N132" s="29" t="s">
        <v>323</v>
      </c>
      <c r="O132" s="26"/>
      <c r="P132" s="30" t="s">
        <v>327</v>
      </c>
      <c r="Q132" s="3"/>
      <c r="R132" s="4"/>
      <c r="S132" s="5"/>
      <c r="T132" s="6"/>
      <c r="U132" s="7"/>
      <c r="V132" s="62"/>
      <c r="W132" s="63"/>
      <c r="X132" s="9"/>
      <c r="Y132" s="4"/>
      <c r="Z132" s="5"/>
      <c r="AA132" s="6"/>
      <c r="AB132" s="7"/>
      <c r="AC132" s="64"/>
      <c r="AD132" s="8"/>
      <c r="AE132" s="29" t="s">
        <v>323</v>
      </c>
      <c r="AF132" s="26"/>
      <c r="AG132" s="30" t="s">
        <v>327</v>
      </c>
      <c r="AH132" s="518"/>
      <c r="AI132" s="516"/>
      <c r="AJ132" s="516"/>
      <c r="AK132" s="516"/>
      <c r="AL132" s="516"/>
      <c r="AN132" s="38" t="str">
        <f t="shared" si="57"/>
        <v/>
      </c>
      <c r="AO132" s="39" t="str">
        <f t="shared" si="58"/>
        <v/>
      </c>
      <c r="AP132" s="40" t="str">
        <f t="shared" si="62"/>
        <v/>
      </c>
      <c r="AQ132" s="41" t="str">
        <f t="shared" si="63"/>
        <v/>
      </c>
      <c r="AR132" s="42" t="str">
        <f t="shared" si="64"/>
        <v>000</v>
      </c>
      <c r="AS132" s="43" t="str">
        <f t="shared" si="65"/>
        <v>000</v>
      </c>
      <c r="AT132" s="41">
        <f t="shared" si="66"/>
        <v>0</v>
      </c>
      <c r="AU132" s="65">
        <f t="shared" si="67"/>
        <v>0</v>
      </c>
      <c r="AV132" s="39" t="str">
        <f t="shared" si="68"/>
        <v>000</v>
      </c>
      <c r="AW132" s="43" t="str">
        <f t="shared" si="69"/>
        <v>000</v>
      </c>
      <c r="AX132" s="43">
        <f t="shared" si="70"/>
        <v>0</v>
      </c>
      <c r="AY132" s="43">
        <f t="shared" si="71"/>
        <v>0</v>
      </c>
      <c r="AZ132" s="47">
        <f t="shared" si="72"/>
        <v>0</v>
      </c>
      <c r="BA132" s="35">
        <f t="shared" si="73"/>
        <v>0</v>
      </c>
    </row>
    <row r="133" spans="3:53" ht="22.5" customHeight="1" thickBot="1">
      <c r="C133" s="508">
        <f t="shared" si="82"/>
        <v>65</v>
      </c>
      <c r="D133" s="500"/>
      <c r="E133" s="502"/>
      <c r="F133" s="483" t="str">
        <f>IF(G134="","",YEAR('1'!$AJ$7)-YEAR(G134)-IF(MONTH('1'!$AJ$7)*100+DAY('1'!$AJ$7)&gt;=MONTH(G134)*100+DAY(G134),0,1))</f>
        <v/>
      </c>
      <c r="G133" s="484"/>
      <c r="H133" s="485"/>
      <c r="I133" s="497"/>
      <c r="J133" s="486"/>
      <c r="K133" s="488" t="s">
        <v>326</v>
      </c>
      <c r="L133" s="490"/>
      <c r="M133" s="492" t="s">
        <v>325</v>
      </c>
      <c r="N133" s="486"/>
      <c r="O133" s="490"/>
      <c r="P133" s="499"/>
      <c r="Q133" s="3"/>
      <c r="R133" s="4"/>
      <c r="S133" s="5"/>
      <c r="T133" s="6"/>
      <c r="U133" s="7"/>
      <c r="V133" s="62"/>
      <c r="W133" s="63"/>
      <c r="X133" s="9"/>
      <c r="Y133" s="4"/>
      <c r="Z133" s="5"/>
      <c r="AA133" s="6"/>
      <c r="AB133" s="7"/>
      <c r="AC133" s="64"/>
      <c r="AD133" s="8"/>
      <c r="AE133" s="494" t="s">
        <v>66</v>
      </c>
      <c r="AF133" s="495"/>
      <c r="AG133" s="496"/>
      <c r="AH133" s="517"/>
      <c r="AI133" s="515"/>
      <c r="AJ133" s="515"/>
      <c r="AK133" s="515"/>
      <c r="AL133" s="515"/>
      <c r="AN133" s="38" t="str">
        <f t="shared" si="57"/>
        <v/>
      </c>
      <c r="AO133" s="39" t="str">
        <f t="shared" si="58"/>
        <v/>
      </c>
      <c r="AP133" s="40" t="str">
        <f t="shared" si="62"/>
        <v/>
      </c>
      <c r="AQ133" s="41" t="str">
        <f t="shared" si="63"/>
        <v/>
      </c>
      <c r="AR133" s="42" t="str">
        <f t="shared" si="64"/>
        <v>000</v>
      </c>
      <c r="AS133" s="43" t="str">
        <f t="shared" si="65"/>
        <v>000</v>
      </c>
      <c r="AT133" s="41">
        <f t="shared" si="66"/>
        <v>0</v>
      </c>
      <c r="AU133" s="65">
        <f t="shared" si="67"/>
        <v>0</v>
      </c>
      <c r="AV133" s="39" t="str">
        <f t="shared" si="68"/>
        <v>000</v>
      </c>
      <c r="AW133" s="43" t="str">
        <f t="shared" si="69"/>
        <v>000</v>
      </c>
      <c r="AX133" s="43">
        <f t="shared" si="70"/>
        <v>0</v>
      </c>
      <c r="AY133" s="43">
        <f t="shared" si="71"/>
        <v>0</v>
      </c>
      <c r="AZ133" s="47">
        <f t="shared" si="72"/>
        <v>0</v>
      </c>
      <c r="BA133" s="35">
        <f t="shared" si="73"/>
        <v>0</v>
      </c>
    </row>
    <row r="134" spans="3:53" ht="22.5" customHeight="1">
      <c r="C134" s="509"/>
      <c r="D134" s="501"/>
      <c r="E134" s="503"/>
      <c r="F134" s="29" t="s">
        <v>323</v>
      </c>
      <c r="G134" s="26"/>
      <c r="H134" s="30" t="s">
        <v>327</v>
      </c>
      <c r="I134" s="498"/>
      <c r="J134" s="487"/>
      <c r="K134" s="489"/>
      <c r="L134" s="491"/>
      <c r="M134" s="493"/>
      <c r="N134" s="29" t="s">
        <v>323</v>
      </c>
      <c r="O134" s="26"/>
      <c r="P134" s="30" t="s">
        <v>327</v>
      </c>
      <c r="Q134" s="3"/>
      <c r="R134" s="4"/>
      <c r="S134" s="5"/>
      <c r="T134" s="6"/>
      <c r="U134" s="7"/>
      <c r="V134" s="62"/>
      <c r="W134" s="63"/>
      <c r="X134" s="9"/>
      <c r="Y134" s="4"/>
      <c r="Z134" s="5"/>
      <c r="AA134" s="6"/>
      <c r="AB134" s="7"/>
      <c r="AC134" s="64"/>
      <c r="AD134" s="8"/>
      <c r="AE134" s="29" t="s">
        <v>323</v>
      </c>
      <c r="AF134" s="26"/>
      <c r="AG134" s="30" t="s">
        <v>327</v>
      </c>
      <c r="AH134" s="518"/>
      <c r="AI134" s="516"/>
      <c r="AJ134" s="516"/>
      <c r="AK134" s="516"/>
      <c r="AL134" s="516"/>
      <c r="AN134" s="38" t="str">
        <f t="shared" si="57"/>
        <v/>
      </c>
      <c r="AO134" s="39" t="str">
        <f t="shared" si="58"/>
        <v/>
      </c>
      <c r="AP134" s="40" t="str">
        <f t="shared" si="62"/>
        <v/>
      </c>
      <c r="AQ134" s="41" t="str">
        <f t="shared" si="63"/>
        <v/>
      </c>
      <c r="AR134" s="42" t="str">
        <f t="shared" si="64"/>
        <v>000</v>
      </c>
      <c r="AS134" s="43" t="str">
        <f t="shared" si="65"/>
        <v>000</v>
      </c>
      <c r="AT134" s="41">
        <f t="shared" si="66"/>
        <v>0</v>
      </c>
      <c r="AU134" s="65">
        <f t="shared" si="67"/>
        <v>0</v>
      </c>
      <c r="AV134" s="39" t="str">
        <f t="shared" si="68"/>
        <v>000</v>
      </c>
      <c r="AW134" s="43" t="str">
        <f t="shared" si="69"/>
        <v>000</v>
      </c>
      <c r="AX134" s="43">
        <f t="shared" si="70"/>
        <v>0</v>
      </c>
      <c r="AY134" s="43">
        <f t="shared" si="71"/>
        <v>0</v>
      </c>
      <c r="AZ134" s="47">
        <f t="shared" si="72"/>
        <v>0</v>
      </c>
      <c r="BA134" s="35">
        <f t="shared" si="73"/>
        <v>0</v>
      </c>
    </row>
    <row r="135" spans="3:53" ht="22.5" customHeight="1" thickBot="1">
      <c r="C135" s="508">
        <f t="shared" ref="C135:C159" si="85">(ROW()-3)/2</f>
        <v>66</v>
      </c>
      <c r="D135" s="500"/>
      <c r="E135" s="502"/>
      <c r="F135" s="483" t="str">
        <f>IF(G136="","",YEAR('1'!$AJ$7)-YEAR(G136)-IF(MONTH('1'!$AJ$7)*100+DAY('1'!$AJ$7)&gt;=MONTH(G136)*100+DAY(G136),0,1))</f>
        <v/>
      </c>
      <c r="G135" s="484"/>
      <c r="H135" s="485"/>
      <c r="I135" s="497"/>
      <c r="J135" s="486"/>
      <c r="K135" s="488" t="s">
        <v>326</v>
      </c>
      <c r="L135" s="490"/>
      <c r="M135" s="492" t="s">
        <v>325</v>
      </c>
      <c r="N135" s="486"/>
      <c r="O135" s="490"/>
      <c r="P135" s="499"/>
      <c r="Q135" s="3"/>
      <c r="R135" s="4"/>
      <c r="S135" s="5"/>
      <c r="T135" s="6"/>
      <c r="U135" s="7"/>
      <c r="V135" s="62"/>
      <c r="W135" s="63"/>
      <c r="X135" s="9"/>
      <c r="Y135" s="4"/>
      <c r="Z135" s="5"/>
      <c r="AA135" s="6"/>
      <c r="AB135" s="7"/>
      <c r="AC135" s="64"/>
      <c r="AD135" s="8"/>
      <c r="AE135" s="494" t="s">
        <v>66</v>
      </c>
      <c r="AF135" s="495"/>
      <c r="AG135" s="496"/>
      <c r="AH135" s="517"/>
      <c r="AI135" s="515"/>
      <c r="AJ135" s="515"/>
      <c r="AK135" s="515"/>
      <c r="AL135" s="515"/>
      <c r="AN135" s="38" t="str">
        <f t="shared" si="57"/>
        <v/>
      </c>
      <c r="AO135" s="39" t="str">
        <f t="shared" si="58"/>
        <v/>
      </c>
      <c r="AP135" s="40" t="str">
        <f t="shared" si="62"/>
        <v/>
      </c>
      <c r="AQ135" s="41" t="str">
        <f t="shared" si="63"/>
        <v/>
      </c>
      <c r="AR135" s="42" t="str">
        <f t="shared" si="64"/>
        <v>000</v>
      </c>
      <c r="AS135" s="43" t="str">
        <f t="shared" si="65"/>
        <v>000</v>
      </c>
      <c r="AT135" s="41">
        <f t="shared" si="66"/>
        <v>0</v>
      </c>
      <c r="AU135" s="65">
        <f t="shared" si="67"/>
        <v>0</v>
      </c>
      <c r="AV135" s="39" t="str">
        <f t="shared" si="68"/>
        <v>000</v>
      </c>
      <c r="AW135" s="43" t="str">
        <f t="shared" si="69"/>
        <v>000</v>
      </c>
      <c r="AX135" s="43">
        <f t="shared" si="70"/>
        <v>0</v>
      </c>
      <c r="AY135" s="43">
        <f t="shared" si="71"/>
        <v>0</v>
      </c>
      <c r="AZ135" s="47">
        <f t="shared" si="72"/>
        <v>0</v>
      </c>
      <c r="BA135" s="35">
        <f t="shared" si="73"/>
        <v>0</v>
      </c>
    </row>
    <row r="136" spans="3:53" ht="22.5" customHeight="1">
      <c r="C136" s="509"/>
      <c r="D136" s="501"/>
      <c r="E136" s="503"/>
      <c r="F136" s="29" t="s">
        <v>323</v>
      </c>
      <c r="G136" s="26"/>
      <c r="H136" s="30" t="s">
        <v>327</v>
      </c>
      <c r="I136" s="498"/>
      <c r="J136" s="487"/>
      <c r="K136" s="489"/>
      <c r="L136" s="491"/>
      <c r="M136" s="493"/>
      <c r="N136" s="29" t="s">
        <v>323</v>
      </c>
      <c r="O136" s="26"/>
      <c r="P136" s="30" t="s">
        <v>327</v>
      </c>
      <c r="Q136" s="3"/>
      <c r="R136" s="4"/>
      <c r="S136" s="5"/>
      <c r="T136" s="6"/>
      <c r="U136" s="7"/>
      <c r="V136" s="62"/>
      <c r="W136" s="63"/>
      <c r="X136" s="9"/>
      <c r="Y136" s="4"/>
      <c r="Z136" s="5"/>
      <c r="AA136" s="6"/>
      <c r="AB136" s="7"/>
      <c r="AC136" s="64"/>
      <c r="AD136" s="8"/>
      <c r="AE136" s="29" t="s">
        <v>323</v>
      </c>
      <c r="AF136" s="26"/>
      <c r="AG136" s="30" t="s">
        <v>327</v>
      </c>
      <c r="AH136" s="518"/>
      <c r="AI136" s="516"/>
      <c r="AJ136" s="516"/>
      <c r="AK136" s="516"/>
      <c r="AL136" s="516"/>
      <c r="AN136" s="38" t="str">
        <f t="shared" si="57"/>
        <v/>
      </c>
      <c r="AO136" s="39" t="str">
        <f t="shared" si="58"/>
        <v/>
      </c>
      <c r="AP136" s="40" t="str">
        <f t="shared" si="62"/>
        <v/>
      </c>
      <c r="AQ136" s="41" t="str">
        <f t="shared" si="63"/>
        <v/>
      </c>
      <c r="AR136" s="42" t="str">
        <f t="shared" si="64"/>
        <v>000</v>
      </c>
      <c r="AS136" s="43" t="str">
        <f t="shared" si="65"/>
        <v>000</v>
      </c>
      <c r="AT136" s="41">
        <f t="shared" si="66"/>
        <v>0</v>
      </c>
      <c r="AU136" s="65">
        <f t="shared" si="67"/>
        <v>0</v>
      </c>
      <c r="AV136" s="39" t="str">
        <f t="shared" si="68"/>
        <v>000</v>
      </c>
      <c r="AW136" s="43" t="str">
        <f t="shared" si="69"/>
        <v>000</v>
      </c>
      <c r="AX136" s="43">
        <f t="shared" si="70"/>
        <v>0</v>
      </c>
      <c r="AY136" s="43">
        <f t="shared" si="71"/>
        <v>0</v>
      </c>
      <c r="AZ136" s="47">
        <f t="shared" si="72"/>
        <v>0</v>
      </c>
      <c r="BA136" s="35">
        <f t="shared" si="73"/>
        <v>0</v>
      </c>
    </row>
    <row r="137" spans="3:53" ht="22.5" customHeight="1" thickBot="1">
      <c r="C137" s="508">
        <f t="shared" ref="C137" si="86">(ROW()-3)/2</f>
        <v>67</v>
      </c>
      <c r="D137" s="500"/>
      <c r="E137" s="502"/>
      <c r="F137" s="483" t="str">
        <f>IF(G138="","",YEAR('1'!$AJ$7)-YEAR(G138)-IF(MONTH('1'!$AJ$7)*100+DAY('1'!$AJ$7)&gt;=MONTH(G138)*100+DAY(G138),0,1))</f>
        <v/>
      </c>
      <c r="G137" s="484"/>
      <c r="H137" s="485"/>
      <c r="I137" s="497"/>
      <c r="J137" s="486"/>
      <c r="K137" s="488" t="s">
        <v>326</v>
      </c>
      <c r="L137" s="490"/>
      <c r="M137" s="492" t="s">
        <v>325</v>
      </c>
      <c r="N137" s="486"/>
      <c r="O137" s="490"/>
      <c r="P137" s="499"/>
      <c r="Q137" s="3"/>
      <c r="R137" s="4"/>
      <c r="S137" s="5"/>
      <c r="T137" s="6"/>
      <c r="U137" s="7"/>
      <c r="V137" s="62"/>
      <c r="W137" s="63"/>
      <c r="X137" s="9"/>
      <c r="Y137" s="4"/>
      <c r="Z137" s="5"/>
      <c r="AA137" s="6"/>
      <c r="AB137" s="7"/>
      <c r="AC137" s="64"/>
      <c r="AD137" s="8"/>
      <c r="AE137" s="494" t="s">
        <v>66</v>
      </c>
      <c r="AF137" s="495"/>
      <c r="AG137" s="496"/>
      <c r="AH137" s="517"/>
      <c r="AI137" s="515"/>
      <c r="AJ137" s="515"/>
      <c r="AK137" s="515"/>
      <c r="AL137" s="515"/>
      <c r="AN137" s="38" t="str">
        <f t="shared" si="57"/>
        <v/>
      </c>
      <c r="AO137" s="39" t="str">
        <f t="shared" si="58"/>
        <v/>
      </c>
      <c r="AP137" s="40" t="str">
        <f t="shared" si="62"/>
        <v/>
      </c>
      <c r="AQ137" s="41" t="str">
        <f t="shared" si="63"/>
        <v/>
      </c>
      <c r="AR137" s="42" t="str">
        <f t="shared" si="64"/>
        <v>000</v>
      </c>
      <c r="AS137" s="43" t="str">
        <f t="shared" si="65"/>
        <v>000</v>
      </c>
      <c r="AT137" s="41">
        <f t="shared" si="66"/>
        <v>0</v>
      </c>
      <c r="AU137" s="65">
        <f t="shared" si="67"/>
        <v>0</v>
      </c>
      <c r="AV137" s="39" t="str">
        <f t="shared" si="68"/>
        <v>000</v>
      </c>
      <c r="AW137" s="43" t="str">
        <f t="shared" si="69"/>
        <v>000</v>
      </c>
      <c r="AX137" s="43">
        <f t="shared" si="70"/>
        <v>0</v>
      </c>
      <c r="AY137" s="43">
        <f t="shared" si="71"/>
        <v>0</v>
      </c>
      <c r="AZ137" s="47">
        <f t="shared" si="72"/>
        <v>0</v>
      </c>
      <c r="BA137" s="35">
        <f t="shared" si="73"/>
        <v>0</v>
      </c>
    </row>
    <row r="138" spans="3:53" ht="22.5" customHeight="1">
      <c r="C138" s="509"/>
      <c r="D138" s="501"/>
      <c r="E138" s="503"/>
      <c r="F138" s="29" t="s">
        <v>323</v>
      </c>
      <c r="G138" s="26"/>
      <c r="H138" s="30" t="s">
        <v>327</v>
      </c>
      <c r="I138" s="498"/>
      <c r="J138" s="487"/>
      <c r="K138" s="489"/>
      <c r="L138" s="491"/>
      <c r="M138" s="493"/>
      <c r="N138" s="29" t="s">
        <v>323</v>
      </c>
      <c r="O138" s="26"/>
      <c r="P138" s="30" t="s">
        <v>327</v>
      </c>
      <c r="Q138" s="3"/>
      <c r="R138" s="4"/>
      <c r="S138" s="5"/>
      <c r="T138" s="6"/>
      <c r="U138" s="7"/>
      <c r="V138" s="62"/>
      <c r="W138" s="63"/>
      <c r="X138" s="9"/>
      <c r="Y138" s="4"/>
      <c r="Z138" s="5"/>
      <c r="AA138" s="6"/>
      <c r="AB138" s="7"/>
      <c r="AC138" s="64"/>
      <c r="AD138" s="8"/>
      <c r="AE138" s="29" t="s">
        <v>323</v>
      </c>
      <c r="AF138" s="26"/>
      <c r="AG138" s="30" t="s">
        <v>327</v>
      </c>
      <c r="AH138" s="518"/>
      <c r="AI138" s="516"/>
      <c r="AJ138" s="516"/>
      <c r="AK138" s="516"/>
      <c r="AL138" s="516"/>
      <c r="AN138" s="38" t="str">
        <f t="shared" si="57"/>
        <v/>
      </c>
      <c r="AO138" s="39" t="str">
        <f t="shared" si="58"/>
        <v/>
      </c>
      <c r="AP138" s="40" t="str">
        <f t="shared" si="62"/>
        <v/>
      </c>
      <c r="AQ138" s="41" t="str">
        <f t="shared" si="63"/>
        <v/>
      </c>
      <c r="AR138" s="42" t="str">
        <f t="shared" si="64"/>
        <v>000</v>
      </c>
      <c r="AS138" s="43" t="str">
        <f t="shared" si="65"/>
        <v>000</v>
      </c>
      <c r="AT138" s="41">
        <f t="shared" si="66"/>
        <v>0</v>
      </c>
      <c r="AU138" s="65">
        <f t="shared" si="67"/>
        <v>0</v>
      </c>
      <c r="AV138" s="39" t="str">
        <f t="shared" si="68"/>
        <v>000</v>
      </c>
      <c r="AW138" s="43" t="str">
        <f t="shared" si="69"/>
        <v>000</v>
      </c>
      <c r="AX138" s="43">
        <f t="shared" si="70"/>
        <v>0</v>
      </c>
      <c r="AY138" s="43">
        <f t="shared" si="71"/>
        <v>0</v>
      </c>
      <c r="AZ138" s="47">
        <f t="shared" si="72"/>
        <v>0</v>
      </c>
      <c r="BA138" s="35">
        <f t="shared" si="73"/>
        <v>0</v>
      </c>
    </row>
    <row r="139" spans="3:53" ht="22.5" customHeight="1" thickBot="1">
      <c r="C139" s="508">
        <f t="shared" ref="C139:C155" si="87">(ROW()-3)/2</f>
        <v>68</v>
      </c>
      <c r="D139" s="500"/>
      <c r="E139" s="502"/>
      <c r="F139" s="483" t="str">
        <f>IF(G140="","",YEAR('1'!$AJ$7)-YEAR(G140)-IF(MONTH('1'!$AJ$7)*100+DAY('1'!$AJ$7)&gt;=MONTH(G140)*100+DAY(G140),0,1))</f>
        <v/>
      </c>
      <c r="G139" s="484"/>
      <c r="H139" s="485"/>
      <c r="I139" s="497"/>
      <c r="J139" s="486"/>
      <c r="K139" s="488" t="s">
        <v>326</v>
      </c>
      <c r="L139" s="490"/>
      <c r="M139" s="492" t="s">
        <v>325</v>
      </c>
      <c r="N139" s="486"/>
      <c r="O139" s="490"/>
      <c r="P139" s="499"/>
      <c r="Q139" s="3"/>
      <c r="R139" s="4"/>
      <c r="S139" s="5"/>
      <c r="T139" s="6"/>
      <c r="U139" s="7"/>
      <c r="V139" s="62"/>
      <c r="W139" s="63"/>
      <c r="X139" s="9"/>
      <c r="Y139" s="4"/>
      <c r="Z139" s="5"/>
      <c r="AA139" s="6"/>
      <c r="AB139" s="7"/>
      <c r="AC139" s="64"/>
      <c r="AD139" s="8"/>
      <c r="AE139" s="494" t="s">
        <v>66</v>
      </c>
      <c r="AF139" s="495"/>
      <c r="AG139" s="496"/>
      <c r="AH139" s="517"/>
      <c r="AI139" s="515"/>
      <c r="AJ139" s="515"/>
      <c r="AK139" s="515"/>
      <c r="AL139" s="515"/>
      <c r="AN139" s="38" t="str">
        <f t="shared" si="57"/>
        <v/>
      </c>
      <c r="AO139" s="39" t="str">
        <f t="shared" si="58"/>
        <v/>
      </c>
      <c r="AP139" s="40" t="str">
        <f t="shared" si="62"/>
        <v/>
      </c>
      <c r="AQ139" s="41" t="str">
        <f t="shared" si="63"/>
        <v/>
      </c>
      <c r="AR139" s="42" t="str">
        <f t="shared" si="64"/>
        <v>000</v>
      </c>
      <c r="AS139" s="43" t="str">
        <f t="shared" si="65"/>
        <v>000</v>
      </c>
      <c r="AT139" s="41">
        <f t="shared" si="66"/>
        <v>0</v>
      </c>
      <c r="AU139" s="65">
        <f t="shared" si="67"/>
        <v>0</v>
      </c>
      <c r="AV139" s="39" t="str">
        <f t="shared" si="68"/>
        <v>000</v>
      </c>
      <c r="AW139" s="43" t="str">
        <f t="shared" si="69"/>
        <v>000</v>
      </c>
      <c r="AX139" s="43">
        <f t="shared" si="70"/>
        <v>0</v>
      </c>
      <c r="AY139" s="43">
        <f t="shared" si="71"/>
        <v>0</v>
      </c>
      <c r="AZ139" s="47">
        <f t="shared" si="72"/>
        <v>0</v>
      </c>
      <c r="BA139" s="35">
        <f t="shared" si="73"/>
        <v>0</v>
      </c>
    </row>
    <row r="140" spans="3:53" ht="22.5" customHeight="1">
      <c r="C140" s="509"/>
      <c r="D140" s="501"/>
      <c r="E140" s="503"/>
      <c r="F140" s="29" t="s">
        <v>323</v>
      </c>
      <c r="G140" s="26"/>
      <c r="H140" s="30" t="s">
        <v>327</v>
      </c>
      <c r="I140" s="498"/>
      <c r="J140" s="487"/>
      <c r="K140" s="489"/>
      <c r="L140" s="491"/>
      <c r="M140" s="493"/>
      <c r="N140" s="29" t="s">
        <v>323</v>
      </c>
      <c r="O140" s="26"/>
      <c r="P140" s="30" t="s">
        <v>327</v>
      </c>
      <c r="Q140" s="3"/>
      <c r="R140" s="4"/>
      <c r="S140" s="5"/>
      <c r="T140" s="6"/>
      <c r="U140" s="7"/>
      <c r="V140" s="62"/>
      <c r="W140" s="63"/>
      <c r="X140" s="9"/>
      <c r="Y140" s="4"/>
      <c r="Z140" s="5"/>
      <c r="AA140" s="6"/>
      <c r="AB140" s="7"/>
      <c r="AC140" s="64"/>
      <c r="AD140" s="8"/>
      <c r="AE140" s="29" t="s">
        <v>323</v>
      </c>
      <c r="AF140" s="26"/>
      <c r="AG140" s="30" t="s">
        <v>327</v>
      </c>
      <c r="AH140" s="518"/>
      <c r="AI140" s="516"/>
      <c r="AJ140" s="516"/>
      <c r="AK140" s="516"/>
      <c r="AL140" s="516"/>
      <c r="AN140" s="38" t="str">
        <f t="shared" si="57"/>
        <v/>
      </c>
      <c r="AO140" s="39" t="str">
        <f t="shared" si="58"/>
        <v/>
      </c>
      <c r="AP140" s="40" t="str">
        <f t="shared" si="62"/>
        <v/>
      </c>
      <c r="AQ140" s="41" t="str">
        <f t="shared" si="63"/>
        <v/>
      </c>
      <c r="AR140" s="42" t="str">
        <f t="shared" si="64"/>
        <v>000</v>
      </c>
      <c r="AS140" s="43" t="str">
        <f t="shared" si="65"/>
        <v>000</v>
      </c>
      <c r="AT140" s="41">
        <f t="shared" si="66"/>
        <v>0</v>
      </c>
      <c r="AU140" s="65">
        <f t="shared" si="67"/>
        <v>0</v>
      </c>
      <c r="AV140" s="39" t="str">
        <f t="shared" si="68"/>
        <v>000</v>
      </c>
      <c r="AW140" s="43" t="str">
        <f t="shared" si="69"/>
        <v>000</v>
      </c>
      <c r="AX140" s="43">
        <f t="shared" si="70"/>
        <v>0</v>
      </c>
      <c r="AY140" s="43">
        <f t="shared" si="71"/>
        <v>0</v>
      </c>
      <c r="AZ140" s="47">
        <f t="shared" si="72"/>
        <v>0</v>
      </c>
      <c r="BA140" s="35">
        <f t="shared" si="73"/>
        <v>0</v>
      </c>
    </row>
    <row r="141" spans="3:53" ht="22.5" customHeight="1" thickBot="1">
      <c r="C141" s="508">
        <f t="shared" ref="C141:C157" si="88">(ROW()-3)/2</f>
        <v>69</v>
      </c>
      <c r="D141" s="500"/>
      <c r="E141" s="502"/>
      <c r="F141" s="483" t="str">
        <f>IF(G142="","",YEAR('1'!$AJ$7)-YEAR(G142)-IF(MONTH('1'!$AJ$7)*100+DAY('1'!$AJ$7)&gt;=MONTH(G142)*100+DAY(G142),0,1))</f>
        <v/>
      </c>
      <c r="G141" s="484"/>
      <c r="H141" s="485"/>
      <c r="I141" s="497"/>
      <c r="J141" s="486"/>
      <c r="K141" s="488" t="s">
        <v>326</v>
      </c>
      <c r="L141" s="490"/>
      <c r="M141" s="492" t="s">
        <v>325</v>
      </c>
      <c r="N141" s="486"/>
      <c r="O141" s="490"/>
      <c r="P141" s="499"/>
      <c r="Q141" s="3"/>
      <c r="R141" s="4"/>
      <c r="S141" s="5"/>
      <c r="T141" s="6"/>
      <c r="U141" s="7"/>
      <c r="V141" s="62"/>
      <c r="W141" s="63"/>
      <c r="X141" s="9"/>
      <c r="Y141" s="4"/>
      <c r="Z141" s="5"/>
      <c r="AA141" s="6"/>
      <c r="AB141" s="7"/>
      <c r="AC141" s="64"/>
      <c r="AD141" s="8"/>
      <c r="AE141" s="494" t="s">
        <v>66</v>
      </c>
      <c r="AF141" s="495"/>
      <c r="AG141" s="496"/>
      <c r="AH141" s="517"/>
      <c r="AI141" s="515"/>
      <c r="AJ141" s="515"/>
      <c r="AK141" s="515"/>
      <c r="AL141" s="515"/>
      <c r="AN141" s="38" t="str">
        <f t="shared" si="57"/>
        <v/>
      </c>
      <c r="AO141" s="39" t="str">
        <f t="shared" si="58"/>
        <v/>
      </c>
      <c r="AP141" s="40" t="str">
        <f t="shared" si="62"/>
        <v/>
      </c>
      <c r="AQ141" s="41" t="str">
        <f t="shared" si="63"/>
        <v/>
      </c>
      <c r="AR141" s="42" t="str">
        <f t="shared" si="64"/>
        <v>000</v>
      </c>
      <c r="AS141" s="43" t="str">
        <f t="shared" si="65"/>
        <v>000</v>
      </c>
      <c r="AT141" s="41">
        <f t="shared" si="66"/>
        <v>0</v>
      </c>
      <c r="AU141" s="65">
        <f t="shared" si="67"/>
        <v>0</v>
      </c>
      <c r="AV141" s="39" t="str">
        <f t="shared" si="68"/>
        <v>000</v>
      </c>
      <c r="AW141" s="43" t="str">
        <f t="shared" si="69"/>
        <v>000</v>
      </c>
      <c r="AX141" s="43">
        <f t="shared" si="70"/>
        <v>0</v>
      </c>
      <c r="AY141" s="43">
        <f t="shared" si="71"/>
        <v>0</v>
      </c>
      <c r="AZ141" s="47">
        <f t="shared" si="72"/>
        <v>0</v>
      </c>
      <c r="BA141" s="35">
        <f t="shared" si="73"/>
        <v>0</v>
      </c>
    </row>
    <row r="142" spans="3:53" ht="22.5" customHeight="1">
      <c r="C142" s="509"/>
      <c r="D142" s="501"/>
      <c r="E142" s="503"/>
      <c r="F142" s="29" t="s">
        <v>323</v>
      </c>
      <c r="G142" s="26"/>
      <c r="H142" s="30" t="s">
        <v>327</v>
      </c>
      <c r="I142" s="498"/>
      <c r="J142" s="487"/>
      <c r="K142" s="489"/>
      <c r="L142" s="491"/>
      <c r="M142" s="493"/>
      <c r="N142" s="29" t="s">
        <v>323</v>
      </c>
      <c r="O142" s="26"/>
      <c r="P142" s="30" t="s">
        <v>327</v>
      </c>
      <c r="Q142" s="3"/>
      <c r="R142" s="4"/>
      <c r="S142" s="5"/>
      <c r="T142" s="6"/>
      <c r="U142" s="7"/>
      <c r="V142" s="62"/>
      <c r="W142" s="63"/>
      <c r="X142" s="9"/>
      <c r="Y142" s="4"/>
      <c r="Z142" s="5"/>
      <c r="AA142" s="6"/>
      <c r="AB142" s="7"/>
      <c r="AC142" s="64"/>
      <c r="AD142" s="8"/>
      <c r="AE142" s="29" t="s">
        <v>323</v>
      </c>
      <c r="AF142" s="26"/>
      <c r="AG142" s="30" t="s">
        <v>327</v>
      </c>
      <c r="AH142" s="518"/>
      <c r="AI142" s="516"/>
      <c r="AJ142" s="516"/>
      <c r="AK142" s="516"/>
      <c r="AL142" s="516"/>
      <c r="AN142" s="38" t="str">
        <f t="shared" si="57"/>
        <v/>
      </c>
      <c r="AO142" s="39" t="str">
        <f t="shared" si="58"/>
        <v/>
      </c>
      <c r="AP142" s="40" t="str">
        <f t="shared" si="62"/>
        <v/>
      </c>
      <c r="AQ142" s="41" t="str">
        <f t="shared" si="63"/>
        <v/>
      </c>
      <c r="AR142" s="42" t="str">
        <f t="shared" si="64"/>
        <v>000</v>
      </c>
      <c r="AS142" s="43" t="str">
        <f t="shared" si="65"/>
        <v>000</v>
      </c>
      <c r="AT142" s="41">
        <f t="shared" si="66"/>
        <v>0</v>
      </c>
      <c r="AU142" s="65">
        <f t="shared" si="67"/>
        <v>0</v>
      </c>
      <c r="AV142" s="39" t="str">
        <f t="shared" si="68"/>
        <v>000</v>
      </c>
      <c r="AW142" s="43" t="str">
        <f t="shared" si="69"/>
        <v>000</v>
      </c>
      <c r="AX142" s="43">
        <f t="shared" si="70"/>
        <v>0</v>
      </c>
      <c r="AY142" s="43">
        <f t="shared" si="71"/>
        <v>0</v>
      </c>
      <c r="AZ142" s="47">
        <f t="shared" si="72"/>
        <v>0</v>
      </c>
      <c r="BA142" s="35">
        <f t="shared" si="73"/>
        <v>0</v>
      </c>
    </row>
    <row r="143" spans="3:53" ht="22.5" customHeight="1" thickBot="1">
      <c r="C143" s="508">
        <f t="shared" si="85"/>
        <v>70</v>
      </c>
      <c r="D143" s="500"/>
      <c r="E143" s="502"/>
      <c r="F143" s="483" t="str">
        <f>IF(G144="","",YEAR('1'!$AJ$7)-YEAR(G144)-IF(MONTH('1'!$AJ$7)*100+DAY('1'!$AJ$7)&gt;=MONTH(G144)*100+DAY(G144),0,1))</f>
        <v/>
      </c>
      <c r="G143" s="484"/>
      <c r="H143" s="485"/>
      <c r="I143" s="497"/>
      <c r="J143" s="486"/>
      <c r="K143" s="488" t="s">
        <v>326</v>
      </c>
      <c r="L143" s="490"/>
      <c r="M143" s="492" t="s">
        <v>325</v>
      </c>
      <c r="N143" s="486"/>
      <c r="O143" s="490"/>
      <c r="P143" s="499"/>
      <c r="Q143" s="3"/>
      <c r="R143" s="4"/>
      <c r="S143" s="5"/>
      <c r="T143" s="6"/>
      <c r="U143" s="7"/>
      <c r="V143" s="62"/>
      <c r="W143" s="63"/>
      <c r="X143" s="9"/>
      <c r="Y143" s="4"/>
      <c r="Z143" s="5"/>
      <c r="AA143" s="6"/>
      <c r="AB143" s="7"/>
      <c r="AC143" s="64"/>
      <c r="AD143" s="8"/>
      <c r="AE143" s="494" t="s">
        <v>66</v>
      </c>
      <c r="AF143" s="495"/>
      <c r="AG143" s="496"/>
      <c r="AH143" s="517"/>
      <c r="AI143" s="515"/>
      <c r="AJ143" s="515"/>
      <c r="AK143" s="515"/>
      <c r="AL143" s="515"/>
      <c r="AN143" s="38" t="str">
        <f t="shared" si="57"/>
        <v/>
      </c>
      <c r="AO143" s="39" t="str">
        <f t="shared" si="58"/>
        <v/>
      </c>
      <c r="AP143" s="40" t="str">
        <f t="shared" si="62"/>
        <v/>
      </c>
      <c r="AQ143" s="41" t="str">
        <f t="shared" si="63"/>
        <v/>
      </c>
      <c r="AR143" s="42" t="str">
        <f t="shared" si="64"/>
        <v>000</v>
      </c>
      <c r="AS143" s="43" t="str">
        <f t="shared" si="65"/>
        <v>000</v>
      </c>
      <c r="AT143" s="41">
        <f t="shared" si="66"/>
        <v>0</v>
      </c>
      <c r="AU143" s="65">
        <f t="shared" si="67"/>
        <v>0</v>
      </c>
      <c r="AV143" s="39" t="str">
        <f t="shared" si="68"/>
        <v>000</v>
      </c>
      <c r="AW143" s="43" t="str">
        <f t="shared" si="69"/>
        <v>000</v>
      </c>
      <c r="AX143" s="43">
        <f t="shared" si="70"/>
        <v>0</v>
      </c>
      <c r="AY143" s="43">
        <f t="shared" si="71"/>
        <v>0</v>
      </c>
      <c r="AZ143" s="47">
        <f t="shared" si="72"/>
        <v>0</v>
      </c>
      <c r="BA143" s="35">
        <f t="shared" si="73"/>
        <v>0</v>
      </c>
    </row>
    <row r="144" spans="3:53" ht="22.5" customHeight="1">
      <c r="C144" s="509"/>
      <c r="D144" s="501"/>
      <c r="E144" s="503"/>
      <c r="F144" s="29" t="s">
        <v>323</v>
      </c>
      <c r="G144" s="26"/>
      <c r="H144" s="30" t="s">
        <v>327</v>
      </c>
      <c r="I144" s="498"/>
      <c r="J144" s="487"/>
      <c r="K144" s="489"/>
      <c r="L144" s="491"/>
      <c r="M144" s="493"/>
      <c r="N144" s="29" t="s">
        <v>323</v>
      </c>
      <c r="O144" s="26"/>
      <c r="P144" s="30" t="s">
        <v>327</v>
      </c>
      <c r="Q144" s="3"/>
      <c r="R144" s="4"/>
      <c r="S144" s="5"/>
      <c r="T144" s="6"/>
      <c r="U144" s="7"/>
      <c r="V144" s="62"/>
      <c r="W144" s="63"/>
      <c r="X144" s="9"/>
      <c r="Y144" s="4"/>
      <c r="Z144" s="5"/>
      <c r="AA144" s="6"/>
      <c r="AB144" s="7"/>
      <c r="AC144" s="64"/>
      <c r="AD144" s="8"/>
      <c r="AE144" s="29" t="s">
        <v>323</v>
      </c>
      <c r="AF144" s="26"/>
      <c r="AG144" s="30" t="s">
        <v>327</v>
      </c>
      <c r="AH144" s="518"/>
      <c r="AI144" s="516"/>
      <c r="AJ144" s="516"/>
      <c r="AK144" s="516"/>
      <c r="AL144" s="516"/>
      <c r="AN144" s="38" t="str">
        <f t="shared" si="57"/>
        <v/>
      </c>
      <c r="AO144" s="39" t="str">
        <f t="shared" si="58"/>
        <v/>
      </c>
      <c r="AP144" s="40" t="str">
        <f t="shared" si="62"/>
        <v/>
      </c>
      <c r="AQ144" s="41" t="str">
        <f t="shared" si="63"/>
        <v/>
      </c>
      <c r="AR144" s="42" t="str">
        <f t="shared" si="64"/>
        <v>000</v>
      </c>
      <c r="AS144" s="43" t="str">
        <f t="shared" si="65"/>
        <v>000</v>
      </c>
      <c r="AT144" s="41">
        <f t="shared" si="66"/>
        <v>0</v>
      </c>
      <c r="AU144" s="65">
        <f t="shared" si="67"/>
        <v>0</v>
      </c>
      <c r="AV144" s="39" t="str">
        <f t="shared" si="68"/>
        <v>000</v>
      </c>
      <c r="AW144" s="43" t="str">
        <f t="shared" si="69"/>
        <v>000</v>
      </c>
      <c r="AX144" s="43">
        <f t="shared" si="70"/>
        <v>0</v>
      </c>
      <c r="AY144" s="43">
        <f t="shared" si="71"/>
        <v>0</v>
      </c>
      <c r="AZ144" s="47">
        <f t="shared" si="72"/>
        <v>0</v>
      </c>
      <c r="BA144" s="35">
        <f t="shared" si="73"/>
        <v>0</v>
      </c>
    </row>
    <row r="145" spans="3:53" ht="22.5" customHeight="1" thickBot="1">
      <c r="C145" s="508">
        <f t="shared" ref="C145" si="89">(ROW()-3)/2</f>
        <v>71</v>
      </c>
      <c r="D145" s="500"/>
      <c r="E145" s="502"/>
      <c r="F145" s="483" t="str">
        <f>IF(G146="","",YEAR('1'!$AJ$7)-YEAR(G146)-IF(MONTH('1'!$AJ$7)*100+DAY('1'!$AJ$7)&gt;=MONTH(G146)*100+DAY(G146),0,1))</f>
        <v/>
      </c>
      <c r="G145" s="484"/>
      <c r="H145" s="485"/>
      <c r="I145" s="497"/>
      <c r="J145" s="486"/>
      <c r="K145" s="488" t="s">
        <v>326</v>
      </c>
      <c r="L145" s="490"/>
      <c r="M145" s="492" t="s">
        <v>325</v>
      </c>
      <c r="N145" s="486"/>
      <c r="O145" s="490"/>
      <c r="P145" s="499"/>
      <c r="Q145" s="3"/>
      <c r="R145" s="4"/>
      <c r="S145" s="5"/>
      <c r="T145" s="6"/>
      <c r="U145" s="7"/>
      <c r="V145" s="62"/>
      <c r="W145" s="63"/>
      <c r="X145" s="9"/>
      <c r="Y145" s="4"/>
      <c r="Z145" s="5"/>
      <c r="AA145" s="6"/>
      <c r="AB145" s="7"/>
      <c r="AC145" s="64"/>
      <c r="AD145" s="8"/>
      <c r="AE145" s="494" t="s">
        <v>66</v>
      </c>
      <c r="AF145" s="495"/>
      <c r="AG145" s="496"/>
      <c r="AH145" s="517"/>
      <c r="AI145" s="515"/>
      <c r="AJ145" s="515"/>
      <c r="AK145" s="515"/>
      <c r="AL145" s="515"/>
      <c r="AN145" s="38" t="str">
        <f t="shared" si="57"/>
        <v/>
      </c>
      <c r="AO145" s="39" t="str">
        <f t="shared" si="58"/>
        <v/>
      </c>
      <c r="AP145" s="40" t="str">
        <f t="shared" si="62"/>
        <v/>
      </c>
      <c r="AQ145" s="41" t="str">
        <f t="shared" si="63"/>
        <v/>
      </c>
      <c r="AR145" s="42" t="str">
        <f t="shared" si="64"/>
        <v>000</v>
      </c>
      <c r="AS145" s="43" t="str">
        <f t="shared" si="65"/>
        <v>000</v>
      </c>
      <c r="AT145" s="41">
        <f t="shared" si="66"/>
        <v>0</v>
      </c>
      <c r="AU145" s="65">
        <f t="shared" si="67"/>
        <v>0</v>
      </c>
      <c r="AV145" s="39" t="str">
        <f t="shared" si="68"/>
        <v>000</v>
      </c>
      <c r="AW145" s="43" t="str">
        <f t="shared" si="69"/>
        <v>000</v>
      </c>
      <c r="AX145" s="43">
        <f t="shared" si="70"/>
        <v>0</v>
      </c>
      <c r="AY145" s="43">
        <f t="shared" si="71"/>
        <v>0</v>
      </c>
      <c r="AZ145" s="47">
        <f t="shared" si="72"/>
        <v>0</v>
      </c>
      <c r="BA145" s="35">
        <f t="shared" si="73"/>
        <v>0</v>
      </c>
    </row>
    <row r="146" spans="3:53" ht="22.5" customHeight="1">
      <c r="C146" s="509"/>
      <c r="D146" s="501"/>
      <c r="E146" s="503"/>
      <c r="F146" s="29" t="s">
        <v>323</v>
      </c>
      <c r="G146" s="26"/>
      <c r="H146" s="30" t="s">
        <v>327</v>
      </c>
      <c r="I146" s="498"/>
      <c r="J146" s="487"/>
      <c r="K146" s="489"/>
      <c r="L146" s="491"/>
      <c r="M146" s="493"/>
      <c r="N146" s="29" t="s">
        <v>323</v>
      </c>
      <c r="O146" s="26"/>
      <c r="P146" s="30" t="s">
        <v>327</v>
      </c>
      <c r="Q146" s="3"/>
      <c r="R146" s="4"/>
      <c r="S146" s="5"/>
      <c r="T146" s="6"/>
      <c r="U146" s="7"/>
      <c r="V146" s="62"/>
      <c r="W146" s="63"/>
      <c r="X146" s="9"/>
      <c r="Y146" s="4"/>
      <c r="Z146" s="5"/>
      <c r="AA146" s="6"/>
      <c r="AB146" s="7"/>
      <c r="AC146" s="64"/>
      <c r="AD146" s="8"/>
      <c r="AE146" s="29" t="s">
        <v>323</v>
      </c>
      <c r="AF146" s="26"/>
      <c r="AG146" s="30" t="s">
        <v>327</v>
      </c>
      <c r="AH146" s="518"/>
      <c r="AI146" s="516"/>
      <c r="AJ146" s="516"/>
      <c r="AK146" s="516"/>
      <c r="AL146" s="516"/>
      <c r="AN146" s="38" t="str">
        <f t="shared" si="57"/>
        <v/>
      </c>
      <c r="AO146" s="39" t="str">
        <f t="shared" si="58"/>
        <v/>
      </c>
      <c r="AP146" s="40" t="str">
        <f t="shared" si="62"/>
        <v/>
      </c>
      <c r="AQ146" s="41" t="str">
        <f t="shared" si="63"/>
        <v/>
      </c>
      <c r="AR146" s="42" t="str">
        <f t="shared" si="64"/>
        <v>000</v>
      </c>
      <c r="AS146" s="43" t="str">
        <f t="shared" si="65"/>
        <v>000</v>
      </c>
      <c r="AT146" s="41">
        <f t="shared" si="66"/>
        <v>0</v>
      </c>
      <c r="AU146" s="65">
        <f t="shared" si="67"/>
        <v>0</v>
      </c>
      <c r="AV146" s="39" t="str">
        <f t="shared" si="68"/>
        <v>000</v>
      </c>
      <c r="AW146" s="43" t="str">
        <f t="shared" si="69"/>
        <v>000</v>
      </c>
      <c r="AX146" s="43">
        <f t="shared" si="70"/>
        <v>0</v>
      </c>
      <c r="AY146" s="43">
        <f t="shared" si="71"/>
        <v>0</v>
      </c>
      <c r="AZ146" s="47">
        <f t="shared" si="72"/>
        <v>0</v>
      </c>
      <c r="BA146" s="35">
        <f t="shared" si="73"/>
        <v>0</v>
      </c>
    </row>
    <row r="147" spans="3:53" ht="22.5" customHeight="1" thickBot="1">
      <c r="C147" s="508">
        <f t="shared" si="87"/>
        <v>72</v>
      </c>
      <c r="D147" s="500"/>
      <c r="E147" s="502"/>
      <c r="F147" s="483" t="str">
        <f>IF(G148="","",YEAR('1'!$AJ$7)-YEAR(G148)-IF(MONTH('1'!$AJ$7)*100+DAY('1'!$AJ$7)&gt;=MONTH(G148)*100+DAY(G148),0,1))</f>
        <v/>
      </c>
      <c r="G147" s="484"/>
      <c r="H147" s="485"/>
      <c r="I147" s="497"/>
      <c r="J147" s="486"/>
      <c r="K147" s="488" t="s">
        <v>326</v>
      </c>
      <c r="L147" s="490"/>
      <c r="M147" s="492" t="s">
        <v>325</v>
      </c>
      <c r="N147" s="486"/>
      <c r="O147" s="490"/>
      <c r="P147" s="499"/>
      <c r="Q147" s="3"/>
      <c r="R147" s="4"/>
      <c r="S147" s="5"/>
      <c r="T147" s="6"/>
      <c r="U147" s="7"/>
      <c r="V147" s="62"/>
      <c r="W147" s="63"/>
      <c r="X147" s="9"/>
      <c r="Y147" s="4"/>
      <c r="Z147" s="5"/>
      <c r="AA147" s="6"/>
      <c r="AB147" s="7"/>
      <c r="AC147" s="64"/>
      <c r="AD147" s="8"/>
      <c r="AE147" s="494" t="s">
        <v>66</v>
      </c>
      <c r="AF147" s="495"/>
      <c r="AG147" s="496"/>
      <c r="AH147" s="517"/>
      <c r="AI147" s="515"/>
      <c r="AJ147" s="515"/>
      <c r="AK147" s="515"/>
      <c r="AL147" s="515"/>
      <c r="AN147" s="38" t="str">
        <f t="shared" si="57"/>
        <v/>
      </c>
      <c r="AO147" s="39" t="str">
        <f t="shared" si="58"/>
        <v/>
      </c>
      <c r="AP147" s="40" t="str">
        <f t="shared" si="62"/>
        <v/>
      </c>
      <c r="AQ147" s="41" t="str">
        <f t="shared" si="63"/>
        <v/>
      </c>
      <c r="AR147" s="42" t="str">
        <f t="shared" si="64"/>
        <v>000</v>
      </c>
      <c r="AS147" s="43" t="str">
        <f t="shared" si="65"/>
        <v>000</v>
      </c>
      <c r="AT147" s="41">
        <f t="shared" si="66"/>
        <v>0</v>
      </c>
      <c r="AU147" s="65">
        <f t="shared" si="67"/>
        <v>0</v>
      </c>
      <c r="AV147" s="39" t="str">
        <f t="shared" si="68"/>
        <v>000</v>
      </c>
      <c r="AW147" s="43" t="str">
        <f t="shared" si="69"/>
        <v>000</v>
      </c>
      <c r="AX147" s="43">
        <f t="shared" si="70"/>
        <v>0</v>
      </c>
      <c r="AY147" s="43">
        <f t="shared" si="71"/>
        <v>0</v>
      </c>
      <c r="AZ147" s="47">
        <f t="shared" si="72"/>
        <v>0</v>
      </c>
      <c r="BA147" s="35">
        <f t="shared" si="73"/>
        <v>0</v>
      </c>
    </row>
    <row r="148" spans="3:53" ht="22.5" customHeight="1">
      <c r="C148" s="509"/>
      <c r="D148" s="501"/>
      <c r="E148" s="503"/>
      <c r="F148" s="29" t="s">
        <v>323</v>
      </c>
      <c r="G148" s="26"/>
      <c r="H148" s="30" t="s">
        <v>327</v>
      </c>
      <c r="I148" s="498"/>
      <c r="J148" s="487"/>
      <c r="K148" s="489"/>
      <c r="L148" s="491"/>
      <c r="M148" s="493"/>
      <c r="N148" s="29" t="s">
        <v>323</v>
      </c>
      <c r="O148" s="26"/>
      <c r="P148" s="30" t="s">
        <v>327</v>
      </c>
      <c r="Q148" s="3"/>
      <c r="R148" s="4"/>
      <c r="S148" s="5"/>
      <c r="T148" s="6"/>
      <c r="U148" s="7"/>
      <c r="V148" s="62"/>
      <c r="W148" s="63"/>
      <c r="X148" s="9"/>
      <c r="Y148" s="4"/>
      <c r="Z148" s="5"/>
      <c r="AA148" s="6"/>
      <c r="AB148" s="7"/>
      <c r="AC148" s="64"/>
      <c r="AD148" s="8"/>
      <c r="AE148" s="29" t="s">
        <v>323</v>
      </c>
      <c r="AF148" s="26"/>
      <c r="AG148" s="30" t="s">
        <v>327</v>
      </c>
      <c r="AH148" s="518"/>
      <c r="AI148" s="516"/>
      <c r="AJ148" s="516"/>
      <c r="AK148" s="516"/>
      <c r="AL148" s="516"/>
      <c r="AN148" s="38" t="str">
        <f t="shared" ref="AN148:AN211" si="90">IF(D148&lt;&gt;"",D148,IF(SUM(Q148:AD151)&lt;&gt;0,AN147,""))</f>
        <v/>
      </c>
      <c r="AO148" s="39" t="str">
        <f t="shared" ref="AO148:AO211" si="91">IF(E148&lt;&gt;"",E148,IF(SUM(Q148:AD151)&lt;&gt;0,AO147,""))</f>
        <v/>
      </c>
      <c r="AP148" s="40" t="str">
        <f t="shared" si="62"/>
        <v/>
      </c>
      <c r="AQ148" s="41" t="str">
        <f t="shared" si="63"/>
        <v/>
      </c>
      <c r="AR148" s="42" t="str">
        <f t="shared" si="64"/>
        <v>000</v>
      </c>
      <c r="AS148" s="43" t="str">
        <f t="shared" si="65"/>
        <v>000</v>
      </c>
      <c r="AT148" s="41">
        <f t="shared" si="66"/>
        <v>0</v>
      </c>
      <c r="AU148" s="65">
        <f t="shared" si="67"/>
        <v>0</v>
      </c>
      <c r="AV148" s="39" t="str">
        <f t="shared" si="68"/>
        <v>000</v>
      </c>
      <c r="AW148" s="43" t="str">
        <f t="shared" si="69"/>
        <v>000</v>
      </c>
      <c r="AX148" s="43">
        <f t="shared" si="70"/>
        <v>0</v>
      </c>
      <c r="AY148" s="43">
        <f t="shared" si="71"/>
        <v>0</v>
      </c>
      <c r="AZ148" s="47">
        <f t="shared" si="72"/>
        <v>0</v>
      </c>
      <c r="BA148" s="35">
        <f t="shared" si="73"/>
        <v>0</v>
      </c>
    </row>
    <row r="149" spans="3:53" ht="22.5" customHeight="1" thickBot="1">
      <c r="C149" s="508">
        <f t="shared" si="88"/>
        <v>73</v>
      </c>
      <c r="D149" s="500"/>
      <c r="E149" s="502"/>
      <c r="F149" s="483" t="str">
        <f>IF(G150="","",YEAR('1'!$AJ$7)-YEAR(G150)-IF(MONTH('1'!$AJ$7)*100+DAY('1'!$AJ$7)&gt;=MONTH(G150)*100+DAY(G150),0,1))</f>
        <v/>
      </c>
      <c r="G149" s="484"/>
      <c r="H149" s="485"/>
      <c r="I149" s="497"/>
      <c r="J149" s="486"/>
      <c r="K149" s="488" t="s">
        <v>326</v>
      </c>
      <c r="L149" s="490"/>
      <c r="M149" s="492" t="s">
        <v>325</v>
      </c>
      <c r="N149" s="486"/>
      <c r="O149" s="490"/>
      <c r="P149" s="499"/>
      <c r="Q149" s="3"/>
      <c r="R149" s="4"/>
      <c r="S149" s="5"/>
      <c r="T149" s="6"/>
      <c r="U149" s="7"/>
      <c r="V149" s="62"/>
      <c r="W149" s="63"/>
      <c r="X149" s="9"/>
      <c r="Y149" s="4"/>
      <c r="Z149" s="5"/>
      <c r="AA149" s="6"/>
      <c r="AB149" s="7"/>
      <c r="AC149" s="64"/>
      <c r="AD149" s="8"/>
      <c r="AE149" s="494" t="s">
        <v>66</v>
      </c>
      <c r="AF149" s="495"/>
      <c r="AG149" s="496"/>
      <c r="AH149" s="517"/>
      <c r="AI149" s="515"/>
      <c r="AJ149" s="515"/>
      <c r="AK149" s="515"/>
      <c r="AL149" s="515"/>
      <c r="AN149" s="38" t="str">
        <f t="shared" si="90"/>
        <v/>
      </c>
      <c r="AO149" s="39" t="str">
        <f t="shared" si="91"/>
        <v/>
      </c>
      <c r="AP149" s="40" t="str">
        <f t="shared" si="62"/>
        <v/>
      </c>
      <c r="AQ149" s="41" t="str">
        <f t="shared" si="63"/>
        <v/>
      </c>
      <c r="AR149" s="42" t="str">
        <f t="shared" si="64"/>
        <v>000</v>
      </c>
      <c r="AS149" s="43" t="str">
        <f t="shared" si="65"/>
        <v>000</v>
      </c>
      <c r="AT149" s="41">
        <f t="shared" si="66"/>
        <v>0</v>
      </c>
      <c r="AU149" s="65">
        <f t="shared" si="67"/>
        <v>0</v>
      </c>
      <c r="AV149" s="39" t="str">
        <f t="shared" si="68"/>
        <v>000</v>
      </c>
      <c r="AW149" s="43" t="str">
        <f t="shared" si="69"/>
        <v>000</v>
      </c>
      <c r="AX149" s="43">
        <f t="shared" si="70"/>
        <v>0</v>
      </c>
      <c r="AY149" s="43">
        <f t="shared" si="71"/>
        <v>0</v>
      </c>
      <c r="AZ149" s="47">
        <f t="shared" si="72"/>
        <v>0</v>
      </c>
      <c r="BA149" s="35">
        <f t="shared" si="73"/>
        <v>0</v>
      </c>
    </row>
    <row r="150" spans="3:53" ht="22.5" customHeight="1">
      <c r="C150" s="509"/>
      <c r="D150" s="501"/>
      <c r="E150" s="503"/>
      <c r="F150" s="29" t="s">
        <v>323</v>
      </c>
      <c r="G150" s="26"/>
      <c r="H150" s="30" t="s">
        <v>327</v>
      </c>
      <c r="I150" s="498"/>
      <c r="J150" s="487"/>
      <c r="K150" s="489"/>
      <c r="L150" s="491"/>
      <c r="M150" s="493"/>
      <c r="N150" s="29" t="s">
        <v>323</v>
      </c>
      <c r="O150" s="26"/>
      <c r="P150" s="30" t="s">
        <v>327</v>
      </c>
      <c r="Q150" s="3"/>
      <c r="R150" s="4"/>
      <c r="S150" s="5"/>
      <c r="T150" s="6"/>
      <c r="U150" s="7"/>
      <c r="V150" s="62"/>
      <c r="W150" s="63"/>
      <c r="X150" s="9"/>
      <c r="Y150" s="4"/>
      <c r="Z150" s="5"/>
      <c r="AA150" s="6"/>
      <c r="AB150" s="7"/>
      <c r="AC150" s="64"/>
      <c r="AD150" s="8"/>
      <c r="AE150" s="29" t="s">
        <v>323</v>
      </c>
      <c r="AF150" s="26"/>
      <c r="AG150" s="30" t="s">
        <v>327</v>
      </c>
      <c r="AH150" s="518"/>
      <c r="AI150" s="516"/>
      <c r="AJ150" s="516"/>
      <c r="AK150" s="516"/>
      <c r="AL150" s="516"/>
      <c r="AN150" s="38" t="str">
        <f t="shared" si="90"/>
        <v/>
      </c>
      <c r="AO150" s="39" t="str">
        <f t="shared" si="91"/>
        <v/>
      </c>
      <c r="AP150" s="40" t="str">
        <f t="shared" si="62"/>
        <v/>
      </c>
      <c r="AQ150" s="41" t="str">
        <f t="shared" si="63"/>
        <v/>
      </c>
      <c r="AR150" s="42" t="str">
        <f t="shared" si="64"/>
        <v>000</v>
      </c>
      <c r="AS150" s="43" t="str">
        <f t="shared" si="65"/>
        <v>000</v>
      </c>
      <c r="AT150" s="41">
        <f t="shared" si="66"/>
        <v>0</v>
      </c>
      <c r="AU150" s="65">
        <f t="shared" si="67"/>
        <v>0</v>
      </c>
      <c r="AV150" s="39" t="str">
        <f t="shared" si="68"/>
        <v>000</v>
      </c>
      <c r="AW150" s="43" t="str">
        <f t="shared" si="69"/>
        <v>000</v>
      </c>
      <c r="AX150" s="43">
        <f t="shared" si="70"/>
        <v>0</v>
      </c>
      <c r="AY150" s="43">
        <f t="shared" si="71"/>
        <v>0</v>
      </c>
      <c r="AZ150" s="47">
        <f t="shared" si="72"/>
        <v>0</v>
      </c>
      <c r="BA150" s="35">
        <f t="shared" si="73"/>
        <v>0</v>
      </c>
    </row>
    <row r="151" spans="3:53" ht="22.5" customHeight="1" thickBot="1">
      <c r="C151" s="508">
        <f t="shared" si="85"/>
        <v>74</v>
      </c>
      <c r="D151" s="500"/>
      <c r="E151" s="502"/>
      <c r="F151" s="483" t="str">
        <f>IF(G152="","",YEAR('1'!$AJ$7)-YEAR(G152)-IF(MONTH('1'!$AJ$7)*100+DAY('1'!$AJ$7)&gt;=MONTH(G152)*100+DAY(G152),0,1))</f>
        <v/>
      </c>
      <c r="G151" s="484"/>
      <c r="H151" s="485"/>
      <c r="I151" s="497"/>
      <c r="J151" s="486"/>
      <c r="K151" s="488" t="s">
        <v>326</v>
      </c>
      <c r="L151" s="490"/>
      <c r="M151" s="492" t="s">
        <v>325</v>
      </c>
      <c r="N151" s="486"/>
      <c r="O151" s="490"/>
      <c r="P151" s="499"/>
      <c r="Q151" s="3"/>
      <c r="R151" s="4"/>
      <c r="S151" s="5"/>
      <c r="T151" s="6"/>
      <c r="U151" s="7"/>
      <c r="V151" s="62"/>
      <c r="W151" s="63"/>
      <c r="X151" s="9"/>
      <c r="Y151" s="4"/>
      <c r="Z151" s="5"/>
      <c r="AA151" s="6"/>
      <c r="AB151" s="7"/>
      <c r="AC151" s="64"/>
      <c r="AD151" s="8"/>
      <c r="AE151" s="494" t="s">
        <v>66</v>
      </c>
      <c r="AF151" s="495"/>
      <c r="AG151" s="496"/>
      <c r="AH151" s="517"/>
      <c r="AI151" s="515"/>
      <c r="AJ151" s="515"/>
      <c r="AK151" s="515"/>
      <c r="AL151" s="515"/>
      <c r="AN151" s="38" t="str">
        <f t="shared" si="90"/>
        <v/>
      </c>
      <c r="AO151" s="39" t="str">
        <f t="shared" si="91"/>
        <v/>
      </c>
      <c r="AP151" s="40" t="str">
        <f t="shared" si="62"/>
        <v/>
      </c>
      <c r="AQ151" s="41" t="str">
        <f t="shared" si="63"/>
        <v/>
      </c>
      <c r="AR151" s="42" t="str">
        <f t="shared" si="64"/>
        <v>000</v>
      </c>
      <c r="AS151" s="43" t="str">
        <f t="shared" si="65"/>
        <v>000</v>
      </c>
      <c r="AT151" s="41">
        <f t="shared" si="66"/>
        <v>0</v>
      </c>
      <c r="AU151" s="65">
        <f t="shared" si="67"/>
        <v>0</v>
      </c>
      <c r="AV151" s="39" t="str">
        <f t="shared" si="68"/>
        <v>000</v>
      </c>
      <c r="AW151" s="43" t="str">
        <f t="shared" si="69"/>
        <v>000</v>
      </c>
      <c r="AX151" s="43">
        <f t="shared" si="70"/>
        <v>0</v>
      </c>
      <c r="AY151" s="43">
        <f t="shared" si="71"/>
        <v>0</v>
      </c>
      <c r="AZ151" s="47">
        <f t="shared" si="72"/>
        <v>0</v>
      </c>
      <c r="BA151" s="35">
        <f t="shared" si="73"/>
        <v>0</v>
      </c>
    </row>
    <row r="152" spans="3:53" ht="22.5" customHeight="1">
      <c r="C152" s="509"/>
      <c r="D152" s="501"/>
      <c r="E152" s="503"/>
      <c r="F152" s="29" t="s">
        <v>323</v>
      </c>
      <c r="G152" s="26"/>
      <c r="H152" s="30" t="s">
        <v>327</v>
      </c>
      <c r="I152" s="498"/>
      <c r="J152" s="487"/>
      <c r="K152" s="489"/>
      <c r="L152" s="491"/>
      <c r="M152" s="493"/>
      <c r="N152" s="29" t="s">
        <v>323</v>
      </c>
      <c r="O152" s="26"/>
      <c r="P152" s="30" t="s">
        <v>327</v>
      </c>
      <c r="Q152" s="3"/>
      <c r="R152" s="4"/>
      <c r="S152" s="5"/>
      <c r="T152" s="6"/>
      <c r="U152" s="7"/>
      <c r="V152" s="62"/>
      <c r="W152" s="63"/>
      <c r="X152" s="9"/>
      <c r="Y152" s="4"/>
      <c r="Z152" s="5"/>
      <c r="AA152" s="6"/>
      <c r="AB152" s="7"/>
      <c r="AC152" s="64"/>
      <c r="AD152" s="8"/>
      <c r="AE152" s="29" t="s">
        <v>323</v>
      </c>
      <c r="AF152" s="26"/>
      <c r="AG152" s="30" t="s">
        <v>327</v>
      </c>
      <c r="AH152" s="518"/>
      <c r="AI152" s="516"/>
      <c r="AJ152" s="516"/>
      <c r="AK152" s="516"/>
      <c r="AL152" s="516"/>
      <c r="AN152" s="38" t="str">
        <f t="shared" si="90"/>
        <v/>
      </c>
      <c r="AO152" s="39" t="str">
        <f t="shared" si="91"/>
        <v/>
      </c>
      <c r="AP152" s="40" t="str">
        <f t="shared" si="62"/>
        <v/>
      </c>
      <c r="AQ152" s="41" t="str">
        <f t="shared" si="63"/>
        <v/>
      </c>
      <c r="AR152" s="42" t="str">
        <f t="shared" si="64"/>
        <v>000</v>
      </c>
      <c r="AS152" s="43" t="str">
        <f t="shared" si="65"/>
        <v>000</v>
      </c>
      <c r="AT152" s="41">
        <f t="shared" si="66"/>
        <v>0</v>
      </c>
      <c r="AU152" s="65">
        <f t="shared" si="67"/>
        <v>0</v>
      </c>
      <c r="AV152" s="39" t="str">
        <f t="shared" si="68"/>
        <v>000</v>
      </c>
      <c r="AW152" s="43" t="str">
        <f t="shared" si="69"/>
        <v>000</v>
      </c>
      <c r="AX152" s="43">
        <f t="shared" si="70"/>
        <v>0</v>
      </c>
      <c r="AY152" s="43">
        <f t="shared" si="71"/>
        <v>0</v>
      </c>
      <c r="AZ152" s="47">
        <f t="shared" si="72"/>
        <v>0</v>
      </c>
      <c r="BA152" s="35">
        <f t="shared" si="73"/>
        <v>0</v>
      </c>
    </row>
    <row r="153" spans="3:53" ht="22.5" customHeight="1" thickBot="1">
      <c r="C153" s="508">
        <f t="shared" ref="C153" si="92">(ROW()-3)/2</f>
        <v>75</v>
      </c>
      <c r="D153" s="500"/>
      <c r="E153" s="502"/>
      <c r="F153" s="483" t="str">
        <f>IF(G154="","",YEAR('1'!$AJ$7)-YEAR(G154)-IF(MONTH('1'!$AJ$7)*100+DAY('1'!$AJ$7)&gt;=MONTH(G154)*100+DAY(G154),0,1))</f>
        <v/>
      </c>
      <c r="G153" s="484"/>
      <c r="H153" s="485"/>
      <c r="I153" s="497"/>
      <c r="J153" s="486"/>
      <c r="K153" s="488" t="s">
        <v>326</v>
      </c>
      <c r="L153" s="490"/>
      <c r="M153" s="492" t="s">
        <v>325</v>
      </c>
      <c r="N153" s="486"/>
      <c r="O153" s="490"/>
      <c r="P153" s="499"/>
      <c r="Q153" s="3"/>
      <c r="R153" s="4"/>
      <c r="S153" s="5"/>
      <c r="T153" s="6"/>
      <c r="U153" s="7"/>
      <c r="V153" s="62"/>
      <c r="W153" s="63"/>
      <c r="X153" s="9"/>
      <c r="Y153" s="4"/>
      <c r="Z153" s="5"/>
      <c r="AA153" s="6"/>
      <c r="AB153" s="7"/>
      <c r="AC153" s="64"/>
      <c r="AD153" s="8"/>
      <c r="AE153" s="494" t="s">
        <v>66</v>
      </c>
      <c r="AF153" s="495"/>
      <c r="AG153" s="496"/>
      <c r="AH153" s="517"/>
      <c r="AI153" s="515"/>
      <c r="AJ153" s="515"/>
      <c r="AK153" s="515"/>
      <c r="AL153" s="515"/>
      <c r="AN153" s="38" t="str">
        <f t="shared" si="90"/>
        <v/>
      </c>
      <c r="AO153" s="39" t="str">
        <f t="shared" si="91"/>
        <v/>
      </c>
      <c r="AP153" s="40" t="str">
        <f t="shared" si="62"/>
        <v/>
      </c>
      <c r="AQ153" s="41" t="str">
        <f t="shared" si="63"/>
        <v/>
      </c>
      <c r="AR153" s="42" t="str">
        <f t="shared" si="64"/>
        <v>000</v>
      </c>
      <c r="AS153" s="43" t="str">
        <f t="shared" si="65"/>
        <v>000</v>
      </c>
      <c r="AT153" s="41">
        <f t="shared" si="66"/>
        <v>0</v>
      </c>
      <c r="AU153" s="65">
        <f t="shared" si="67"/>
        <v>0</v>
      </c>
      <c r="AV153" s="39" t="str">
        <f t="shared" si="68"/>
        <v>000</v>
      </c>
      <c r="AW153" s="43" t="str">
        <f t="shared" si="69"/>
        <v>000</v>
      </c>
      <c r="AX153" s="43">
        <f t="shared" si="70"/>
        <v>0</v>
      </c>
      <c r="AY153" s="43">
        <f t="shared" si="71"/>
        <v>0</v>
      </c>
      <c r="AZ153" s="47">
        <f t="shared" si="72"/>
        <v>0</v>
      </c>
      <c r="BA153" s="35">
        <f t="shared" si="73"/>
        <v>0</v>
      </c>
    </row>
    <row r="154" spans="3:53" ht="22.5" customHeight="1">
      <c r="C154" s="509"/>
      <c r="D154" s="501"/>
      <c r="E154" s="503"/>
      <c r="F154" s="29" t="s">
        <v>323</v>
      </c>
      <c r="G154" s="26"/>
      <c r="H154" s="30" t="s">
        <v>327</v>
      </c>
      <c r="I154" s="498"/>
      <c r="J154" s="487"/>
      <c r="K154" s="489"/>
      <c r="L154" s="491"/>
      <c r="M154" s="493"/>
      <c r="N154" s="29" t="s">
        <v>323</v>
      </c>
      <c r="O154" s="26"/>
      <c r="P154" s="30" t="s">
        <v>327</v>
      </c>
      <c r="Q154" s="3"/>
      <c r="R154" s="4"/>
      <c r="S154" s="5"/>
      <c r="T154" s="6"/>
      <c r="U154" s="7"/>
      <c r="V154" s="62"/>
      <c r="W154" s="63"/>
      <c r="X154" s="9"/>
      <c r="Y154" s="4"/>
      <c r="Z154" s="5"/>
      <c r="AA154" s="6"/>
      <c r="AB154" s="7"/>
      <c r="AC154" s="64"/>
      <c r="AD154" s="8"/>
      <c r="AE154" s="29" t="s">
        <v>323</v>
      </c>
      <c r="AF154" s="26"/>
      <c r="AG154" s="30" t="s">
        <v>327</v>
      </c>
      <c r="AH154" s="518"/>
      <c r="AI154" s="516"/>
      <c r="AJ154" s="516"/>
      <c r="AK154" s="516"/>
      <c r="AL154" s="516"/>
      <c r="AN154" s="38" t="str">
        <f t="shared" si="90"/>
        <v/>
      </c>
      <c r="AO154" s="39" t="str">
        <f t="shared" si="91"/>
        <v/>
      </c>
      <c r="AP154" s="40" t="str">
        <f t="shared" si="62"/>
        <v/>
      </c>
      <c r="AQ154" s="41" t="str">
        <f t="shared" si="63"/>
        <v/>
      </c>
      <c r="AR154" s="42" t="str">
        <f t="shared" si="64"/>
        <v>000</v>
      </c>
      <c r="AS154" s="43" t="str">
        <f t="shared" si="65"/>
        <v>000</v>
      </c>
      <c r="AT154" s="41">
        <f t="shared" si="66"/>
        <v>0</v>
      </c>
      <c r="AU154" s="65">
        <f t="shared" si="67"/>
        <v>0</v>
      </c>
      <c r="AV154" s="39" t="str">
        <f t="shared" si="68"/>
        <v>000</v>
      </c>
      <c r="AW154" s="43" t="str">
        <f t="shared" si="69"/>
        <v>000</v>
      </c>
      <c r="AX154" s="43">
        <f t="shared" si="70"/>
        <v>0</v>
      </c>
      <c r="AY154" s="43">
        <f t="shared" si="71"/>
        <v>0</v>
      </c>
      <c r="AZ154" s="47">
        <f t="shared" si="72"/>
        <v>0</v>
      </c>
      <c r="BA154" s="35">
        <f t="shared" si="73"/>
        <v>0</v>
      </c>
    </row>
    <row r="155" spans="3:53" ht="22.5" customHeight="1" thickBot="1">
      <c r="C155" s="508">
        <f t="shared" si="87"/>
        <v>76</v>
      </c>
      <c r="D155" s="500"/>
      <c r="E155" s="502"/>
      <c r="F155" s="483" t="str">
        <f>IF(G156="","",YEAR('1'!$AJ$7)-YEAR(G156)-IF(MONTH('1'!$AJ$7)*100+DAY('1'!$AJ$7)&gt;=MONTH(G156)*100+DAY(G156),0,1))</f>
        <v/>
      </c>
      <c r="G155" s="484"/>
      <c r="H155" s="485"/>
      <c r="I155" s="497"/>
      <c r="J155" s="486"/>
      <c r="K155" s="488" t="s">
        <v>326</v>
      </c>
      <c r="L155" s="490"/>
      <c r="M155" s="492" t="s">
        <v>325</v>
      </c>
      <c r="N155" s="486"/>
      <c r="O155" s="490"/>
      <c r="P155" s="499"/>
      <c r="Q155" s="3"/>
      <c r="R155" s="4"/>
      <c r="S155" s="5"/>
      <c r="T155" s="6"/>
      <c r="U155" s="7"/>
      <c r="V155" s="62"/>
      <c r="W155" s="63"/>
      <c r="X155" s="9"/>
      <c r="Y155" s="4"/>
      <c r="Z155" s="5"/>
      <c r="AA155" s="6"/>
      <c r="AB155" s="7"/>
      <c r="AC155" s="64"/>
      <c r="AD155" s="8"/>
      <c r="AE155" s="494" t="s">
        <v>66</v>
      </c>
      <c r="AF155" s="495"/>
      <c r="AG155" s="496"/>
      <c r="AH155" s="517"/>
      <c r="AI155" s="515"/>
      <c r="AJ155" s="515"/>
      <c r="AK155" s="515"/>
      <c r="AL155" s="515"/>
      <c r="AN155" s="38" t="str">
        <f t="shared" si="90"/>
        <v/>
      </c>
      <c r="AO155" s="39" t="str">
        <f t="shared" si="91"/>
        <v/>
      </c>
      <c r="AP155" s="40" t="str">
        <f t="shared" si="62"/>
        <v/>
      </c>
      <c r="AQ155" s="41" t="str">
        <f t="shared" si="63"/>
        <v/>
      </c>
      <c r="AR155" s="42" t="str">
        <f t="shared" si="64"/>
        <v>000</v>
      </c>
      <c r="AS155" s="43" t="str">
        <f t="shared" si="65"/>
        <v>000</v>
      </c>
      <c r="AT155" s="41">
        <f t="shared" si="66"/>
        <v>0</v>
      </c>
      <c r="AU155" s="65">
        <f t="shared" si="67"/>
        <v>0</v>
      </c>
      <c r="AV155" s="39" t="str">
        <f t="shared" si="68"/>
        <v>000</v>
      </c>
      <c r="AW155" s="43" t="str">
        <f t="shared" si="69"/>
        <v>000</v>
      </c>
      <c r="AX155" s="43">
        <f t="shared" si="70"/>
        <v>0</v>
      </c>
      <c r="AY155" s="43">
        <f t="shared" si="71"/>
        <v>0</v>
      </c>
      <c r="AZ155" s="47">
        <f t="shared" si="72"/>
        <v>0</v>
      </c>
      <c r="BA155" s="35">
        <f t="shared" si="73"/>
        <v>0</v>
      </c>
    </row>
    <row r="156" spans="3:53" ht="22.5" customHeight="1">
      <c r="C156" s="509"/>
      <c r="D156" s="501"/>
      <c r="E156" s="503"/>
      <c r="F156" s="29" t="s">
        <v>323</v>
      </c>
      <c r="G156" s="26"/>
      <c r="H156" s="30" t="s">
        <v>327</v>
      </c>
      <c r="I156" s="498"/>
      <c r="J156" s="487"/>
      <c r="K156" s="489"/>
      <c r="L156" s="491"/>
      <c r="M156" s="493"/>
      <c r="N156" s="29" t="s">
        <v>323</v>
      </c>
      <c r="O156" s="26"/>
      <c r="P156" s="30" t="s">
        <v>327</v>
      </c>
      <c r="Q156" s="3"/>
      <c r="R156" s="4"/>
      <c r="S156" s="5"/>
      <c r="T156" s="6"/>
      <c r="U156" s="7"/>
      <c r="V156" s="62"/>
      <c r="W156" s="63"/>
      <c r="X156" s="9"/>
      <c r="Y156" s="4"/>
      <c r="Z156" s="5"/>
      <c r="AA156" s="6"/>
      <c r="AB156" s="7"/>
      <c r="AC156" s="64"/>
      <c r="AD156" s="8"/>
      <c r="AE156" s="29" t="s">
        <v>323</v>
      </c>
      <c r="AF156" s="26"/>
      <c r="AG156" s="30" t="s">
        <v>327</v>
      </c>
      <c r="AH156" s="518"/>
      <c r="AI156" s="516"/>
      <c r="AJ156" s="516"/>
      <c r="AK156" s="516"/>
      <c r="AL156" s="516"/>
      <c r="AN156" s="38" t="str">
        <f t="shared" si="90"/>
        <v/>
      </c>
      <c r="AO156" s="39" t="str">
        <f t="shared" si="91"/>
        <v/>
      </c>
      <c r="AP156" s="40" t="str">
        <f t="shared" si="62"/>
        <v/>
      </c>
      <c r="AQ156" s="41" t="str">
        <f t="shared" si="63"/>
        <v/>
      </c>
      <c r="AR156" s="42" t="str">
        <f t="shared" si="64"/>
        <v>000</v>
      </c>
      <c r="AS156" s="43" t="str">
        <f t="shared" si="65"/>
        <v>000</v>
      </c>
      <c r="AT156" s="41">
        <f t="shared" si="66"/>
        <v>0</v>
      </c>
      <c r="AU156" s="65">
        <f t="shared" si="67"/>
        <v>0</v>
      </c>
      <c r="AV156" s="39" t="str">
        <f t="shared" si="68"/>
        <v>000</v>
      </c>
      <c r="AW156" s="43" t="str">
        <f t="shared" si="69"/>
        <v>000</v>
      </c>
      <c r="AX156" s="43">
        <f t="shared" si="70"/>
        <v>0</v>
      </c>
      <c r="AY156" s="43">
        <f t="shared" si="71"/>
        <v>0</v>
      </c>
      <c r="AZ156" s="47">
        <f t="shared" si="72"/>
        <v>0</v>
      </c>
      <c r="BA156" s="35">
        <f t="shared" si="73"/>
        <v>0</v>
      </c>
    </row>
    <row r="157" spans="3:53" ht="22.5" customHeight="1" thickBot="1">
      <c r="C157" s="508">
        <f t="shared" si="88"/>
        <v>77</v>
      </c>
      <c r="D157" s="500"/>
      <c r="E157" s="502"/>
      <c r="F157" s="483" t="str">
        <f>IF(G158="","",YEAR('1'!$AJ$7)-YEAR(G158)-IF(MONTH('1'!$AJ$7)*100+DAY('1'!$AJ$7)&gt;=MONTH(G158)*100+DAY(G158),0,1))</f>
        <v/>
      </c>
      <c r="G157" s="484"/>
      <c r="H157" s="485"/>
      <c r="I157" s="497"/>
      <c r="J157" s="486"/>
      <c r="K157" s="488" t="s">
        <v>326</v>
      </c>
      <c r="L157" s="490"/>
      <c r="M157" s="492" t="s">
        <v>325</v>
      </c>
      <c r="N157" s="486"/>
      <c r="O157" s="490"/>
      <c r="P157" s="499"/>
      <c r="Q157" s="3"/>
      <c r="R157" s="4"/>
      <c r="S157" s="5"/>
      <c r="T157" s="6"/>
      <c r="U157" s="7"/>
      <c r="V157" s="62"/>
      <c r="W157" s="63"/>
      <c r="X157" s="9"/>
      <c r="Y157" s="4"/>
      <c r="Z157" s="5"/>
      <c r="AA157" s="6"/>
      <c r="AB157" s="7"/>
      <c r="AC157" s="64"/>
      <c r="AD157" s="8"/>
      <c r="AE157" s="494" t="s">
        <v>66</v>
      </c>
      <c r="AF157" s="495"/>
      <c r="AG157" s="496"/>
      <c r="AH157" s="517"/>
      <c r="AI157" s="515"/>
      <c r="AJ157" s="515"/>
      <c r="AK157" s="515"/>
      <c r="AL157" s="515"/>
      <c r="AN157" s="38" t="str">
        <f t="shared" si="90"/>
        <v/>
      </c>
      <c r="AO157" s="39" t="str">
        <f t="shared" si="91"/>
        <v/>
      </c>
      <c r="AP157" s="40" t="str">
        <f t="shared" ref="AP157:AP220" si="93">IF(G158="","",G158)</f>
        <v/>
      </c>
      <c r="AQ157" s="41" t="str">
        <f t="shared" ref="AQ157:AQ220" si="94">IF(AH157="","",AH157)</f>
        <v/>
      </c>
      <c r="AR157" s="42" t="str">
        <f t="shared" ref="AR157:AR220" si="95">TEXT(Q157*10 + R157&amp;"0","000")</f>
        <v>000</v>
      </c>
      <c r="AS157" s="43" t="str">
        <f t="shared" ref="AS157:AS220" si="96">TEXT(S157*100+T157*10+U157,"000")</f>
        <v>000</v>
      </c>
      <c r="AT157" s="41">
        <f t="shared" ref="AT157:AT220" si="97">V157</f>
        <v>0</v>
      </c>
      <c r="AU157" s="65">
        <f t="shared" ref="AU157:AU220" si="98">W157</f>
        <v>0</v>
      </c>
      <c r="AV157" s="39" t="str">
        <f t="shared" ref="AV157:AV220" si="99">TEXT(X157*10 + Y157&amp;"0","000")</f>
        <v>000</v>
      </c>
      <c r="AW157" s="43" t="str">
        <f t="shared" ref="AW157:AW220" si="100">TEXT(Z157*100+AA157*10+AB157,"000")</f>
        <v>000</v>
      </c>
      <c r="AX157" s="43">
        <f t="shared" ref="AX157:AX220" si="101">AC157</f>
        <v>0</v>
      </c>
      <c r="AY157" s="43">
        <f t="shared" ref="AY157:AY220" si="102">AD157</f>
        <v>0</v>
      </c>
      <c r="AZ157" s="47">
        <f t="shared" ref="AZ157:AZ220" si="103">IF(OR(AN157&amp;AO157="",AN157&amp;AO157=AN156&amp;AO156),0,1)</f>
        <v>0</v>
      </c>
      <c r="BA157" s="35">
        <f t="shared" ref="BA157:BA220" si="104">IF(AN157&amp;AO157=AN158&amp;AO158,0,1)</f>
        <v>0</v>
      </c>
    </row>
    <row r="158" spans="3:53" ht="22.5" customHeight="1">
      <c r="C158" s="509"/>
      <c r="D158" s="501"/>
      <c r="E158" s="503"/>
      <c r="F158" s="29" t="s">
        <v>323</v>
      </c>
      <c r="G158" s="26"/>
      <c r="H158" s="30" t="s">
        <v>327</v>
      </c>
      <c r="I158" s="498"/>
      <c r="J158" s="487"/>
      <c r="K158" s="489"/>
      <c r="L158" s="491"/>
      <c r="M158" s="493"/>
      <c r="N158" s="29" t="s">
        <v>323</v>
      </c>
      <c r="O158" s="26"/>
      <c r="P158" s="30" t="s">
        <v>327</v>
      </c>
      <c r="Q158" s="3"/>
      <c r="R158" s="4"/>
      <c r="S158" s="5"/>
      <c r="T158" s="6"/>
      <c r="U158" s="7"/>
      <c r="V158" s="62"/>
      <c r="W158" s="63"/>
      <c r="X158" s="9"/>
      <c r="Y158" s="4"/>
      <c r="Z158" s="5"/>
      <c r="AA158" s="6"/>
      <c r="AB158" s="7"/>
      <c r="AC158" s="64"/>
      <c r="AD158" s="8"/>
      <c r="AE158" s="29" t="s">
        <v>323</v>
      </c>
      <c r="AF158" s="26"/>
      <c r="AG158" s="30" t="s">
        <v>327</v>
      </c>
      <c r="AH158" s="518"/>
      <c r="AI158" s="516"/>
      <c r="AJ158" s="516"/>
      <c r="AK158" s="516"/>
      <c r="AL158" s="516"/>
      <c r="AN158" s="38" t="str">
        <f t="shared" si="90"/>
        <v/>
      </c>
      <c r="AO158" s="39" t="str">
        <f t="shared" si="91"/>
        <v/>
      </c>
      <c r="AP158" s="40" t="str">
        <f t="shared" si="93"/>
        <v/>
      </c>
      <c r="AQ158" s="41" t="str">
        <f t="shared" si="94"/>
        <v/>
      </c>
      <c r="AR158" s="42" t="str">
        <f t="shared" si="95"/>
        <v>000</v>
      </c>
      <c r="AS158" s="43" t="str">
        <f t="shared" si="96"/>
        <v>000</v>
      </c>
      <c r="AT158" s="41">
        <f t="shared" si="97"/>
        <v>0</v>
      </c>
      <c r="AU158" s="65">
        <f t="shared" si="98"/>
        <v>0</v>
      </c>
      <c r="AV158" s="39" t="str">
        <f t="shared" si="99"/>
        <v>000</v>
      </c>
      <c r="AW158" s="43" t="str">
        <f t="shared" si="100"/>
        <v>000</v>
      </c>
      <c r="AX158" s="43">
        <f t="shared" si="101"/>
        <v>0</v>
      </c>
      <c r="AY158" s="43">
        <f t="shared" si="102"/>
        <v>0</v>
      </c>
      <c r="AZ158" s="47">
        <f t="shared" si="103"/>
        <v>0</v>
      </c>
      <c r="BA158" s="35">
        <f t="shared" si="104"/>
        <v>0</v>
      </c>
    </row>
    <row r="159" spans="3:53" ht="22.5" customHeight="1" thickBot="1">
      <c r="C159" s="508">
        <f t="shared" si="85"/>
        <v>78</v>
      </c>
      <c r="D159" s="500"/>
      <c r="E159" s="502"/>
      <c r="F159" s="483" t="str">
        <f>IF(G160="","",YEAR('1'!$AJ$7)-YEAR(G160)-IF(MONTH('1'!$AJ$7)*100+DAY('1'!$AJ$7)&gt;=MONTH(G160)*100+DAY(G160),0,1))</f>
        <v/>
      </c>
      <c r="G159" s="484"/>
      <c r="H159" s="485"/>
      <c r="I159" s="497"/>
      <c r="J159" s="486"/>
      <c r="K159" s="488" t="s">
        <v>326</v>
      </c>
      <c r="L159" s="490"/>
      <c r="M159" s="492" t="s">
        <v>325</v>
      </c>
      <c r="N159" s="486"/>
      <c r="O159" s="490"/>
      <c r="P159" s="499"/>
      <c r="Q159" s="3"/>
      <c r="R159" s="4"/>
      <c r="S159" s="5"/>
      <c r="T159" s="6"/>
      <c r="U159" s="7"/>
      <c r="V159" s="62"/>
      <c r="W159" s="63"/>
      <c r="X159" s="9"/>
      <c r="Y159" s="4"/>
      <c r="Z159" s="5"/>
      <c r="AA159" s="6"/>
      <c r="AB159" s="7"/>
      <c r="AC159" s="64"/>
      <c r="AD159" s="8"/>
      <c r="AE159" s="494" t="s">
        <v>66</v>
      </c>
      <c r="AF159" s="495"/>
      <c r="AG159" s="496"/>
      <c r="AH159" s="517"/>
      <c r="AI159" s="515"/>
      <c r="AJ159" s="515"/>
      <c r="AK159" s="515"/>
      <c r="AL159" s="515"/>
      <c r="AN159" s="38" t="str">
        <f t="shared" si="90"/>
        <v/>
      </c>
      <c r="AO159" s="39" t="str">
        <f t="shared" si="91"/>
        <v/>
      </c>
      <c r="AP159" s="40" t="str">
        <f t="shared" si="93"/>
        <v/>
      </c>
      <c r="AQ159" s="41" t="str">
        <f t="shared" si="94"/>
        <v/>
      </c>
      <c r="AR159" s="42" t="str">
        <f t="shared" si="95"/>
        <v>000</v>
      </c>
      <c r="AS159" s="43" t="str">
        <f t="shared" si="96"/>
        <v>000</v>
      </c>
      <c r="AT159" s="41">
        <f t="shared" si="97"/>
        <v>0</v>
      </c>
      <c r="AU159" s="65">
        <f t="shared" si="98"/>
        <v>0</v>
      </c>
      <c r="AV159" s="39" t="str">
        <f t="shared" si="99"/>
        <v>000</v>
      </c>
      <c r="AW159" s="43" t="str">
        <f t="shared" si="100"/>
        <v>000</v>
      </c>
      <c r="AX159" s="43">
        <f t="shared" si="101"/>
        <v>0</v>
      </c>
      <c r="AY159" s="43">
        <f t="shared" si="102"/>
        <v>0</v>
      </c>
      <c r="AZ159" s="47">
        <f t="shared" si="103"/>
        <v>0</v>
      </c>
      <c r="BA159" s="35">
        <f t="shared" si="104"/>
        <v>0</v>
      </c>
    </row>
    <row r="160" spans="3:53" ht="22.5" customHeight="1">
      <c r="C160" s="509"/>
      <c r="D160" s="501"/>
      <c r="E160" s="503"/>
      <c r="F160" s="29" t="s">
        <v>323</v>
      </c>
      <c r="G160" s="26"/>
      <c r="H160" s="30" t="s">
        <v>327</v>
      </c>
      <c r="I160" s="498"/>
      <c r="J160" s="487"/>
      <c r="K160" s="489"/>
      <c r="L160" s="491"/>
      <c r="M160" s="493"/>
      <c r="N160" s="29" t="s">
        <v>323</v>
      </c>
      <c r="O160" s="26"/>
      <c r="P160" s="30" t="s">
        <v>327</v>
      </c>
      <c r="Q160" s="3"/>
      <c r="R160" s="4"/>
      <c r="S160" s="5"/>
      <c r="T160" s="6"/>
      <c r="U160" s="7"/>
      <c r="V160" s="62"/>
      <c r="W160" s="63"/>
      <c r="X160" s="9"/>
      <c r="Y160" s="4"/>
      <c r="Z160" s="5"/>
      <c r="AA160" s="6"/>
      <c r="AB160" s="7"/>
      <c r="AC160" s="64"/>
      <c r="AD160" s="8"/>
      <c r="AE160" s="29" t="s">
        <v>323</v>
      </c>
      <c r="AF160" s="26"/>
      <c r="AG160" s="30" t="s">
        <v>327</v>
      </c>
      <c r="AH160" s="518"/>
      <c r="AI160" s="516"/>
      <c r="AJ160" s="516"/>
      <c r="AK160" s="516"/>
      <c r="AL160" s="516"/>
      <c r="AN160" s="38" t="str">
        <f t="shared" si="90"/>
        <v/>
      </c>
      <c r="AO160" s="39" t="str">
        <f t="shared" si="91"/>
        <v/>
      </c>
      <c r="AP160" s="40" t="str">
        <f t="shared" si="93"/>
        <v/>
      </c>
      <c r="AQ160" s="41" t="str">
        <f t="shared" si="94"/>
        <v/>
      </c>
      <c r="AR160" s="42" t="str">
        <f t="shared" si="95"/>
        <v>000</v>
      </c>
      <c r="AS160" s="43" t="str">
        <f t="shared" si="96"/>
        <v>000</v>
      </c>
      <c r="AT160" s="41">
        <f t="shared" si="97"/>
        <v>0</v>
      </c>
      <c r="AU160" s="65">
        <f t="shared" si="98"/>
        <v>0</v>
      </c>
      <c r="AV160" s="39" t="str">
        <f t="shared" si="99"/>
        <v>000</v>
      </c>
      <c r="AW160" s="43" t="str">
        <f t="shared" si="100"/>
        <v>000</v>
      </c>
      <c r="AX160" s="43">
        <f t="shared" si="101"/>
        <v>0</v>
      </c>
      <c r="AY160" s="43">
        <f t="shared" si="102"/>
        <v>0</v>
      </c>
      <c r="AZ160" s="47">
        <f t="shared" si="103"/>
        <v>0</v>
      </c>
      <c r="BA160" s="35">
        <f t="shared" si="104"/>
        <v>0</v>
      </c>
    </row>
    <row r="161" spans="3:53" ht="22.5" customHeight="1" thickBot="1">
      <c r="C161" s="508">
        <f t="shared" ref="C161" si="105">(ROW()-3)/2</f>
        <v>79</v>
      </c>
      <c r="D161" s="500"/>
      <c r="E161" s="502"/>
      <c r="F161" s="483" t="str">
        <f>IF(G162="","",YEAR('1'!$AJ$7)-YEAR(G162)-IF(MONTH('1'!$AJ$7)*100+DAY('1'!$AJ$7)&gt;=MONTH(G162)*100+DAY(G162),0,1))</f>
        <v/>
      </c>
      <c r="G161" s="484"/>
      <c r="H161" s="485"/>
      <c r="I161" s="497"/>
      <c r="J161" s="486"/>
      <c r="K161" s="488" t="s">
        <v>326</v>
      </c>
      <c r="L161" s="490"/>
      <c r="M161" s="492" t="s">
        <v>325</v>
      </c>
      <c r="N161" s="486"/>
      <c r="O161" s="490"/>
      <c r="P161" s="499"/>
      <c r="Q161" s="3"/>
      <c r="R161" s="4"/>
      <c r="S161" s="5"/>
      <c r="T161" s="6"/>
      <c r="U161" s="7"/>
      <c r="V161" s="62"/>
      <c r="W161" s="63"/>
      <c r="X161" s="9"/>
      <c r="Y161" s="4"/>
      <c r="Z161" s="5"/>
      <c r="AA161" s="6"/>
      <c r="AB161" s="7"/>
      <c r="AC161" s="64"/>
      <c r="AD161" s="8"/>
      <c r="AE161" s="494" t="s">
        <v>66</v>
      </c>
      <c r="AF161" s="495"/>
      <c r="AG161" s="496"/>
      <c r="AH161" s="517"/>
      <c r="AI161" s="515"/>
      <c r="AJ161" s="515"/>
      <c r="AK161" s="515"/>
      <c r="AL161" s="515"/>
      <c r="AN161" s="38" t="str">
        <f t="shared" si="90"/>
        <v/>
      </c>
      <c r="AO161" s="39" t="str">
        <f t="shared" si="91"/>
        <v/>
      </c>
      <c r="AP161" s="40" t="str">
        <f t="shared" si="93"/>
        <v/>
      </c>
      <c r="AQ161" s="41" t="str">
        <f t="shared" si="94"/>
        <v/>
      </c>
      <c r="AR161" s="42" t="str">
        <f t="shared" si="95"/>
        <v>000</v>
      </c>
      <c r="AS161" s="43" t="str">
        <f t="shared" si="96"/>
        <v>000</v>
      </c>
      <c r="AT161" s="41">
        <f t="shared" si="97"/>
        <v>0</v>
      </c>
      <c r="AU161" s="65">
        <f t="shared" si="98"/>
        <v>0</v>
      </c>
      <c r="AV161" s="39" t="str">
        <f t="shared" si="99"/>
        <v>000</v>
      </c>
      <c r="AW161" s="43" t="str">
        <f t="shared" si="100"/>
        <v>000</v>
      </c>
      <c r="AX161" s="43">
        <f t="shared" si="101"/>
        <v>0</v>
      </c>
      <c r="AY161" s="43">
        <f t="shared" si="102"/>
        <v>0</v>
      </c>
      <c r="AZ161" s="47">
        <f t="shared" si="103"/>
        <v>0</v>
      </c>
      <c r="BA161" s="35">
        <f t="shared" si="104"/>
        <v>0</v>
      </c>
    </row>
    <row r="162" spans="3:53" ht="22.5" customHeight="1">
      <c r="C162" s="509"/>
      <c r="D162" s="501"/>
      <c r="E162" s="503"/>
      <c r="F162" s="29" t="s">
        <v>323</v>
      </c>
      <c r="G162" s="26"/>
      <c r="H162" s="30" t="s">
        <v>327</v>
      </c>
      <c r="I162" s="498"/>
      <c r="J162" s="487"/>
      <c r="K162" s="489"/>
      <c r="L162" s="491"/>
      <c r="M162" s="493"/>
      <c r="N162" s="29" t="s">
        <v>323</v>
      </c>
      <c r="O162" s="26"/>
      <c r="P162" s="30" t="s">
        <v>327</v>
      </c>
      <c r="Q162" s="3"/>
      <c r="R162" s="4"/>
      <c r="S162" s="5"/>
      <c r="T162" s="6"/>
      <c r="U162" s="7"/>
      <c r="V162" s="62"/>
      <c r="W162" s="63"/>
      <c r="X162" s="9"/>
      <c r="Y162" s="4"/>
      <c r="Z162" s="5"/>
      <c r="AA162" s="6"/>
      <c r="AB162" s="7"/>
      <c r="AC162" s="64"/>
      <c r="AD162" s="8"/>
      <c r="AE162" s="29" t="s">
        <v>323</v>
      </c>
      <c r="AF162" s="26"/>
      <c r="AG162" s="30" t="s">
        <v>327</v>
      </c>
      <c r="AH162" s="518"/>
      <c r="AI162" s="516"/>
      <c r="AJ162" s="516"/>
      <c r="AK162" s="516"/>
      <c r="AL162" s="516"/>
      <c r="AN162" s="38" t="str">
        <f t="shared" si="90"/>
        <v/>
      </c>
      <c r="AO162" s="39" t="str">
        <f t="shared" si="91"/>
        <v/>
      </c>
      <c r="AP162" s="40" t="str">
        <f t="shared" si="93"/>
        <v/>
      </c>
      <c r="AQ162" s="41" t="str">
        <f t="shared" si="94"/>
        <v/>
      </c>
      <c r="AR162" s="42" t="str">
        <f t="shared" si="95"/>
        <v>000</v>
      </c>
      <c r="AS162" s="43" t="str">
        <f t="shared" si="96"/>
        <v>000</v>
      </c>
      <c r="AT162" s="41">
        <f t="shared" si="97"/>
        <v>0</v>
      </c>
      <c r="AU162" s="65">
        <f t="shared" si="98"/>
        <v>0</v>
      </c>
      <c r="AV162" s="39" t="str">
        <f t="shared" si="99"/>
        <v>000</v>
      </c>
      <c r="AW162" s="43" t="str">
        <f t="shared" si="100"/>
        <v>000</v>
      </c>
      <c r="AX162" s="43">
        <f t="shared" si="101"/>
        <v>0</v>
      </c>
      <c r="AY162" s="43">
        <f t="shared" si="102"/>
        <v>0</v>
      </c>
      <c r="AZ162" s="47">
        <f t="shared" si="103"/>
        <v>0</v>
      </c>
      <c r="BA162" s="35">
        <f t="shared" si="104"/>
        <v>0</v>
      </c>
    </row>
    <row r="163" spans="3:53" ht="22.5" customHeight="1" thickBot="1">
      <c r="C163" s="508">
        <f t="shared" ref="C163:C171" si="106">(ROW()-3)/2</f>
        <v>80</v>
      </c>
      <c r="D163" s="500"/>
      <c r="E163" s="502"/>
      <c r="F163" s="483" t="str">
        <f>IF(G164="","",YEAR('1'!$AJ$7)-YEAR(G164)-IF(MONTH('1'!$AJ$7)*100+DAY('1'!$AJ$7)&gt;=MONTH(G164)*100+DAY(G164),0,1))</f>
        <v/>
      </c>
      <c r="G163" s="484"/>
      <c r="H163" s="485"/>
      <c r="I163" s="497"/>
      <c r="J163" s="486"/>
      <c r="K163" s="488" t="s">
        <v>326</v>
      </c>
      <c r="L163" s="490"/>
      <c r="M163" s="492" t="s">
        <v>325</v>
      </c>
      <c r="N163" s="486"/>
      <c r="O163" s="490"/>
      <c r="P163" s="499"/>
      <c r="Q163" s="3"/>
      <c r="R163" s="4"/>
      <c r="S163" s="5"/>
      <c r="T163" s="6"/>
      <c r="U163" s="7"/>
      <c r="V163" s="62"/>
      <c r="W163" s="63"/>
      <c r="X163" s="9"/>
      <c r="Y163" s="4"/>
      <c r="Z163" s="5"/>
      <c r="AA163" s="6"/>
      <c r="AB163" s="7"/>
      <c r="AC163" s="64"/>
      <c r="AD163" s="8"/>
      <c r="AE163" s="494" t="s">
        <v>66</v>
      </c>
      <c r="AF163" s="495"/>
      <c r="AG163" s="496"/>
      <c r="AH163" s="517"/>
      <c r="AI163" s="515"/>
      <c r="AJ163" s="515"/>
      <c r="AK163" s="515"/>
      <c r="AL163" s="515"/>
      <c r="AN163" s="38" t="str">
        <f t="shared" si="90"/>
        <v/>
      </c>
      <c r="AO163" s="39" t="str">
        <f t="shared" si="91"/>
        <v/>
      </c>
      <c r="AP163" s="40" t="str">
        <f t="shared" si="93"/>
        <v/>
      </c>
      <c r="AQ163" s="41" t="str">
        <f t="shared" si="94"/>
        <v/>
      </c>
      <c r="AR163" s="42" t="str">
        <f t="shared" si="95"/>
        <v>000</v>
      </c>
      <c r="AS163" s="43" t="str">
        <f t="shared" si="96"/>
        <v>000</v>
      </c>
      <c r="AT163" s="41">
        <f t="shared" si="97"/>
        <v>0</v>
      </c>
      <c r="AU163" s="65">
        <f t="shared" si="98"/>
        <v>0</v>
      </c>
      <c r="AV163" s="39" t="str">
        <f t="shared" si="99"/>
        <v>000</v>
      </c>
      <c r="AW163" s="43" t="str">
        <f t="shared" si="100"/>
        <v>000</v>
      </c>
      <c r="AX163" s="43">
        <f t="shared" si="101"/>
        <v>0</v>
      </c>
      <c r="AY163" s="43">
        <f t="shared" si="102"/>
        <v>0</v>
      </c>
      <c r="AZ163" s="47">
        <f t="shared" si="103"/>
        <v>0</v>
      </c>
      <c r="BA163" s="35">
        <f t="shared" si="104"/>
        <v>0</v>
      </c>
    </row>
    <row r="164" spans="3:53" ht="22.5" customHeight="1">
      <c r="C164" s="509"/>
      <c r="D164" s="501"/>
      <c r="E164" s="503"/>
      <c r="F164" s="29" t="s">
        <v>323</v>
      </c>
      <c r="G164" s="26"/>
      <c r="H164" s="30" t="s">
        <v>327</v>
      </c>
      <c r="I164" s="498"/>
      <c r="J164" s="487"/>
      <c r="K164" s="489"/>
      <c r="L164" s="491"/>
      <c r="M164" s="493"/>
      <c r="N164" s="29" t="s">
        <v>323</v>
      </c>
      <c r="O164" s="26"/>
      <c r="P164" s="30" t="s">
        <v>327</v>
      </c>
      <c r="Q164" s="3"/>
      <c r="R164" s="4"/>
      <c r="S164" s="5"/>
      <c r="T164" s="6"/>
      <c r="U164" s="7"/>
      <c r="V164" s="62"/>
      <c r="W164" s="63"/>
      <c r="X164" s="9"/>
      <c r="Y164" s="4"/>
      <c r="Z164" s="5"/>
      <c r="AA164" s="6"/>
      <c r="AB164" s="7"/>
      <c r="AC164" s="64"/>
      <c r="AD164" s="8"/>
      <c r="AE164" s="29" t="s">
        <v>323</v>
      </c>
      <c r="AF164" s="26"/>
      <c r="AG164" s="30" t="s">
        <v>327</v>
      </c>
      <c r="AH164" s="518"/>
      <c r="AI164" s="516"/>
      <c r="AJ164" s="516"/>
      <c r="AK164" s="516"/>
      <c r="AL164" s="516"/>
      <c r="AN164" s="38" t="str">
        <f t="shared" si="90"/>
        <v/>
      </c>
      <c r="AO164" s="39" t="str">
        <f t="shared" si="91"/>
        <v/>
      </c>
      <c r="AP164" s="40" t="str">
        <f t="shared" si="93"/>
        <v/>
      </c>
      <c r="AQ164" s="41" t="str">
        <f t="shared" si="94"/>
        <v/>
      </c>
      <c r="AR164" s="42" t="str">
        <f t="shared" si="95"/>
        <v>000</v>
      </c>
      <c r="AS164" s="43" t="str">
        <f t="shared" si="96"/>
        <v>000</v>
      </c>
      <c r="AT164" s="41">
        <f t="shared" si="97"/>
        <v>0</v>
      </c>
      <c r="AU164" s="65">
        <f t="shared" si="98"/>
        <v>0</v>
      </c>
      <c r="AV164" s="39" t="str">
        <f t="shared" si="99"/>
        <v>000</v>
      </c>
      <c r="AW164" s="43" t="str">
        <f t="shared" si="100"/>
        <v>000</v>
      </c>
      <c r="AX164" s="43">
        <f t="shared" si="101"/>
        <v>0</v>
      </c>
      <c r="AY164" s="43">
        <f t="shared" si="102"/>
        <v>0</v>
      </c>
      <c r="AZ164" s="47">
        <f t="shared" si="103"/>
        <v>0</v>
      </c>
      <c r="BA164" s="35">
        <f t="shared" si="104"/>
        <v>0</v>
      </c>
    </row>
    <row r="165" spans="3:53" ht="22.5" customHeight="1" thickBot="1">
      <c r="C165" s="508">
        <f t="shared" ref="C165:C173" si="107">(ROW()-3)/2</f>
        <v>81</v>
      </c>
      <c r="D165" s="500"/>
      <c r="E165" s="502"/>
      <c r="F165" s="483" t="str">
        <f>IF(G166="","",YEAR('1'!$AJ$7)-YEAR(G166)-IF(MONTH('1'!$AJ$7)*100+DAY('1'!$AJ$7)&gt;=MONTH(G166)*100+DAY(G166),0,1))</f>
        <v/>
      </c>
      <c r="G165" s="484"/>
      <c r="H165" s="485"/>
      <c r="I165" s="497"/>
      <c r="J165" s="486"/>
      <c r="K165" s="488" t="s">
        <v>326</v>
      </c>
      <c r="L165" s="490"/>
      <c r="M165" s="492" t="s">
        <v>325</v>
      </c>
      <c r="N165" s="486"/>
      <c r="O165" s="490"/>
      <c r="P165" s="499"/>
      <c r="Q165" s="3"/>
      <c r="R165" s="4"/>
      <c r="S165" s="5"/>
      <c r="T165" s="6"/>
      <c r="U165" s="7"/>
      <c r="V165" s="62"/>
      <c r="W165" s="63"/>
      <c r="X165" s="9"/>
      <c r="Y165" s="4"/>
      <c r="Z165" s="5"/>
      <c r="AA165" s="6"/>
      <c r="AB165" s="7"/>
      <c r="AC165" s="64"/>
      <c r="AD165" s="8"/>
      <c r="AE165" s="494" t="s">
        <v>66</v>
      </c>
      <c r="AF165" s="495"/>
      <c r="AG165" s="496"/>
      <c r="AH165" s="517"/>
      <c r="AI165" s="515"/>
      <c r="AJ165" s="515"/>
      <c r="AK165" s="515"/>
      <c r="AL165" s="515"/>
      <c r="AN165" s="38" t="str">
        <f t="shared" si="90"/>
        <v/>
      </c>
      <c r="AO165" s="39" t="str">
        <f t="shared" si="91"/>
        <v/>
      </c>
      <c r="AP165" s="40" t="str">
        <f t="shared" si="93"/>
        <v/>
      </c>
      <c r="AQ165" s="41" t="str">
        <f t="shared" si="94"/>
        <v/>
      </c>
      <c r="AR165" s="42" t="str">
        <f t="shared" si="95"/>
        <v>000</v>
      </c>
      <c r="AS165" s="43" t="str">
        <f t="shared" si="96"/>
        <v>000</v>
      </c>
      <c r="AT165" s="41">
        <f t="shared" si="97"/>
        <v>0</v>
      </c>
      <c r="AU165" s="65">
        <f t="shared" si="98"/>
        <v>0</v>
      </c>
      <c r="AV165" s="39" t="str">
        <f t="shared" si="99"/>
        <v>000</v>
      </c>
      <c r="AW165" s="43" t="str">
        <f t="shared" si="100"/>
        <v>000</v>
      </c>
      <c r="AX165" s="43">
        <f t="shared" si="101"/>
        <v>0</v>
      </c>
      <c r="AY165" s="43">
        <f t="shared" si="102"/>
        <v>0</v>
      </c>
      <c r="AZ165" s="47">
        <f t="shared" si="103"/>
        <v>0</v>
      </c>
      <c r="BA165" s="35">
        <f t="shared" si="104"/>
        <v>0</v>
      </c>
    </row>
    <row r="166" spans="3:53" ht="22.5" customHeight="1">
      <c r="C166" s="509"/>
      <c r="D166" s="501"/>
      <c r="E166" s="503"/>
      <c r="F166" s="29" t="s">
        <v>323</v>
      </c>
      <c r="G166" s="26"/>
      <c r="H166" s="30" t="s">
        <v>327</v>
      </c>
      <c r="I166" s="498"/>
      <c r="J166" s="487"/>
      <c r="K166" s="489"/>
      <c r="L166" s="491"/>
      <c r="M166" s="493"/>
      <c r="N166" s="29" t="s">
        <v>323</v>
      </c>
      <c r="O166" s="26"/>
      <c r="P166" s="30" t="s">
        <v>327</v>
      </c>
      <c r="Q166" s="3"/>
      <c r="R166" s="4"/>
      <c r="S166" s="5"/>
      <c r="T166" s="6"/>
      <c r="U166" s="7"/>
      <c r="V166" s="62"/>
      <c r="W166" s="63"/>
      <c r="X166" s="9"/>
      <c r="Y166" s="4"/>
      <c r="Z166" s="5"/>
      <c r="AA166" s="6"/>
      <c r="AB166" s="7"/>
      <c r="AC166" s="64"/>
      <c r="AD166" s="8"/>
      <c r="AE166" s="29" t="s">
        <v>323</v>
      </c>
      <c r="AF166" s="26"/>
      <c r="AG166" s="30" t="s">
        <v>327</v>
      </c>
      <c r="AH166" s="518"/>
      <c r="AI166" s="516"/>
      <c r="AJ166" s="516"/>
      <c r="AK166" s="516"/>
      <c r="AL166" s="516"/>
      <c r="AN166" s="38" t="str">
        <f t="shared" si="90"/>
        <v/>
      </c>
      <c r="AO166" s="39" t="str">
        <f t="shared" si="91"/>
        <v/>
      </c>
      <c r="AP166" s="40" t="str">
        <f t="shared" si="93"/>
        <v/>
      </c>
      <c r="AQ166" s="41" t="str">
        <f t="shared" si="94"/>
        <v/>
      </c>
      <c r="AR166" s="42" t="str">
        <f t="shared" si="95"/>
        <v>000</v>
      </c>
      <c r="AS166" s="43" t="str">
        <f t="shared" si="96"/>
        <v>000</v>
      </c>
      <c r="AT166" s="41">
        <f t="shared" si="97"/>
        <v>0</v>
      </c>
      <c r="AU166" s="65">
        <f t="shared" si="98"/>
        <v>0</v>
      </c>
      <c r="AV166" s="39" t="str">
        <f t="shared" si="99"/>
        <v>000</v>
      </c>
      <c r="AW166" s="43" t="str">
        <f t="shared" si="100"/>
        <v>000</v>
      </c>
      <c r="AX166" s="43">
        <f t="shared" si="101"/>
        <v>0</v>
      </c>
      <c r="AY166" s="43">
        <f t="shared" si="102"/>
        <v>0</v>
      </c>
      <c r="AZ166" s="47">
        <f t="shared" si="103"/>
        <v>0</v>
      </c>
      <c r="BA166" s="35">
        <f t="shared" si="104"/>
        <v>0</v>
      </c>
    </row>
    <row r="167" spans="3:53" ht="22.5" customHeight="1" thickBot="1">
      <c r="C167" s="508">
        <f t="shared" ref="C167" si="108">(ROW()-3)/2</f>
        <v>82</v>
      </c>
      <c r="D167" s="500"/>
      <c r="E167" s="502"/>
      <c r="F167" s="483" t="str">
        <f>IF(G168="","",YEAR('1'!$AJ$7)-YEAR(G168)-IF(MONTH('1'!$AJ$7)*100+DAY('1'!$AJ$7)&gt;=MONTH(G168)*100+DAY(G168),0,1))</f>
        <v/>
      </c>
      <c r="G167" s="484"/>
      <c r="H167" s="485"/>
      <c r="I167" s="497"/>
      <c r="J167" s="486"/>
      <c r="K167" s="488" t="s">
        <v>326</v>
      </c>
      <c r="L167" s="490"/>
      <c r="M167" s="492" t="s">
        <v>325</v>
      </c>
      <c r="N167" s="486"/>
      <c r="O167" s="490"/>
      <c r="P167" s="499"/>
      <c r="Q167" s="3"/>
      <c r="R167" s="4"/>
      <c r="S167" s="5"/>
      <c r="T167" s="6"/>
      <c r="U167" s="7"/>
      <c r="V167" s="62"/>
      <c r="W167" s="63"/>
      <c r="X167" s="9"/>
      <c r="Y167" s="4"/>
      <c r="Z167" s="5"/>
      <c r="AA167" s="6"/>
      <c r="AB167" s="7"/>
      <c r="AC167" s="64"/>
      <c r="AD167" s="8"/>
      <c r="AE167" s="494" t="s">
        <v>66</v>
      </c>
      <c r="AF167" s="495"/>
      <c r="AG167" s="496"/>
      <c r="AH167" s="517"/>
      <c r="AI167" s="515"/>
      <c r="AJ167" s="515"/>
      <c r="AK167" s="515"/>
      <c r="AL167" s="515"/>
      <c r="AN167" s="38" t="str">
        <f t="shared" si="90"/>
        <v/>
      </c>
      <c r="AO167" s="39" t="str">
        <f t="shared" si="91"/>
        <v/>
      </c>
      <c r="AP167" s="40" t="str">
        <f t="shared" si="93"/>
        <v/>
      </c>
      <c r="AQ167" s="41" t="str">
        <f t="shared" si="94"/>
        <v/>
      </c>
      <c r="AR167" s="42" t="str">
        <f t="shared" si="95"/>
        <v>000</v>
      </c>
      <c r="AS167" s="43" t="str">
        <f t="shared" si="96"/>
        <v>000</v>
      </c>
      <c r="AT167" s="41">
        <f t="shared" si="97"/>
        <v>0</v>
      </c>
      <c r="AU167" s="65">
        <f t="shared" si="98"/>
        <v>0</v>
      </c>
      <c r="AV167" s="39" t="str">
        <f t="shared" si="99"/>
        <v>000</v>
      </c>
      <c r="AW167" s="43" t="str">
        <f t="shared" si="100"/>
        <v>000</v>
      </c>
      <c r="AX167" s="43">
        <f t="shared" si="101"/>
        <v>0</v>
      </c>
      <c r="AY167" s="43">
        <f t="shared" si="102"/>
        <v>0</v>
      </c>
      <c r="AZ167" s="47">
        <f t="shared" si="103"/>
        <v>0</v>
      </c>
      <c r="BA167" s="35">
        <f t="shared" si="104"/>
        <v>0</v>
      </c>
    </row>
    <row r="168" spans="3:53" ht="22.5" customHeight="1">
      <c r="C168" s="509"/>
      <c r="D168" s="501"/>
      <c r="E168" s="503"/>
      <c r="F168" s="29" t="s">
        <v>323</v>
      </c>
      <c r="G168" s="26"/>
      <c r="H168" s="30" t="s">
        <v>327</v>
      </c>
      <c r="I168" s="498"/>
      <c r="J168" s="487"/>
      <c r="K168" s="489"/>
      <c r="L168" s="491"/>
      <c r="M168" s="493"/>
      <c r="N168" s="29" t="s">
        <v>323</v>
      </c>
      <c r="O168" s="26"/>
      <c r="P168" s="30" t="s">
        <v>327</v>
      </c>
      <c r="Q168" s="3"/>
      <c r="R168" s="4"/>
      <c r="S168" s="5"/>
      <c r="T168" s="6"/>
      <c r="U168" s="7"/>
      <c r="V168" s="62"/>
      <c r="W168" s="63"/>
      <c r="X168" s="9"/>
      <c r="Y168" s="4"/>
      <c r="Z168" s="5"/>
      <c r="AA168" s="6"/>
      <c r="AB168" s="7"/>
      <c r="AC168" s="64"/>
      <c r="AD168" s="8"/>
      <c r="AE168" s="29" t="s">
        <v>323</v>
      </c>
      <c r="AF168" s="26"/>
      <c r="AG168" s="30" t="s">
        <v>327</v>
      </c>
      <c r="AH168" s="518"/>
      <c r="AI168" s="516"/>
      <c r="AJ168" s="516"/>
      <c r="AK168" s="516"/>
      <c r="AL168" s="516"/>
      <c r="AN168" s="38" t="str">
        <f t="shared" si="90"/>
        <v/>
      </c>
      <c r="AO168" s="39" t="str">
        <f t="shared" si="91"/>
        <v/>
      </c>
      <c r="AP168" s="40" t="str">
        <f t="shared" si="93"/>
        <v/>
      </c>
      <c r="AQ168" s="41" t="str">
        <f t="shared" si="94"/>
        <v/>
      </c>
      <c r="AR168" s="42" t="str">
        <f t="shared" si="95"/>
        <v>000</v>
      </c>
      <c r="AS168" s="43" t="str">
        <f t="shared" si="96"/>
        <v>000</v>
      </c>
      <c r="AT168" s="41">
        <f t="shared" si="97"/>
        <v>0</v>
      </c>
      <c r="AU168" s="65">
        <f t="shared" si="98"/>
        <v>0</v>
      </c>
      <c r="AV168" s="39" t="str">
        <f t="shared" si="99"/>
        <v>000</v>
      </c>
      <c r="AW168" s="43" t="str">
        <f t="shared" si="100"/>
        <v>000</v>
      </c>
      <c r="AX168" s="43">
        <f t="shared" si="101"/>
        <v>0</v>
      </c>
      <c r="AY168" s="43">
        <f t="shared" si="102"/>
        <v>0</v>
      </c>
      <c r="AZ168" s="47">
        <f t="shared" si="103"/>
        <v>0</v>
      </c>
      <c r="BA168" s="35">
        <f t="shared" si="104"/>
        <v>0</v>
      </c>
    </row>
    <row r="169" spans="3:53" ht="22.5" customHeight="1" thickBot="1">
      <c r="C169" s="508">
        <f t="shared" ref="C169" si="109">(ROW()-3)/2</f>
        <v>83</v>
      </c>
      <c r="D169" s="500"/>
      <c r="E169" s="502"/>
      <c r="F169" s="483" t="str">
        <f>IF(G170="","",YEAR('1'!$AJ$7)-YEAR(G170)-IF(MONTH('1'!$AJ$7)*100+DAY('1'!$AJ$7)&gt;=MONTH(G170)*100+DAY(G170),0,1))</f>
        <v/>
      </c>
      <c r="G169" s="484"/>
      <c r="H169" s="485"/>
      <c r="I169" s="497"/>
      <c r="J169" s="486"/>
      <c r="K169" s="488" t="s">
        <v>326</v>
      </c>
      <c r="L169" s="490"/>
      <c r="M169" s="492" t="s">
        <v>325</v>
      </c>
      <c r="N169" s="486"/>
      <c r="O169" s="490"/>
      <c r="P169" s="499"/>
      <c r="Q169" s="3"/>
      <c r="R169" s="4"/>
      <c r="S169" s="5"/>
      <c r="T169" s="6"/>
      <c r="U169" s="7"/>
      <c r="V169" s="62"/>
      <c r="W169" s="63"/>
      <c r="X169" s="9"/>
      <c r="Y169" s="4"/>
      <c r="Z169" s="5"/>
      <c r="AA169" s="6"/>
      <c r="AB169" s="7"/>
      <c r="AC169" s="64"/>
      <c r="AD169" s="8"/>
      <c r="AE169" s="494" t="s">
        <v>66</v>
      </c>
      <c r="AF169" s="495"/>
      <c r="AG169" s="496"/>
      <c r="AH169" s="517"/>
      <c r="AI169" s="515"/>
      <c r="AJ169" s="515"/>
      <c r="AK169" s="515"/>
      <c r="AL169" s="515"/>
      <c r="AN169" s="38" t="str">
        <f t="shared" si="90"/>
        <v/>
      </c>
      <c r="AO169" s="39" t="str">
        <f t="shared" si="91"/>
        <v/>
      </c>
      <c r="AP169" s="40" t="str">
        <f t="shared" si="93"/>
        <v/>
      </c>
      <c r="AQ169" s="41" t="str">
        <f t="shared" si="94"/>
        <v/>
      </c>
      <c r="AR169" s="42" t="str">
        <f t="shared" si="95"/>
        <v>000</v>
      </c>
      <c r="AS169" s="43" t="str">
        <f t="shared" si="96"/>
        <v>000</v>
      </c>
      <c r="AT169" s="41">
        <f t="shared" si="97"/>
        <v>0</v>
      </c>
      <c r="AU169" s="65">
        <f t="shared" si="98"/>
        <v>0</v>
      </c>
      <c r="AV169" s="39" t="str">
        <f t="shared" si="99"/>
        <v>000</v>
      </c>
      <c r="AW169" s="43" t="str">
        <f t="shared" si="100"/>
        <v>000</v>
      </c>
      <c r="AX169" s="43">
        <f t="shared" si="101"/>
        <v>0</v>
      </c>
      <c r="AY169" s="43">
        <f t="shared" si="102"/>
        <v>0</v>
      </c>
      <c r="AZ169" s="47">
        <f t="shared" si="103"/>
        <v>0</v>
      </c>
      <c r="BA169" s="35">
        <f t="shared" si="104"/>
        <v>0</v>
      </c>
    </row>
    <row r="170" spans="3:53" ht="22.5" customHeight="1">
      <c r="C170" s="509"/>
      <c r="D170" s="501"/>
      <c r="E170" s="503"/>
      <c r="F170" s="29" t="s">
        <v>323</v>
      </c>
      <c r="G170" s="26"/>
      <c r="H170" s="30" t="s">
        <v>327</v>
      </c>
      <c r="I170" s="498"/>
      <c r="J170" s="487"/>
      <c r="K170" s="489"/>
      <c r="L170" s="491"/>
      <c r="M170" s="493"/>
      <c r="N170" s="29" t="s">
        <v>323</v>
      </c>
      <c r="O170" s="26"/>
      <c r="P170" s="30" t="s">
        <v>327</v>
      </c>
      <c r="Q170" s="3"/>
      <c r="R170" s="4"/>
      <c r="S170" s="5"/>
      <c r="T170" s="6"/>
      <c r="U170" s="7"/>
      <c r="V170" s="62"/>
      <c r="W170" s="63"/>
      <c r="X170" s="9"/>
      <c r="Y170" s="4"/>
      <c r="Z170" s="5"/>
      <c r="AA170" s="6"/>
      <c r="AB170" s="7"/>
      <c r="AC170" s="64"/>
      <c r="AD170" s="8"/>
      <c r="AE170" s="29" t="s">
        <v>323</v>
      </c>
      <c r="AF170" s="26"/>
      <c r="AG170" s="30" t="s">
        <v>327</v>
      </c>
      <c r="AH170" s="518"/>
      <c r="AI170" s="516"/>
      <c r="AJ170" s="516"/>
      <c r="AK170" s="516"/>
      <c r="AL170" s="516"/>
      <c r="AN170" s="38" t="str">
        <f t="shared" si="90"/>
        <v/>
      </c>
      <c r="AO170" s="39" t="str">
        <f t="shared" si="91"/>
        <v/>
      </c>
      <c r="AP170" s="40" t="str">
        <f t="shared" si="93"/>
        <v/>
      </c>
      <c r="AQ170" s="41" t="str">
        <f t="shared" si="94"/>
        <v/>
      </c>
      <c r="AR170" s="42" t="str">
        <f t="shared" si="95"/>
        <v>000</v>
      </c>
      <c r="AS170" s="43" t="str">
        <f t="shared" si="96"/>
        <v>000</v>
      </c>
      <c r="AT170" s="41">
        <f t="shared" si="97"/>
        <v>0</v>
      </c>
      <c r="AU170" s="65">
        <f t="shared" si="98"/>
        <v>0</v>
      </c>
      <c r="AV170" s="39" t="str">
        <f t="shared" si="99"/>
        <v>000</v>
      </c>
      <c r="AW170" s="43" t="str">
        <f t="shared" si="100"/>
        <v>000</v>
      </c>
      <c r="AX170" s="43">
        <f t="shared" si="101"/>
        <v>0</v>
      </c>
      <c r="AY170" s="43">
        <f t="shared" si="102"/>
        <v>0</v>
      </c>
      <c r="AZ170" s="47">
        <f t="shared" si="103"/>
        <v>0</v>
      </c>
      <c r="BA170" s="35">
        <f t="shared" si="104"/>
        <v>0</v>
      </c>
    </row>
    <row r="171" spans="3:53" ht="22.5" customHeight="1" thickBot="1">
      <c r="C171" s="508">
        <f t="shared" si="106"/>
        <v>84</v>
      </c>
      <c r="D171" s="500"/>
      <c r="E171" s="502"/>
      <c r="F171" s="483" t="str">
        <f>IF(G172="","",YEAR('1'!$AJ$7)-YEAR(G172)-IF(MONTH('1'!$AJ$7)*100+DAY('1'!$AJ$7)&gt;=MONTH(G172)*100+DAY(G172),0,1))</f>
        <v/>
      </c>
      <c r="G171" s="484"/>
      <c r="H171" s="485"/>
      <c r="I171" s="497"/>
      <c r="J171" s="486"/>
      <c r="K171" s="488" t="s">
        <v>326</v>
      </c>
      <c r="L171" s="490"/>
      <c r="M171" s="492" t="s">
        <v>325</v>
      </c>
      <c r="N171" s="486"/>
      <c r="O171" s="490"/>
      <c r="P171" s="499"/>
      <c r="Q171" s="3"/>
      <c r="R171" s="4"/>
      <c r="S171" s="5"/>
      <c r="T171" s="6"/>
      <c r="U171" s="7"/>
      <c r="V171" s="62"/>
      <c r="W171" s="63"/>
      <c r="X171" s="9"/>
      <c r="Y171" s="4"/>
      <c r="Z171" s="5"/>
      <c r="AA171" s="6"/>
      <c r="AB171" s="7"/>
      <c r="AC171" s="64"/>
      <c r="AD171" s="8"/>
      <c r="AE171" s="494" t="s">
        <v>66</v>
      </c>
      <c r="AF171" s="495"/>
      <c r="AG171" s="496"/>
      <c r="AH171" s="517"/>
      <c r="AI171" s="515"/>
      <c r="AJ171" s="515"/>
      <c r="AK171" s="515"/>
      <c r="AL171" s="515"/>
      <c r="AN171" s="38" t="str">
        <f t="shared" si="90"/>
        <v/>
      </c>
      <c r="AO171" s="39" t="str">
        <f t="shared" si="91"/>
        <v/>
      </c>
      <c r="AP171" s="40" t="str">
        <f t="shared" si="93"/>
        <v/>
      </c>
      <c r="AQ171" s="41" t="str">
        <f t="shared" si="94"/>
        <v/>
      </c>
      <c r="AR171" s="42" t="str">
        <f t="shared" si="95"/>
        <v>000</v>
      </c>
      <c r="AS171" s="43" t="str">
        <f t="shared" si="96"/>
        <v>000</v>
      </c>
      <c r="AT171" s="41">
        <f t="shared" si="97"/>
        <v>0</v>
      </c>
      <c r="AU171" s="65">
        <f t="shared" si="98"/>
        <v>0</v>
      </c>
      <c r="AV171" s="39" t="str">
        <f t="shared" si="99"/>
        <v>000</v>
      </c>
      <c r="AW171" s="43" t="str">
        <f t="shared" si="100"/>
        <v>000</v>
      </c>
      <c r="AX171" s="43">
        <f t="shared" si="101"/>
        <v>0</v>
      </c>
      <c r="AY171" s="43">
        <f t="shared" si="102"/>
        <v>0</v>
      </c>
      <c r="AZ171" s="47">
        <f t="shared" si="103"/>
        <v>0</v>
      </c>
      <c r="BA171" s="35">
        <f t="shared" si="104"/>
        <v>0</v>
      </c>
    </row>
    <row r="172" spans="3:53" ht="22.5" customHeight="1">
      <c r="C172" s="509"/>
      <c r="D172" s="501"/>
      <c r="E172" s="503"/>
      <c r="F172" s="29" t="s">
        <v>323</v>
      </c>
      <c r="G172" s="26"/>
      <c r="H172" s="30" t="s">
        <v>327</v>
      </c>
      <c r="I172" s="498"/>
      <c r="J172" s="487"/>
      <c r="K172" s="489"/>
      <c r="L172" s="491"/>
      <c r="M172" s="493"/>
      <c r="N172" s="29" t="s">
        <v>323</v>
      </c>
      <c r="O172" s="26"/>
      <c r="P172" s="30" t="s">
        <v>327</v>
      </c>
      <c r="Q172" s="3"/>
      <c r="R172" s="4"/>
      <c r="S172" s="5"/>
      <c r="T172" s="6"/>
      <c r="U172" s="7"/>
      <c r="V172" s="62"/>
      <c r="W172" s="63"/>
      <c r="X172" s="9"/>
      <c r="Y172" s="4"/>
      <c r="Z172" s="5"/>
      <c r="AA172" s="6"/>
      <c r="AB172" s="7"/>
      <c r="AC172" s="64"/>
      <c r="AD172" s="8"/>
      <c r="AE172" s="29" t="s">
        <v>323</v>
      </c>
      <c r="AF172" s="26"/>
      <c r="AG172" s="30" t="s">
        <v>327</v>
      </c>
      <c r="AH172" s="518"/>
      <c r="AI172" s="516"/>
      <c r="AJ172" s="516"/>
      <c r="AK172" s="516"/>
      <c r="AL172" s="516"/>
      <c r="AN172" s="38" t="str">
        <f t="shared" si="90"/>
        <v/>
      </c>
      <c r="AO172" s="39" t="str">
        <f t="shared" si="91"/>
        <v/>
      </c>
      <c r="AP172" s="40" t="str">
        <f t="shared" si="93"/>
        <v/>
      </c>
      <c r="AQ172" s="41" t="str">
        <f t="shared" si="94"/>
        <v/>
      </c>
      <c r="AR172" s="42" t="str">
        <f t="shared" si="95"/>
        <v>000</v>
      </c>
      <c r="AS172" s="43" t="str">
        <f t="shared" si="96"/>
        <v>000</v>
      </c>
      <c r="AT172" s="41">
        <f t="shared" si="97"/>
        <v>0</v>
      </c>
      <c r="AU172" s="65">
        <f t="shared" si="98"/>
        <v>0</v>
      </c>
      <c r="AV172" s="39" t="str">
        <f t="shared" si="99"/>
        <v>000</v>
      </c>
      <c r="AW172" s="43" t="str">
        <f t="shared" si="100"/>
        <v>000</v>
      </c>
      <c r="AX172" s="43">
        <f t="shared" si="101"/>
        <v>0</v>
      </c>
      <c r="AY172" s="43">
        <f t="shared" si="102"/>
        <v>0</v>
      </c>
      <c r="AZ172" s="47">
        <f t="shared" si="103"/>
        <v>0</v>
      </c>
      <c r="BA172" s="35">
        <f t="shared" si="104"/>
        <v>0</v>
      </c>
    </row>
    <row r="173" spans="3:53" ht="22.5" customHeight="1" thickBot="1">
      <c r="C173" s="508">
        <f t="shared" si="107"/>
        <v>85</v>
      </c>
      <c r="D173" s="500"/>
      <c r="E173" s="502"/>
      <c r="F173" s="483" t="str">
        <f>IF(G174="","",YEAR('1'!$AJ$7)-YEAR(G174)-IF(MONTH('1'!$AJ$7)*100+DAY('1'!$AJ$7)&gt;=MONTH(G174)*100+DAY(G174),0,1))</f>
        <v/>
      </c>
      <c r="G173" s="484"/>
      <c r="H173" s="485"/>
      <c r="I173" s="497"/>
      <c r="J173" s="486"/>
      <c r="K173" s="488" t="s">
        <v>326</v>
      </c>
      <c r="L173" s="490"/>
      <c r="M173" s="492" t="s">
        <v>325</v>
      </c>
      <c r="N173" s="486"/>
      <c r="O173" s="490"/>
      <c r="P173" s="499"/>
      <c r="Q173" s="3"/>
      <c r="R173" s="4"/>
      <c r="S173" s="5"/>
      <c r="T173" s="6"/>
      <c r="U173" s="7"/>
      <c r="V173" s="62"/>
      <c r="W173" s="63"/>
      <c r="X173" s="9"/>
      <c r="Y173" s="4"/>
      <c r="Z173" s="5"/>
      <c r="AA173" s="6"/>
      <c r="AB173" s="7"/>
      <c r="AC173" s="64"/>
      <c r="AD173" s="8"/>
      <c r="AE173" s="494" t="s">
        <v>66</v>
      </c>
      <c r="AF173" s="495"/>
      <c r="AG173" s="496"/>
      <c r="AH173" s="517"/>
      <c r="AI173" s="515"/>
      <c r="AJ173" s="515"/>
      <c r="AK173" s="515"/>
      <c r="AL173" s="515"/>
      <c r="AN173" s="38" t="str">
        <f t="shared" si="90"/>
        <v/>
      </c>
      <c r="AO173" s="39" t="str">
        <f t="shared" si="91"/>
        <v/>
      </c>
      <c r="AP173" s="40" t="str">
        <f t="shared" si="93"/>
        <v/>
      </c>
      <c r="AQ173" s="41" t="str">
        <f t="shared" si="94"/>
        <v/>
      </c>
      <c r="AR173" s="42" t="str">
        <f t="shared" si="95"/>
        <v>000</v>
      </c>
      <c r="AS173" s="43" t="str">
        <f t="shared" si="96"/>
        <v>000</v>
      </c>
      <c r="AT173" s="41">
        <f t="shared" si="97"/>
        <v>0</v>
      </c>
      <c r="AU173" s="65">
        <f t="shared" si="98"/>
        <v>0</v>
      </c>
      <c r="AV173" s="39" t="str">
        <f t="shared" si="99"/>
        <v>000</v>
      </c>
      <c r="AW173" s="43" t="str">
        <f t="shared" si="100"/>
        <v>000</v>
      </c>
      <c r="AX173" s="43">
        <f t="shared" si="101"/>
        <v>0</v>
      </c>
      <c r="AY173" s="43">
        <f t="shared" si="102"/>
        <v>0</v>
      </c>
      <c r="AZ173" s="47">
        <f t="shared" si="103"/>
        <v>0</v>
      </c>
      <c r="BA173" s="35">
        <f t="shared" si="104"/>
        <v>0</v>
      </c>
    </row>
    <row r="174" spans="3:53" ht="22.5" customHeight="1">
      <c r="C174" s="509"/>
      <c r="D174" s="501"/>
      <c r="E174" s="503"/>
      <c r="F174" s="29" t="s">
        <v>323</v>
      </c>
      <c r="G174" s="26"/>
      <c r="H174" s="30" t="s">
        <v>327</v>
      </c>
      <c r="I174" s="498"/>
      <c r="J174" s="487"/>
      <c r="K174" s="489"/>
      <c r="L174" s="491"/>
      <c r="M174" s="493"/>
      <c r="N174" s="29" t="s">
        <v>323</v>
      </c>
      <c r="O174" s="26"/>
      <c r="P174" s="30" t="s">
        <v>327</v>
      </c>
      <c r="Q174" s="3"/>
      <c r="R174" s="4"/>
      <c r="S174" s="5"/>
      <c r="T174" s="6"/>
      <c r="U174" s="7"/>
      <c r="V174" s="62"/>
      <c r="W174" s="63"/>
      <c r="X174" s="9"/>
      <c r="Y174" s="4"/>
      <c r="Z174" s="5"/>
      <c r="AA174" s="6"/>
      <c r="AB174" s="7"/>
      <c r="AC174" s="64"/>
      <c r="AD174" s="8"/>
      <c r="AE174" s="29" t="s">
        <v>323</v>
      </c>
      <c r="AF174" s="26"/>
      <c r="AG174" s="30" t="s">
        <v>327</v>
      </c>
      <c r="AH174" s="518"/>
      <c r="AI174" s="516"/>
      <c r="AJ174" s="516"/>
      <c r="AK174" s="516"/>
      <c r="AL174" s="516"/>
      <c r="AN174" s="38" t="str">
        <f t="shared" si="90"/>
        <v/>
      </c>
      <c r="AO174" s="39" t="str">
        <f t="shared" si="91"/>
        <v/>
      </c>
      <c r="AP174" s="40" t="str">
        <f t="shared" si="93"/>
        <v/>
      </c>
      <c r="AQ174" s="41" t="str">
        <f t="shared" si="94"/>
        <v/>
      </c>
      <c r="AR174" s="42" t="str">
        <f t="shared" si="95"/>
        <v>000</v>
      </c>
      <c r="AS174" s="43" t="str">
        <f t="shared" si="96"/>
        <v>000</v>
      </c>
      <c r="AT174" s="41">
        <f t="shared" si="97"/>
        <v>0</v>
      </c>
      <c r="AU174" s="65">
        <f t="shared" si="98"/>
        <v>0</v>
      </c>
      <c r="AV174" s="39" t="str">
        <f t="shared" si="99"/>
        <v>000</v>
      </c>
      <c r="AW174" s="43" t="str">
        <f t="shared" si="100"/>
        <v>000</v>
      </c>
      <c r="AX174" s="43">
        <f t="shared" si="101"/>
        <v>0</v>
      </c>
      <c r="AY174" s="43">
        <f t="shared" si="102"/>
        <v>0</v>
      </c>
      <c r="AZ174" s="47">
        <f t="shared" si="103"/>
        <v>0</v>
      </c>
      <c r="BA174" s="35">
        <f t="shared" si="104"/>
        <v>0</v>
      </c>
    </row>
    <row r="175" spans="3:53" ht="22.5" customHeight="1" thickBot="1">
      <c r="C175" s="508">
        <f t="shared" ref="C175:C199" si="110">(ROW()-3)/2</f>
        <v>86</v>
      </c>
      <c r="D175" s="500"/>
      <c r="E175" s="502"/>
      <c r="F175" s="483" t="str">
        <f>IF(G176="","",YEAR('1'!$AJ$7)-YEAR(G176)-IF(MONTH('1'!$AJ$7)*100+DAY('1'!$AJ$7)&gt;=MONTH(G176)*100+DAY(G176),0,1))</f>
        <v/>
      </c>
      <c r="G175" s="484"/>
      <c r="H175" s="485"/>
      <c r="I175" s="497"/>
      <c r="J175" s="486"/>
      <c r="K175" s="488" t="s">
        <v>326</v>
      </c>
      <c r="L175" s="490"/>
      <c r="M175" s="492" t="s">
        <v>325</v>
      </c>
      <c r="N175" s="486"/>
      <c r="O175" s="490"/>
      <c r="P175" s="499"/>
      <c r="Q175" s="3"/>
      <c r="R175" s="4"/>
      <c r="S175" s="5"/>
      <c r="T175" s="6"/>
      <c r="U175" s="7"/>
      <c r="V175" s="62"/>
      <c r="W175" s="63"/>
      <c r="X175" s="9"/>
      <c r="Y175" s="4"/>
      <c r="Z175" s="5"/>
      <c r="AA175" s="6"/>
      <c r="AB175" s="7"/>
      <c r="AC175" s="64"/>
      <c r="AD175" s="8"/>
      <c r="AE175" s="494" t="s">
        <v>66</v>
      </c>
      <c r="AF175" s="495"/>
      <c r="AG175" s="496"/>
      <c r="AH175" s="517"/>
      <c r="AI175" s="515"/>
      <c r="AJ175" s="515"/>
      <c r="AK175" s="515"/>
      <c r="AL175" s="515"/>
      <c r="AN175" s="38" t="str">
        <f t="shared" si="90"/>
        <v/>
      </c>
      <c r="AO175" s="39" t="str">
        <f t="shared" si="91"/>
        <v/>
      </c>
      <c r="AP175" s="40" t="str">
        <f t="shared" si="93"/>
        <v/>
      </c>
      <c r="AQ175" s="41" t="str">
        <f t="shared" si="94"/>
        <v/>
      </c>
      <c r="AR175" s="42" t="str">
        <f t="shared" si="95"/>
        <v>000</v>
      </c>
      <c r="AS175" s="43" t="str">
        <f t="shared" si="96"/>
        <v>000</v>
      </c>
      <c r="AT175" s="41">
        <f t="shared" si="97"/>
        <v>0</v>
      </c>
      <c r="AU175" s="65">
        <f t="shared" si="98"/>
        <v>0</v>
      </c>
      <c r="AV175" s="39" t="str">
        <f t="shared" si="99"/>
        <v>000</v>
      </c>
      <c r="AW175" s="43" t="str">
        <f t="shared" si="100"/>
        <v>000</v>
      </c>
      <c r="AX175" s="43">
        <f t="shared" si="101"/>
        <v>0</v>
      </c>
      <c r="AY175" s="43">
        <f t="shared" si="102"/>
        <v>0</v>
      </c>
      <c r="AZ175" s="47">
        <f t="shared" si="103"/>
        <v>0</v>
      </c>
      <c r="BA175" s="35">
        <f t="shared" si="104"/>
        <v>0</v>
      </c>
    </row>
    <row r="176" spans="3:53" ht="22.5" customHeight="1">
      <c r="C176" s="509"/>
      <c r="D176" s="501"/>
      <c r="E176" s="503"/>
      <c r="F176" s="29" t="s">
        <v>323</v>
      </c>
      <c r="G176" s="26"/>
      <c r="H176" s="30" t="s">
        <v>327</v>
      </c>
      <c r="I176" s="498"/>
      <c r="J176" s="487"/>
      <c r="K176" s="489"/>
      <c r="L176" s="491"/>
      <c r="M176" s="493"/>
      <c r="N176" s="29" t="s">
        <v>323</v>
      </c>
      <c r="O176" s="26"/>
      <c r="P176" s="30" t="s">
        <v>327</v>
      </c>
      <c r="Q176" s="3"/>
      <c r="R176" s="4"/>
      <c r="S176" s="5"/>
      <c r="T176" s="6"/>
      <c r="U176" s="7"/>
      <c r="V176" s="62"/>
      <c r="W176" s="63"/>
      <c r="X176" s="9"/>
      <c r="Y176" s="4"/>
      <c r="Z176" s="5"/>
      <c r="AA176" s="6"/>
      <c r="AB176" s="7"/>
      <c r="AC176" s="64"/>
      <c r="AD176" s="8"/>
      <c r="AE176" s="29" t="s">
        <v>323</v>
      </c>
      <c r="AF176" s="26"/>
      <c r="AG176" s="30" t="s">
        <v>327</v>
      </c>
      <c r="AH176" s="518"/>
      <c r="AI176" s="516"/>
      <c r="AJ176" s="516"/>
      <c r="AK176" s="516"/>
      <c r="AL176" s="516"/>
      <c r="AN176" s="38" t="str">
        <f t="shared" si="90"/>
        <v/>
      </c>
      <c r="AO176" s="39" t="str">
        <f t="shared" si="91"/>
        <v/>
      </c>
      <c r="AP176" s="40" t="str">
        <f t="shared" si="93"/>
        <v/>
      </c>
      <c r="AQ176" s="41" t="str">
        <f t="shared" si="94"/>
        <v/>
      </c>
      <c r="AR176" s="42" t="str">
        <f t="shared" si="95"/>
        <v>000</v>
      </c>
      <c r="AS176" s="43" t="str">
        <f t="shared" si="96"/>
        <v>000</v>
      </c>
      <c r="AT176" s="41">
        <f t="shared" si="97"/>
        <v>0</v>
      </c>
      <c r="AU176" s="65">
        <f t="shared" si="98"/>
        <v>0</v>
      </c>
      <c r="AV176" s="39" t="str">
        <f t="shared" si="99"/>
        <v>000</v>
      </c>
      <c r="AW176" s="43" t="str">
        <f t="shared" si="100"/>
        <v>000</v>
      </c>
      <c r="AX176" s="43">
        <f t="shared" si="101"/>
        <v>0</v>
      </c>
      <c r="AY176" s="43">
        <f t="shared" si="102"/>
        <v>0</v>
      </c>
      <c r="AZ176" s="47">
        <f t="shared" si="103"/>
        <v>0</v>
      </c>
      <c r="BA176" s="35">
        <f t="shared" si="104"/>
        <v>0</v>
      </c>
    </row>
    <row r="177" spans="3:53" ht="22.5" customHeight="1" thickBot="1">
      <c r="C177" s="508">
        <f t="shared" ref="C177" si="111">(ROW()-3)/2</f>
        <v>87</v>
      </c>
      <c r="D177" s="500"/>
      <c r="E177" s="502"/>
      <c r="F177" s="483" t="str">
        <f>IF(G178="","",YEAR('1'!$AJ$7)-YEAR(G178)-IF(MONTH('1'!$AJ$7)*100+DAY('1'!$AJ$7)&gt;=MONTH(G178)*100+DAY(G178),0,1))</f>
        <v/>
      </c>
      <c r="G177" s="484"/>
      <c r="H177" s="485"/>
      <c r="I177" s="497"/>
      <c r="J177" s="486"/>
      <c r="K177" s="488" t="s">
        <v>326</v>
      </c>
      <c r="L177" s="490"/>
      <c r="M177" s="492" t="s">
        <v>325</v>
      </c>
      <c r="N177" s="486"/>
      <c r="O177" s="490"/>
      <c r="P177" s="499"/>
      <c r="Q177" s="3"/>
      <c r="R177" s="4"/>
      <c r="S177" s="5"/>
      <c r="T177" s="6"/>
      <c r="U177" s="7"/>
      <c r="V177" s="62"/>
      <c r="W177" s="63"/>
      <c r="X177" s="9"/>
      <c r="Y177" s="4"/>
      <c r="Z177" s="5"/>
      <c r="AA177" s="6"/>
      <c r="AB177" s="7"/>
      <c r="AC177" s="64"/>
      <c r="AD177" s="8"/>
      <c r="AE177" s="494" t="s">
        <v>66</v>
      </c>
      <c r="AF177" s="495"/>
      <c r="AG177" s="496"/>
      <c r="AH177" s="517"/>
      <c r="AI177" s="515"/>
      <c r="AJ177" s="515"/>
      <c r="AK177" s="515"/>
      <c r="AL177" s="515"/>
      <c r="AN177" s="38" t="str">
        <f t="shared" si="90"/>
        <v/>
      </c>
      <c r="AO177" s="39" t="str">
        <f t="shared" si="91"/>
        <v/>
      </c>
      <c r="AP177" s="40" t="str">
        <f t="shared" si="93"/>
        <v/>
      </c>
      <c r="AQ177" s="41" t="str">
        <f t="shared" si="94"/>
        <v/>
      </c>
      <c r="AR177" s="42" t="str">
        <f t="shared" si="95"/>
        <v>000</v>
      </c>
      <c r="AS177" s="43" t="str">
        <f t="shared" si="96"/>
        <v>000</v>
      </c>
      <c r="AT177" s="41">
        <f t="shared" si="97"/>
        <v>0</v>
      </c>
      <c r="AU177" s="65">
        <f t="shared" si="98"/>
        <v>0</v>
      </c>
      <c r="AV177" s="39" t="str">
        <f t="shared" si="99"/>
        <v>000</v>
      </c>
      <c r="AW177" s="43" t="str">
        <f t="shared" si="100"/>
        <v>000</v>
      </c>
      <c r="AX177" s="43">
        <f t="shared" si="101"/>
        <v>0</v>
      </c>
      <c r="AY177" s="43">
        <f t="shared" si="102"/>
        <v>0</v>
      </c>
      <c r="AZ177" s="47">
        <f t="shared" si="103"/>
        <v>0</v>
      </c>
      <c r="BA177" s="35">
        <f t="shared" si="104"/>
        <v>0</v>
      </c>
    </row>
    <row r="178" spans="3:53" ht="22.5" customHeight="1">
      <c r="C178" s="509"/>
      <c r="D178" s="501"/>
      <c r="E178" s="503"/>
      <c r="F178" s="29" t="s">
        <v>323</v>
      </c>
      <c r="G178" s="26"/>
      <c r="H178" s="30" t="s">
        <v>327</v>
      </c>
      <c r="I178" s="498"/>
      <c r="J178" s="487"/>
      <c r="K178" s="489"/>
      <c r="L178" s="491"/>
      <c r="M178" s="493"/>
      <c r="N178" s="29" t="s">
        <v>323</v>
      </c>
      <c r="O178" s="26"/>
      <c r="P178" s="30" t="s">
        <v>327</v>
      </c>
      <c r="Q178" s="3"/>
      <c r="R178" s="4"/>
      <c r="S178" s="5"/>
      <c r="T178" s="6"/>
      <c r="U178" s="7"/>
      <c r="V178" s="62"/>
      <c r="W178" s="63"/>
      <c r="X178" s="9"/>
      <c r="Y178" s="4"/>
      <c r="Z178" s="5"/>
      <c r="AA178" s="6"/>
      <c r="AB178" s="7"/>
      <c r="AC178" s="64"/>
      <c r="AD178" s="8"/>
      <c r="AE178" s="29" t="s">
        <v>323</v>
      </c>
      <c r="AF178" s="26"/>
      <c r="AG178" s="30" t="s">
        <v>327</v>
      </c>
      <c r="AH178" s="518"/>
      <c r="AI178" s="516"/>
      <c r="AJ178" s="516"/>
      <c r="AK178" s="516"/>
      <c r="AL178" s="516"/>
      <c r="AN178" s="38" t="str">
        <f t="shared" si="90"/>
        <v/>
      </c>
      <c r="AO178" s="39" t="str">
        <f t="shared" si="91"/>
        <v/>
      </c>
      <c r="AP178" s="40" t="str">
        <f t="shared" si="93"/>
        <v/>
      </c>
      <c r="AQ178" s="41" t="str">
        <f t="shared" si="94"/>
        <v/>
      </c>
      <c r="AR178" s="42" t="str">
        <f t="shared" si="95"/>
        <v>000</v>
      </c>
      <c r="AS178" s="43" t="str">
        <f t="shared" si="96"/>
        <v>000</v>
      </c>
      <c r="AT178" s="41">
        <f t="shared" si="97"/>
        <v>0</v>
      </c>
      <c r="AU178" s="65">
        <f t="shared" si="98"/>
        <v>0</v>
      </c>
      <c r="AV178" s="39" t="str">
        <f t="shared" si="99"/>
        <v>000</v>
      </c>
      <c r="AW178" s="43" t="str">
        <f t="shared" si="100"/>
        <v>000</v>
      </c>
      <c r="AX178" s="43">
        <f t="shared" si="101"/>
        <v>0</v>
      </c>
      <c r="AY178" s="43">
        <f t="shared" si="102"/>
        <v>0</v>
      </c>
      <c r="AZ178" s="47">
        <f t="shared" si="103"/>
        <v>0</v>
      </c>
      <c r="BA178" s="35">
        <f t="shared" si="104"/>
        <v>0</v>
      </c>
    </row>
    <row r="179" spans="3:53" ht="22.5" customHeight="1" thickBot="1">
      <c r="C179" s="508">
        <f t="shared" ref="C179:C195" si="112">(ROW()-3)/2</f>
        <v>88</v>
      </c>
      <c r="D179" s="500"/>
      <c r="E179" s="502"/>
      <c r="F179" s="483" t="str">
        <f>IF(G180="","",YEAR('1'!$AJ$7)-YEAR(G180)-IF(MONTH('1'!$AJ$7)*100+DAY('1'!$AJ$7)&gt;=MONTH(G180)*100+DAY(G180),0,1))</f>
        <v/>
      </c>
      <c r="G179" s="484"/>
      <c r="H179" s="485"/>
      <c r="I179" s="497"/>
      <c r="J179" s="486"/>
      <c r="K179" s="488" t="s">
        <v>326</v>
      </c>
      <c r="L179" s="490"/>
      <c r="M179" s="492" t="s">
        <v>325</v>
      </c>
      <c r="N179" s="486"/>
      <c r="O179" s="490"/>
      <c r="P179" s="499"/>
      <c r="Q179" s="3"/>
      <c r="R179" s="4"/>
      <c r="S179" s="5"/>
      <c r="T179" s="6"/>
      <c r="U179" s="7"/>
      <c r="V179" s="62"/>
      <c r="W179" s="63"/>
      <c r="X179" s="9"/>
      <c r="Y179" s="4"/>
      <c r="Z179" s="5"/>
      <c r="AA179" s="6"/>
      <c r="AB179" s="7"/>
      <c r="AC179" s="64"/>
      <c r="AD179" s="8"/>
      <c r="AE179" s="494" t="s">
        <v>66</v>
      </c>
      <c r="AF179" s="495"/>
      <c r="AG179" s="496"/>
      <c r="AH179" s="517"/>
      <c r="AI179" s="515"/>
      <c r="AJ179" s="515"/>
      <c r="AK179" s="515"/>
      <c r="AL179" s="515"/>
      <c r="AN179" s="38" t="str">
        <f t="shared" si="90"/>
        <v/>
      </c>
      <c r="AO179" s="39" t="str">
        <f t="shared" si="91"/>
        <v/>
      </c>
      <c r="AP179" s="40" t="str">
        <f t="shared" si="93"/>
        <v/>
      </c>
      <c r="AQ179" s="41" t="str">
        <f t="shared" si="94"/>
        <v/>
      </c>
      <c r="AR179" s="42" t="str">
        <f t="shared" si="95"/>
        <v>000</v>
      </c>
      <c r="AS179" s="43" t="str">
        <f t="shared" si="96"/>
        <v>000</v>
      </c>
      <c r="AT179" s="41">
        <f t="shared" si="97"/>
        <v>0</v>
      </c>
      <c r="AU179" s="65">
        <f t="shared" si="98"/>
        <v>0</v>
      </c>
      <c r="AV179" s="39" t="str">
        <f t="shared" si="99"/>
        <v>000</v>
      </c>
      <c r="AW179" s="43" t="str">
        <f t="shared" si="100"/>
        <v>000</v>
      </c>
      <c r="AX179" s="43">
        <f t="shared" si="101"/>
        <v>0</v>
      </c>
      <c r="AY179" s="43">
        <f t="shared" si="102"/>
        <v>0</v>
      </c>
      <c r="AZ179" s="47">
        <f t="shared" si="103"/>
        <v>0</v>
      </c>
      <c r="BA179" s="35">
        <f t="shared" si="104"/>
        <v>0</v>
      </c>
    </row>
    <row r="180" spans="3:53" ht="22.5" customHeight="1">
      <c r="C180" s="509"/>
      <c r="D180" s="501"/>
      <c r="E180" s="503"/>
      <c r="F180" s="29" t="s">
        <v>323</v>
      </c>
      <c r="G180" s="26"/>
      <c r="H180" s="30" t="s">
        <v>327</v>
      </c>
      <c r="I180" s="498"/>
      <c r="J180" s="487"/>
      <c r="K180" s="489"/>
      <c r="L180" s="491"/>
      <c r="M180" s="493"/>
      <c r="N180" s="29" t="s">
        <v>323</v>
      </c>
      <c r="O180" s="26"/>
      <c r="P180" s="30" t="s">
        <v>327</v>
      </c>
      <c r="Q180" s="3"/>
      <c r="R180" s="4"/>
      <c r="S180" s="5"/>
      <c r="T180" s="6"/>
      <c r="U180" s="7"/>
      <c r="V180" s="62"/>
      <c r="W180" s="63"/>
      <c r="X180" s="9"/>
      <c r="Y180" s="4"/>
      <c r="Z180" s="5"/>
      <c r="AA180" s="6"/>
      <c r="AB180" s="7"/>
      <c r="AC180" s="64"/>
      <c r="AD180" s="8"/>
      <c r="AE180" s="29" t="s">
        <v>323</v>
      </c>
      <c r="AF180" s="26"/>
      <c r="AG180" s="30" t="s">
        <v>327</v>
      </c>
      <c r="AH180" s="518"/>
      <c r="AI180" s="516"/>
      <c r="AJ180" s="516"/>
      <c r="AK180" s="516"/>
      <c r="AL180" s="516"/>
      <c r="AN180" s="38" t="str">
        <f t="shared" si="90"/>
        <v/>
      </c>
      <c r="AO180" s="39" t="str">
        <f t="shared" si="91"/>
        <v/>
      </c>
      <c r="AP180" s="40" t="str">
        <f t="shared" si="93"/>
        <v/>
      </c>
      <c r="AQ180" s="41" t="str">
        <f t="shared" si="94"/>
        <v/>
      </c>
      <c r="AR180" s="42" t="str">
        <f t="shared" si="95"/>
        <v>000</v>
      </c>
      <c r="AS180" s="43" t="str">
        <f t="shared" si="96"/>
        <v>000</v>
      </c>
      <c r="AT180" s="41">
        <f t="shared" si="97"/>
        <v>0</v>
      </c>
      <c r="AU180" s="65">
        <f t="shared" si="98"/>
        <v>0</v>
      </c>
      <c r="AV180" s="39" t="str">
        <f t="shared" si="99"/>
        <v>000</v>
      </c>
      <c r="AW180" s="43" t="str">
        <f t="shared" si="100"/>
        <v>000</v>
      </c>
      <c r="AX180" s="43">
        <f t="shared" si="101"/>
        <v>0</v>
      </c>
      <c r="AY180" s="43">
        <f t="shared" si="102"/>
        <v>0</v>
      </c>
      <c r="AZ180" s="47">
        <f t="shared" si="103"/>
        <v>0</v>
      </c>
      <c r="BA180" s="35">
        <f t="shared" si="104"/>
        <v>0</v>
      </c>
    </row>
    <row r="181" spans="3:53" ht="22.5" customHeight="1" thickBot="1">
      <c r="C181" s="508">
        <f t="shared" ref="C181:C197" si="113">(ROW()-3)/2</f>
        <v>89</v>
      </c>
      <c r="D181" s="500"/>
      <c r="E181" s="502"/>
      <c r="F181" s="483" t="str">
        <f>IF(G182="","",YEAR('1'!$AJ$7)-YEAR(G182)-IF(MONTH('1'!$AJ$7)*100+DAY('1'!$AJ$7)&gt;=MONTH(G182)*100+DAY(G182),0,1))</f>
        <v/>
      </c>
      <c r="G181" s="484"/>
      <c r="H181" s="485"/>
      <c r="I181" s="497"/>
      <c r="J181" s="486"/>
      <c r="K181" s="488" t="s">
        <v>326</v>
      </c>
      <c r="L181" s="490"/>
      <c r="M181" s="492" t="s">
        <v>325</v>
      </c>
      <c r="N181" s="486"/>
      <c r="O181" s="490"/>
      <c r="P181" s="499"/>
      <c r="Q181" s="3"/>
      <c r="R181" s="4"/>
      <c r="S181" s="5"/>
      <c r="T181" s="6"/>
      <c r="U181" s="7"/>
      <c r="V181" s="62"/>
      <c r="W181" s="63"/>
      <c r="X181" s="9"/>
      <c r="Y181" s="4"/>
      <c r="Z181" s="5"/>
      <c r="AA181" s="6"/>
      <c r="AB181" s="7"/>
      <c r="AC181" s="64"/>
      <c r="AD181" s="8"/>
      <c r="AE181" s="494" t="s">
        <v>66</v>
      </c>
      <c r="AF181" s="495"/>
      <c r="AG181" s="496"/>
      <c r="AH181" s="517"/>
      <c r="AI181" s="515"/>
      <c r="AJ181" s="515"/>
      <c r="AK181" s="515"/>
      <c r="AL181" s="515"/>
      <c r="AN181" s="38" t="str">
        <f t="shared" si="90"/>
        <v/>
      </c>
      <c r="AO181" s="39" t="str">
        <f t="shared" si="91"/>
        <v/>
      </c>
      <c r="AP181" s="40" t="str">
        <f t="shared" si="93"/>
        <v/>
      </c>
      <c r="AQ181" s="41" t="str">
        <f t="shared" si="94"/>
        <v/>
      </c>
      <c r="AR181" s="42" t="str">
        <f t="shared" si="95"/>
        <v>000</v>
      </c>
      <c r="AS181" s="43" t="str">
        <f t="shared" si="96"/>
        <v>000</v>
      </c>
      <c r="AT181" s="41">
        <f t="shared" si="97"/>
        <v>0</v>
      </c>
      <c r="AU181" s="65">
        <f t="shared" si="98"/>
        <v>0</v>
      </c>
      <c r="AV181" s="39" t="str">
        <f t="shared" si="99"/>
        <v>000</v>
      </c>
      <c r="AW181" s="43" t="str">
        <f t="shared" si="100"/>
        <v>000</v>
      </c>
      <c r="AX181" s="43">
        <f t="shared" si="101"/>
        <v>0</v>
      </c>
      <c r="AY181" s="43">
        <f t="shared" si="102"/>
        <v>0</v>
      </c>
      <c r="AZ181" s="47">
        <f t="shared" si="103"/>
        <v>0</v>
      </c>
      <c r="BA181" s="35">
        <f t="shared" si="104"/>
        <v>0</v>
      </c>
    </row>
    <row r="182" spans="3:53" ht="22.5" customHeight="1">
      <c r="C182" s="509"/>
      <c r="D182" s="501"/>
      <c r="E182" s="503"/>
      <c r="F182" s="29" t="s">
        <v>323</v>
      </c>
      <c r="G182" s="26"/>
      <c r="H182" s="30" t="s">
        <v>327</v>
      </c>
      <c r="I182" s="498"/>
      <c r="J182" s="487"/>
      <c r="K182" s="489"/>
      <c r="L182" s="491"/>
      <c r="M182" s="493"/>
      <c r="N182" s="29" t="s">
        <v>323</v>
      </c>
      <c r="O182" s="26"/>
      <c r="P182" s="30" t="s">
        <v>327</v>
      </c>
      <c r="Q182" s="3"/>
      <c r="R182" s="4"/>
      <c r="S182" s="5"/>
      <c r="T182" s="6"/>
      <c r="U182" s="7"/>
      <c r="V182" s="62"/>
      <c r="W182" s="63"/>
      <c r="X182" s="9"/>
      <c r="Y182" s="4"/>
      <c r="Z182" s="5"/>
      <c r="AA182" s="6"/>
      <c r="AB182" s="7"/>
      <c r="AC182" s="64"/>
      <c r="AD182" s="8"/>
      <c r="AE182" s="29" t="s">
        <v>323</v>
      </c>
      <c r="AF182" s="26"/>
      <c r="AG182" s="30" t="s">
        <v>327</v>
      </c>
      <c r="AH182" s="518"/>
      <c r="AI182" s="516"/>
      <c r="AJ182" s="516"/>
      <c r="AK182" s="516"/>
      <c r="AL182" s="516"/>
      <c r="AN182" s="38" t="str">
        <f t="shared" si="90"/>
        <v/>
      </c>
      <c r="AO182" s="39" t="str">
        <f t="shared" si="91"/>
        <v/>
      </c>
      <c r="AP182" s="40" t="str">
        <f t="shared" si="93"/>
        <v/>
      </c>
      <c r="AQ182" s="41" t="str">
        <f t="shared" si="94"/>
        <v/>
      </c>
      <c r="AR182" s="42" t="str">
        <f t="shared" si="95"/>
        <v>000</v>
      </c>
      <c r="AS182" s="43" t="str">
        <f t="shared" si="96"/>
        <v>000</v>
      </c>
      <c r="AT182" s="41">
        <f t="shared" si="97"/>
        <v>0</v>
      </c>
      <c r="AU182" s="65">
        <f t="shared" si="98"/>
        <v>0</v>
      </c>
      <c r="AV182" s="39" t="str">
        <f t="shared" si="99"/>
        <v>000</v>
      </c>
      <c r="AW182" s="43" t="str">
        <f t="shared" si="100"/>
        <v>000</v>
      </c>
      <c r="AX182" s="43">
        <f t="shared" si="101"/>
        <v>0</v>
      </c>
      <c r="AY182" s="43">
        <f t="shared" si="102"/>
        <v>0</v>
      </c>
      <c r="AZ182" s="47">
        <f t="shared" si="103"/>
        <v>0</v>
      </c>
      <c r="BA182" s="35">
        <f t="shared" si="104"/>
        <v>0</v>
      </c>
    </row>
    <row r="183" spans="3:53" ht="22.5" customHeight="1" thickBot="1">
      <c r="C183" s="508">
        <f t="shared" si="110"/>
        <v>90</v>
      </c>
      <c r="D183" s="500"/>
      <c r="E183" s="502"/>
      <c r="F183" s="483" t="str">
        <f>IF(G184="","",YEAR('1'!$AJ$7)-YEAR(G184)-IF(MONTH('1'!$AJ$7)*100+DAY('1'!$AJ$7)&gt;=MONTH(G184)*100+DAY(G184),0,1))</f>
        <v/>
      </c>
      <c r="G183" s="484"/>
      <c r="H183" s="485"/>
      <c r="I183" s="497"/>
      <c r="J183" s="486"/>
      <c r="K183" s="488" t="s">
        <v>326</v>
      </c>
      <c r="L183" s="490"/>
      <c r="M183" s="492" t="s">
        <v>325</v>
      </c>
      <c r="N183" s="486"/>
      <c r="O183" s="490"/>
      <c r="P183" s="499"/>
      <c r="Q183" s="3"/>
      <c r="R183" s="4"/>
      <c r="S183" s="5"/>
      <c r="T183" s="6"/>
      <c r="U183" s="7"/>
      <c r="V183" s="62"/>
      <c r="W183" s="63"/>
      <c r="X183" s="9"/>
      <c r="Y183" s="4"/>
      <c r="Z183" s="5"/>
      <c r="AA183" s="6"/>
      <c r="AB183" s="7"/>
      <c r="AC183" s="64"/>
      <c r="AD183" s="8"/>
      <c r="AE183" s="494" t="s">
        <v>66</v>
      </c>
      <c r="AF183" s="495"/>
      <c r="AG183" s="496"/>
      <c r="AH183" s="517"/>
      <c r="AI183" s="515"/>
      <c r="AJ183" s="515"/>
      <c r="AK183" s="515"/>
      <c r="AL183" s="515"/>
      <c r="AN183" s="38" t="str">
        <f t="shared" si="90"/>
        <v/>
      </c>
      <c r="AO183" s="39" t="str">
        <f t="shared" si="91"/>
        <v/>
      </c>
      <c r="AP183" s="40" t="str">
        <f t="shared" si="93"/>
        <v/>
      </c>
      <c r="AQ183" s="41" t="str">
        <f t="shared" si="94"/>
        <v/>
      </c>
      <c r="AR183" s="42" t="str">
        <f t="shared" si="95"/>
        <v>000</v>
      </c>
      <c r="AS183" s="43" t="str">
        <f t="shared" si="96"/>
        <v>000</v>
      </c>
      <c r="AT183" s="41">
        <f t="shared" si="97"/>
        <v>0</v>
      </c>
      <c r="AU183" s="65">
        <f t="shared" si="98"/>
        <v>0</v>
      </c>
      <c r="AV183" s="39" t="str">
        <f t="shared" si="99"/>
        <v>000</v>
      </c>
      <c r="AW183" s="43" t="str">
        <f t="shared" si="100"/>
        <v>000</v>
      </c>
      <c r="AX183" s="43">
        <f t="shared" si="101"/>
        <v>0</v>
      </c>
      <c r="AY183" s="43">
        <f t="shared" si="102"/>
        <v>0</v>
      </c>
      <c r="AZ183" s="47">
        <f t="shared" si="103"/>
        <v>0</v>
      </c>
      <c r="BA183" s="35">
        <f t="shared" si="104"/>
        <v>0</v>
      </c>
    </row>
    <row r="184" spans="3:53" ht="22.5" customHeight="1">
      <c r="C184" s="509"/>
      <c r="D184" s="501"/>
      <c r="E184" s="503"/>
      <c r="F184" s="29" t="s">
        <v>323</v>
      </c>
      <c r="G184" s="26"/>
      <c r="H184" s="30" t="s">
        <v>327</v>
      </c>
      <c r="I184" s="498"/>
      <c r="J184" s="487"/>
      <c r="K184" s="489"/>
      <c r="L184" s="491"/>
      <c r="M184" s="493"/>
      <c r="N184" s="29" t="s">
        <v>323</v>
      </c>
      <c r="O184" s="26"/>
      <c r="P184" s="30" t="s">
        <v>327</v>
      </c>
      <c r="Q184" s="3"/>
      <c r="R184" s="4"/>
      <c r="S184" s="5"/>
      <c r="T184" s="6"/>
      <c r="U184" s="7"/>
      <c r="V184" s="62"/>
      <c r="W184" s="63"/>
      <c r="X184" s="9"/>
      <c r="Y184" s="4"/>
      <c r="Z184" s="5"/>
      <c r="AA184" s="6"/>
      <c r="AB184" s="7"/>
      <c r="AC184" s="64"/>
      <c r="AD184" s="8"/>
      <c r="AE184" s="29" t="s">
        <v>323</v>
      </c>
      <c r="AF184" s="26"/>
      <c r="AG184" s="30" t="s">
        <v>327</v>
      </c>
      <c r="AH184" s="518"/>
      <c r="AI184" s="516"/>
      <c r="AJ184" s="516"/>
      <c r="AK184" s="516"/>
      <c r="AL184" s="516"/>
      <c r="AN184" s="38" t="str">
        <f t="shared" si="90"/>
        <v/>
      </c>
      <c r="AO184" s="39" t="str">
        <f t="shared" si="91"/>
        <v/>
      </c>
      <c r="AP184" s="40" t="str">
        <f t="shared" si="93"/>
        <v/>
      </c>
      <c r="AQ184" s="41" t="str">
        <f t="shared" si="94"/>
        <v/>
      </c>
      <c r="AR184" s="42" t="str">
        <f t="shared" si="95"/>
        <v>000</v>
      </c>
      <c r="AS184" s="43" t="str">
        <f t="shared" si="96"/>
        <v>000</v>
      </c>
      <c r="AT184" s="41">
        <f t="shared" si="97"/>
        <v>0</v>
      </c>
      <c r="AU184" s="65">
        <f t="shared" si="98"/>
        <v>0</v>
      </c>
      <c r="AV184" s="39" t="str">
        <f t="shared" si="99"/>
        <v>000</v>
      </c>
      <c r="AW184" s="43" t="str">
        <f t="shared" si="100"/>
        <v>000</v>
      </c>
      <c r="AX184" s="43">
        <f t="shared" si="101"/>
        <v>0</v>
      </c>
      <c r="AY184" s="43">
        <f t="shared" si="102"/>
        <v>0</v>
      </c>
      <c r="AZ184" s="47">
        <f t="shared" si="103"/>
        <v>0</v>
      </c>
      <c r="BA184" s="35">
        <f t="shared" si="104"/>
        <v>0</v>
      </c>
    </row>
    <row r="185" spans="3:53" ht="22.5" customHeight="1" thickBot="1">
      <c r="C185" s="508">
        <f t="shared" ref="C185" si="114">(ROW()-3)/2</f>
        <v>91</v>
      </c>
      <c r="D185" s="500"/>
      <c r="E185" s="502"/>
      <c r="F185" s="483" t="str">
        <f>IF(G186="","",YEAR('1'!$AJ$7)-YEAR(G186)-IF(MONTH('1'!$AJ$7)*100+DAY('1'!$AJ$7)&gt;=MONTH(G186)*100+DAY(G186),0,1))</f>
        <v/>
      </c>
      <c r="G185" s="484"/>
      <c r="H185" s="485"/>
      <c r="I185" s="497"/>
      <c r="J185" s="486"/>
      <c r="K185" s="488" t="s">
        <v>326</v>
      </c>
      <c r="L185" s="490"/>
      <c r="M185" s="492" t="s">
        <v>325</v>
      </c>
      <c r="N185" s="486"/>
      <c r="O185" s="490"/>
      <c r="P185" s="499"/>
      <c r="Q185" s="3"/>
      <c r="R185" s="4"/>
      <c r="S185" s="5"/>
      <c r="T185" s="6"/>
      <c r="U185" s="7"/>
      <c r="V185" s="62"/>
      <c r="W185" s="63"/>
      <c r="X185" s="9"/>
      <c r="Y185" s="4"/>
      <c r="Z185" s="5"/>
      <c r="AA185" s="6"/>
      <c r="AB185" s="7"/>
      <c r="AC185" s="64"/>
      <c r="AD185" s="8"/>
      <c r="AE185" s="494" t="s">
        <v>66</v>
      </c>
      <c r="AF185" s="495"/>
      <c r="AG185" s="496"/>
      <c r="AH185" s="517"/>
      <c r="AI185" s="515"/>
      <c r="AJ185" s="515"/>
      <c r="AK185" s="515"/>
      <c r="AL185" s="515"/>
      <c r="AN185" s="38" t="str">
        <f t="shared" si="90"/>
        <v/>
      </c>
      <c r="AO185" s="39" t="str">
        <f t="shared" si="91"/>
        <v/>
      </c>
      <c r="AP185" s="40" t="str">
        <f t="shared" si="93"/>
        <v/>
      </c>
      <c r="AQ185" s="41" t="str">
        <f t="shared" si="94"/>
        <v/>
      </c>
      <c r="AR185" s="42" t="str">
        <f t="shared" si="95"/>
        <v>000</v>
      </c>
      <c r="AS185" s="43" t="str">
        <f t="shared" si="96"/>
        <v>000</v>
      </c>
      <c r="AT185" s="41">
        <f t="shared" si="97"/>
        <v>0</v>
      </c>
      <c r="AU185" s="65">
        <f t="shared" si="98"/>
        <v>0</v>
      </c>
      <c r="AV185" s="39" t="str">
        <f t="shared" si="99"/>
        <v>000</v>
      </c>
      <c r="AW185" s="43" t="str">
        <f t="shared" si="100"/>
        <v>000</v>
      </c>
      <c r="AX185" s="43">
        <f t="shared" si="101"/>
        <v>0</v>
      </c>
      <c r="AY185" s="43">
        <f t="shared" si="102"/>
        <v>0</v>
      </c>
      <c r="AZ185" s="47">
        <f t="shared" si="103"/>
        <v>0</v>
      </c>
      <c r="BA185" s="35">
        <f t="shared" si="104"/>
        <v>0</v>
      </c>
    </row>
    <row r="186" spans="3:53" ht="22.5" customHeight="1">
      <c r="C186" s="509"/>
      <c r="D186" s="501"/>
      <c r="E186" s="503"/>
      <c r="F186" s="29" t="s">
        <v>323</v>
      </c>
      <c r="G186" s="26"/>
      <c r="H186" s="30" t="s">
        <v>327</v>
      </c>
      <c r="I186" s="498"/>
      <c r="J186" s="487"/>
      <c r="K186" s="489"/>
      <c r="L186" s="491"/>
      <c r="M186" s="493"/>
      <c r="N186" s="29" t="s">
        <v>323</v>
      </c>
      <c r="O186" s="26"/>
      <c r="P186" s="30" t="s">
        <v>327</v>
      </c>
      <c r="Q186" s="3"/>
      <c r="R186" s="4"/>
      <c r="S186" s="5"/>
      <c r="T186" s="6"/>
      <c r="U186" s="7"/>
      <c r="V186" s="62"/>
      <c r="W186" s="63"/>
      <c r="X186" s="9"/>
      <c r="Y186" s="4"/>
      <c r="Z186" s="5"/>
      <c r="AA186" s="6"/>
      <c r="AB186" s="7"/>
      <c r="AC186" s="64"/>
      <c r="AD186" s="8"/>
      <c r="AE186" s="29" t="s">
        <v>323</v>
      </c>
      <c r="AF186" s="26"/>
      <c r="AG186" s="30" t="s">
        <v>327</v>
      </c>
      <c r="AH186" s="518"/>
      <c r="AI186" s="516"/>
      <c r="AJ186" s="516"/>
      <c r="AK186" s="516"/>
      <c r="AL186" s="516"/>
      <c r="AN186" s="38" t="str">
        <f t="shared" si="90"/>
        <v/>
      </c>
      <c r="AO186" s="39" t="str">
        <f t="shared" si="91"/>
        <v/>
      </c>
      <c r="AP186" s="40" t="str">
        <f t="shared" si="93"/>
        <v/>
      </c>
      <c r="AQ186" s="41" t="str">
        <f t="shared" si="94"/>
        <v/>
      </c>
      <c r="AR186" s="42" t="str">
        <f t="shared" si="95"/>
        <v>000</v>
      </c>
      <c r="AS186" s="43" t="str">
        <f t="shared" si="96"/>
        <v>000</v>
      </c>
      <c r="AT186" s="41">
        <f t="shared" si="97"/>
        <v>0</v>
      </c>
      <c r="AU186" s="65">
        <f t="shared" si="98"/>
        <v>0</v>
      </c>
      <c r="AV186" s="39" t="str">
        <f t="shared" si="99"/>
        <v>000</v>
      </c>
      <c r="AW186" s="43" t="str">
        <f t="shared" si="100"/>
        <v>000</v>
      </c>
      <c r="AX186" s="43">
        <f t="shared" si="101"/>
        <v>0</v>
      </c>
      <c r="AY186" s="43">
        <f t="shared" si="102"/>
        <v>0</v>
      </c>
      <c r="AZ186" s="47">
        <f t="shared" si="103"/>
        <v>0</v>
      </c>
      <c r="BA186" s="35">
        <f t="shared" si="104"/>
        <v>0</v>
      </c>
    </row>
    <row r="187" spans="3:53" ht="22.5" customHeight="1" thickBot="1">
      <c r="C187" s="508">
        <f t="shared" si="112"/>
        <v>92</v>
      </c>
      <c r="D187" s="500"/>
      <c r="E187" s="502"/>
      <c r="F187" s="483" t="str">
        <f>IF(G188="","",YEAR('1'!$AJ$7)-YEAR(G188)-IF(MONTH('1'!$AJ$7)*100+DAY('1'!$AJ$7)&gt;=MONTH(G188)*100+DAY(G188),0,1))</f>
        <v/>
      </c>
      <c r="G187" s="484"/>
      <c r="H187" s="485"/>
      <c r="I187" s="497"/>
      <c r="J187" s="486"/>
      <c r="K187" s="488" t="s">
        <v>326</v>
      </c>
      <c r="L187" s="490"/>
      <c r="M187" s="492" t="s">
        <v>325</v>
      </c>
      <c r="N187" s="486"/>
      <c r="O187" s="490"/>
      <c r="P187" s="499"/>
      <c r="Q187" s="3"/>
      <c r="R187" s="4"/>
      <c r="S187" s="5"/>
      <c r="T187" s="6"/>
      <c r="U187" s="7"/>
      <c r="V187" s="62"/>
      <c r="W187" s="63"/>
      <c r="X187" s="9"/>
      <c r="Y187" s="4"/>
      <c r="Z187" s="5"/>
      <c r="AA187" s="6"/>
      <c r="AB187" s="7"/>
      <c r="AC187" s="64"/>
      <c r="AD187" s="8"/>
      <c r="AE187" s="494" t="s">
        <v>66</v>
      </c>
      <c r="AF187" s="495"/>
      <c r="AG187" s="496"/>
      <c r="AH187" s="517"/>
      <c r="AI187" s="515"/>
      <c r="AJ187" s="515"/>
      <c r="AK187" s="515"/>
      <c r="AL187" s="515"/>
      <c r="AN187" s="38" t="str">
        <f t="shared" si="90"/>
        <v/>
      </c>
      <c r="AO187" s="39" t="str">
        <f t="shared" si="91"/>
        <v/>
      </c>
      <c r="AP187" s="40" t="str">
        <f t="shared" si="93"/>
        <v/>
      </c>
      <c r="AQ187" s="41" t="str">
        <f t="shared" si="94"/>
        <v/>
      </c>
      <c r="AR187" s="42" t="str">
        <f t="shared" si="95"/>
        <v>000</v>
      </c>
      <c r="AS187" s="43" t="str">
        <f t="shared" si="96"/>
        <v>000</v>
      </c>
      <c r="AT187" s="41">
        <f t="shared" si="97"/>
        <v>0</v>
      </c>
      <c r="AU187" s="65">
        <f t="shared" si="98"/>
        <v>0</v>
      </c>
      <c r="AV187" s="39" t="str">
        <f t="shared" si="99"/>
        <v>000</v>
      </c>
      <c r="AW187" s="43" t="str">
        <f t="shared" si="100"/>
        <v>000</v>
      </c>
      <c r="AX187" s="43">
        <f t="shared" si="101"/>
        <v>0</v>
      </c>
      <c r="AY187" s="43">
        <f t="shared" si="102"/>
        <v>0</v>
      </c>
      <c r="AZ187" s="47">
        <f t="shared" si="103"/>
        <v>0</v>
      </c>
      <c r="BA187" s="35">
        <f t="shared" si="104"/>
        <v>0</v>
      </c>
    </row>
    <row r="188" spans="3:53" ht="22.5" customHeight="1">
      <c r="C188" s="509"/>
      <c r="D188" s="501"/>
      <c r="E188" s="503"/>
      <c r="F188" s="29" t="s">
        <v>323</v>
      </c>
      <c r="G188" s="26"/>
      <c r="H188" s="30" t="s">
        <v>327</v>
      </c>
      <c r="I188" s="498"/>
      <c r="J188" s="487"/>
      <c r="K188" s="489"/>
      <c r="L188" s="491"/>
      <c r="M188" s="493"/>
      <c r="N188" s="29" t="s">
        <v>323</v>
      </c>
      <c r="O188" s="26"/>
      <c r="P188" s="30" t="s">
        <v>327</v>
      </c>
      <c r="Q188" s="3"/>
      <c r="R188" s="4"/>
      <c r="S188" s="5"/>
      <c r="T188" s="6"/>
      <c r="U188" s="7"/>
      <c r="V188" s="62"/>
      <c r="W188" s="63"/>
      <c r="X188" s="9"/>
      <c r="Y188" s="4"/>
      <c r="Z188" s="5"/>
      <c r="AA188" s="6"/>
      <c r="AB188" s="7"/>
      <c r="AC188" s="64"/>
      <c r="AD188" s="8"/>
      <c r="AE188" s="29" t="s">
        <v>323</v>
      </c>
      <c r="AF188" s="26"/>
      <c r="AG188" s="30" t="s">
        <v>327</v>
      </c>
      <c r="AH188" s="518"/>
      <c r="AI188" s="516"/>
      <c r="AJ188" s="516"/>
      <c r="AK188" s="516"/>
      <c r="AL188" s="516"/>
      <c r="AN188" s="38" t="str">
        <f t="shared" si="90"/>
        <v/>
      </c>
      <c r="AO188" s="39" t="str">
        <f t="shared" si="91"/>
        <v/>
      </c>
      <c r="AP188" s="40" t="str">
        <f t="shared" si="93"/>
        <v/>
      </c>
      <c r="AQ188" s="41" t="str">
        <f t="shared" si="94"/>
        <v/>
      </c>
      <c r="AR188" s="42" t="str">
        <f t="shared" si="95"/>
        <v>000</v>
      </c>
      <c r="AS188" s="43" t="str">
        <f t="shared" si="96"/>
        <v>000</v>
      </c>
      <c r="AT188" s="41">
        <f t="shared" si="97"/>
        <v>0</v>
      </c>
      <c r="AU188" s="65">
        <f t="shared" si="98"/>
        <v>0</v>
      </c>
      <c r="AV188" s="39" t="str">
        <f t="shared" si="99"/>
        <v>000</v>
      </c>
      <c r="AW188" s="43" t="str">
        <f t="shared" si="100"/>
        <v>000</v>
      </c>
      <c r="AX188" s="43">
        <f t="shared" si="101"/>
        <v>0</v>
      </c>
      <c r="AY188" s="43">
        <f t="shared" si="102"/>
        <v>0</v>
      </c>
      <c r="AZ188" s="47">
        <f t="shared" si="103"/>
        <v>0</v>
      </c>
      <c r="BA188" s="35">
        <f t="shared" si="104"/>
        <v>0</v>
      </c>
    </row>
    <row r="189" spans="3:53" ht="22.5" customHeight="1" thickBot="1">
      <c r="C189" s="508">
        <f t="shared" si="113"/>
        <v>93</v>
      </c>
      <c r="D189" s="500"/>
      <c r="E189" s="502"/>
      <c r="F189" s="483" t="str">
        <f>IF(G190="","",YEAR('1'!$AJ$7)-YEAR(G190)-IF(MONTH('1'!$AJ$7)*100+DAY('1'!$AJ$7)&gt;=MONTH(G190)*100+DAY(G190),0,1))</f>
        <v/>
      </c>
      <c r="G189" s="484"/>
      <c r="H189" s="485"/>
      <c r="I189" s="497"/>
      <c r="J189" s="486"/>
      <c r="K189" s="488" t="s">
        <v>326</v>
      </c>
      <c r="L189" s="490"/>
      <c r="M189" s="492" t="s">
        <v>325</v>
      </c>
      <c r="N189" s="486"/>
      <c r="O189" s="490"/>
      <c r="P189" s="499"/>
      <c r="Q189" s="3"/>
      <c r="R189" s="4"/>
      <c r="S189" s="5"/>
      <c r="T189" s="6"/>
      <c r="U189" s="7"/>
      <c r="V189" s="62"/>
      <c r="W189" s="63"/>
      <c r="X189" s="9"/>
      <c r="Y189" s="4"/>
      <c r="Z189" s="5"/>
      <c r="AA189" s="6"/>
      <c r="AB189" s="7"/>
      <c r="AC189" s="64"/>
      <c r="AD189" s="8"/>
      <c r="AE189" s="494" t="s">
        <v>66</v>
      </c>
      <c r="AF189" s="495"/>
      <c r="AG189" s="496"/>
      <c r="AH189" s="517"/>
      <c r="AI189" s="515"/>
      <c r="AJ189" s="515"/>
      <c r="AK189" s="515"/>
      <c r="AL189" s="515"/>
      <c r="AN189" s="38" t="str">
        <f t="shared" si="90"/>
        <v/>
      </c>
      <c r="AO189" s="39" t="str">
        <f t="shared" si="91"/>
        <v/>
      </c>
      <c r="AP189" s="40" t="str">
        <f t="shared" si="93"/>
        <v/>
      </c>
      <c r="AQ189" s="41" t="str">
        <f t="shared" si="94"/>
        <v/>
      </c>
      <c r="AR189" s="42" t="str">
        <f t="shared" si="95"/>
        <v>000</v>
      </c>
      <c r="AS189" s="43" t="str">
        <f t="shared" si="96"/>
        <v>000</v>
      </c>
      <c r="AT189" s="41">
        <f t="shared" si="97"/>
        <v>0</v>
      </c>
      <c r="AU189" s="65">
        <f t="shared" si="98"/>
        <v>0</v>
      </c>
      <c r="AV189" s="39" t="str">
        <f t="shared" si="99"/>
        <v>000</v>
      </c>
      <c r="AW189" s="43" t="str">
        <f t="shared" si="100"/>
        <v>000</v>
      </c>
      <c r="AX189" s="43">
        <f t="shared" si="101"/>
        <v>0</v>
      </c>
      <c r="AY189" s="43">
        <f t="shared" si="102"/>
        <v>0</v>
      </c>
      <c r="AZ189" s="47">
        <f t="shared" si="103"/>
        <v>0</v>
      </c>
      <c r="BA189" s="35">
        <f t="shared" si="104"/>
        <v>0</v>
      </c>
    </row>
    <row r="190" spans="3:53" ht="22.5" customHeight="1">
      <c r="C190" s="509"/>
      <c r="D190" s="501"/>
      <c r="E190" s="503"/>
      <c r="F190" s="29" t="s">
        <v>323</v>
      </c>
      <c r="G190" s="26"/>
      <c r="H190" s="30" t="s">
        <v>327</v>
      </c>
      <c r="I190" s="498"/>
      <c r="J190" s="487"/>
      <c r="K190" s="489"/>
      <c r="L190" s="491"/>
      <c r="M190" s="493"/>
      <c r="N190" s="29" t="s">
        <v>323</v>
      </c>
      <c r="O190" s="26"/>
      <c r="P190" s="30" t="s">
        <v>327</v>
      </c>
      <c r="Q190" s="3"/>
      <c r="R190" s="4"/>
      <c r="S190" s="5"/>
      <c r="T190" s="6"/>
      <c r="U190" s="7"/>
      <c r="V190" s="62"/>
      <c r="W190" s="63"/>
      <c r="X190" s="9"/>
      <c r="Y190" s="4"/>
      <c r="Z190" s="5"/>
      <c r="AA190" s="6"/>
      <c r="AB190" s="7"/>
      <c r="AC190" s="64"/>
      <c r="AD190" s="8"/>
      <c r="AE190" s="29" t="s">
        <v>323</v>
      </c>
      <c r="AF190" s="26"/>
      <c r="AG190" s="30" t="s">
        <v>327</v>
      </c>
      <c r="AH190" s="518"/>
      <c r="AI190" s="516"/>
      <c r="AJ190" s="516"/>
      <c r="AK190" s="516"/>
      <c r="AL190" s="516"/>
      <c r="AN190" s="38" t="str">
        <f t="shared" si="90"/>
        <v/>
      </c>
      <c r="AO190" s="39" t="str">
        <f t="shared" si="91"/>
        <v/>
      </c>
      <c r="AP190" s="40" t="str">
        <f t="shared" si="93"/>
        <v/>
      </c>
      <c r="AQ190" s="41" t="str">
        <f t="shared" si="94"/>
        <v/>
      </c>
      <c r="AR190" s="42" t="str">
        <f t="shared" si="95"/>
        <v>000</v>
      </c>
      <c r="AS190" s="43" t="str">
        <f t="shared" si="96"/>
        <v>000</v>
      </c>
      <c r="AT190" s="41">
        <f t="shared" si="97"/>
        <v>0</v>
      </c>
      <c r="AU190" s="65">
        <f t="shared" si="98"/>
        <v>0</v>
      </c>
      <c r="AV190" s="39" t="str">
        <f t="shared" si="99"/>
        <v>000</v>
      </c>
      <c r="AW190" s="43" t="str">
        <f t="shared" si="100"/>
        <v>000</v>
      </c>
      <c r="AX190" s="43">
        <f t="shared" si="101"/>
        <v>0</v>
      </c>
      <c r="AY190" s="43">
        <f t="shared" si="102"/>
        <v>0</v>
      </c>
      <c r="AZ190" s="47">
        <f t="shared" si="103"/>
        <v>0</v>
      </c>
      <c r="BA190" s="35">
        <f t="shared" si="104"/>
        <v>0</v>
      </c>
    </row>
    <row r="191" spans="3:53" ht="22.5" customHeight="1" thickBot="1">
      <c r="C191" s="508">
        <f t="shared" si="110"/>
        <v>94</v>
      </c>
      <c r="D191" s="500"/>
      <c r="E191" s="502"/>
      <c r="F191" s="483" t="str">
        <f>IF(G192="","",YEAR('1'!$AJ$7)-YEAR(G192)-IF(MONTH('1'!$AJ$7)*100+DAY('1'!$AJ$7)&gt;=MONTH(G192)*100+DAY(G192),0,1))</f>
        <v/>
      </c>
      <c r="G191" s="484"/>
      <c r="H191" s="485"/>
      <c r="I191" s="497"/>
      <c r="J191" s="486"/>
      <c r="K191" s="488" t="s">
        <v>326</v>
      </c>
      <c r="L191" s="490"/>
      <c r="M191" s="492" t="s">
        <v>325</v>
      </c>
      <c r="N191" s="486"/>
      <c r="O191" s="490"/>
      <c r="P191" s="499"/>
      <c r="Q191" s="3"/>
      <c r="R191" s="4"/>
      <c r="S191" s="5"/>
      <c r="T191" s="6"/>
      <c r="U191" s="7"/>
      <c r="V191" s="62"/>
      <c r="W191" s="63"/>
      <c r="X191" s="9"/>
      <c r="Y191" s="4"/>
      <c r="Z191" s="5"/>
      <c r="AA191" s="6"/>
      <c r="AB191" s="7"/>
      <c r="AC191" s="64"/>
      <c r="AD191" s="8"/>
      <c r="AE191" s="494" t="s">
        <v>66</v>
      </c>
      <c r="AF191" s="495"/>
      <c r="AG191" s="496"/>
      <c r="AH191" s="517"/>
      <c r="AI191" s="515"/>
      <c r="AJ191" s="515"/>
      <c r="AK191" s="515"/>
      <c r="AL191" s="515"/>
      <c r="AN191" s="38" t="str">
        <f t="shared" si="90"/>
        <v/>
      </c>
      <c r="AO191" s="39" t="str">
        <f t="shared" si="91"/>
        <v/>
      </c>
      <c r="AP191" s="40" t="str">
        <f t="shared" si="93"/>
        <v/>
      </c>
      <c r="AQ191" s="41" t="str">
        <f t="shared" si="94"/>
        <v/>
      </c>
      <c r="AR191" s="42" t="str">
        <f t="shared" si="95"/>
        <v>000</v>
      </c>
      <c r="AS191" s="43" t="str">
        <f t="shared" si="96"/>
        <v>000</v>
      </c>
      <c r="AT191" s="41">
        <f t="shared" si="97"/>
        <v>0</v>
      </c>
      <c r="AU191" s="65">
        <f t="shared" si="98"/>
        <v>0</v>
      </c>
      <c r="AV191" s="39" t="str">
        <f t="shared" si="99"/>
        <v>000</v>
      </c>
      <c r="AW191" s="43" t="str">
        <f t="shared" si="100"/>
        <v>000</v>
      </c>
      <c r="AX191" s="43">
        <f t="shared" si="101"/>
        <v>0</v>
      </c>
      <c r="AY191" s="43">
        <f t="shared" si="102"/>
        <v>0</v>
      </c>
      <c r="AZ191" s="47">
        <f t="shared" si="103"/>
        <v>0</v>
      </c>
      <c r="BA191" s="35">
        <f t="shared" si="104"/>
        <v>0</v>
      </c>
    </row>
    <row r="192" spans="3:53" ht="22.5" customHeight="1">
      <c r="C192" s="509"/>
      <c r="D192" s="501"/>
      <c r="E192" s="503"/>
      <c r="F192" s="29" t="s">
        <v>323</v>
      </c>
      <c r="G192" s="26"/>
      <c r="H192" s="30" t="s">
        <v>327</v>
      </c>
      <c r="I192" s="498"/>
      <c r="J192" s="487"/>
      <c r="K192" s="489"/>
      <c r="L192" s="491"/>
      <c r="M192" s="493"/>
      <c r="N192" s="29" t="s">
        <v>323</v>
      </c>
      <c r="O192" s="26"/>
      <c r="P192" s="30" t="s">
        <v>327</v>
      </c>
      <c r="Q192" s="3"/>
      <c r="R192" s="4"/>
      <c r="S192" s="5"/>
      <c r="T192" s="6"/>
      <c r="U192" s="7"/>
      <c r="V192" s="62"/>
      <c r="W192" s="63"/>
      <c r="X192" s="9"/>
      <c r="Y192" s="4"/>
      <c r="Z192" s="5"/>
      <c r="AA192" s="6"/>
      <c r="AB192" s="7"/>
      <c r="AC192" s="64"/>
      <c r="AD192" s="8"/>
      <c r="AE192" s="29" t="s">
        <v>323</v>
      </c>
      <c r="AF192" s="26"/>
      <c r="AG192" s="30" t="s">
        <v>327</v>
      </c>
      <c r="AH192" s="518"/>
      <c r="AI192" s="516"/>
      <c r="AJ192" s="516"/>
      <c r="AK192" s="516"/>
      <c r="AL192" s="516"/>
      <c r="AN192" s="38" t="str">
        <f t="shared" si="90"/>
        <v/>
      </c>
      <c r="AO192" s="39" t="str">
        <f t="shared" si="91"/>
        <v/>
      </c>
      <c r="AP192" s="40" t="str">
        <f t="shared" si="93"/>
        <v/>
      </c>
      <c r="AQ192" s="41" t="str">
        <f t="shared" si="94"/>
        <v/>
      </c>
      <c r="AR192" s="42" t="str">
        <f t="shared" si="95"/>
        <v>000</v>
      </c>
      <c r="AS192" s="43" t="str">
        <f t="shared" si="96"/>
        <v>000</v>
      </c>
      <c r="AT192" s="41">
        <f t="shared" si="97"/>
        <v>0</v>
      </c>
      <c r="AU192" s="65">
        <f t="shared" si="98"/>
        <v>0</v>
      </c>
      <c r="AV192" s="39" t="str">
        <f t="shared" si="99"/>
        <v>000</v>
      </c>
      <c r="AW192" s="43" t="str">
        <f t="shared" si="100"/>
        <v>000</v>
      </c>
      <c r="AX192" s="43">
        <f t="shared" si="101"/>
        <v>0</v>
      </c>
      <c r="AY192" s="43">
        <f t="shared" si="102"/>
        <v>0</v>
      </c>
      <c r="AZ192" s="47">
        <f t="shared" si="103"/>
        <v>0</v>
      </c>
      <c r="BA192" s="35">
        <f t="shared" si="104"/>
        <v>0</v>
      </c>
    </row>
    <row r="193" spans="3:53" ht="22.5" customHeight="1" thickBot="1">
      <c r="C193" s="508">
        <f t="shared" ref="C193" si="115">(ROW()-3)/2</f>
        <v>95</v>
      </c>
      <c r="D193" s="500"/>
      <c r="E193" s="502"/>
      <c r="F193" s="483" t="str">
        <f>IF(G194="","",YEAR('1'!$AJ$7)-YEAR(G194)-IF(MONTH('1'!$AJ$7)*100+DAY('1'!$AJ$7)&gt;=MONTH(G194)*100+DAY(G194),0,1))</f>
        <v/>
      </c>
      <c r="G193" s="484"/>
      <c r="H193" s="485"/>
      <c r="I193" s="497"/>
      <c r="J193" s="486"/>
      <c r="K193" s="488" t="s">
        <v>326</v>
      </c>
      <c r="L193" s="490"/>
      <c r="M193" s="492" t="s">
        <v>325</v>
      </c>
      <c r="N193" s="486"/>
      <c r="O193" s="490"/>
      <c r="P193" s="499"/>
      <c r="Q193" s="3"/>
      <c r="R193" s="4"/>
      <c r="S193" s="5"/>
      <c r="T193" s="6"/>
      <c r="U193" s="7"/>
      <c r="V193" s="62"/>
      <c r="W193" s="63"/>
      <c r="X193" s="9"/>
      <c r="Y193" s="4"/>
      <c r="Z193" s="5"/>
      <c r="AA193" s="6"/>
      <c r="AB193" s="7"/>
      <c r="AC193" s="64"/>
      <c r="AD193" s="8"/>
      <c r="AE193" s="494" t="s">
        <v>66</v>
      </c>
      <c r="AF193" s="495"/>
      <c r="AG193" s="496"/>
      <c r="AH193" s="517"/>
      <c r="AI193" s="515"/>
      <c r="AJ193" s="515"/>
      <c r="AK193" s="515"/>
      <c r="AL193" s="515"/>
      <c r="AN193" s="38" t="str">
        <f t="shared" si="90"/>
        <v/>
      </c>
      <c r="AO193" s="39" t="str">
        <f t="shared" si="91"/>
        <v/>
      </c>
      <c r="AP193" s="40" t="str">
        <f t="shared" si="93"/>
        <v/>
      </c>
      <c r="AQ193" s="41" t="str">
        <f t="shared" si="94"/>
        <v/>
      </c>
      <c r="AR193" s="42" t="str">
        <f t="shared" si="95"/>
        <v>000</v>
      </c>
      <c r="AS193" s="43" t="str">
        <f t="shared" si="96"/>
        <v>000</v>
      </c>
      <c r="AT193" s="41">
        <f t="shared" si="97"/>
        <v>0</v>
      </c>
      <c r="AU193" s="65">
        <f t="shared" si="98"/>
        <v>0</v>
      </c>
      <c r="AV193" s="39" t="str">
        <f t="shared" si="99"/>
        <v>000</v>
      </c>
      <c r="AW193" s="43" t="str">
        <f t="shared" si="100"/>
        <v>000</v>
      </c>
      <c r="AX193" s="43">
        <f t="shared" si="101"/>
        <v>0</v>
      </c>
      <c r="AY193" s="43">
        <f t="shared" si="102"/>
        <v>0</v>
      </c>
      <c r="AZ193" s="47">
        <f t="shared" si="103"/>
        <v>0</v>
      </c>
      <c r="BA193" s="35">
        <f t="shared" si="104"/>
        <v>0</v>
      </c>
    </row>
    <row r="194" spans="3:53" ht="22.5" customHeight="1">
      <c r="C194" s="509"/>
      <c r="D194" s="501"/>
      <c r="E194" s="503"/>
      <c r="F194" s="29" t="s">
        <v>323</v>
      </c>
      <c r="G194" s="26"/>
      <c r="H194" s="30" t="s">
        <v>327</v>
      </c>
      <c r="I194" s="498"/>
      <c r="J194" s="487"/>
      <c r="K194" s="489"/>
      <c r="L194" s="491"/>
      <c r="M194" s="493"/>
      <c r="N194" s="29" t="s">
        <v>323</v>
      </c>
      <c r="O194" s="26"/>
      <c r="P194" s="30" t="s">
        <v>327</v>
      </c>
      <c r="Q194" s="3"/>
      <c r="R194" s="4"/>
      <c r="S194" s="5"/>
      <c r="T194" s="6"/>
      <c r="U194" s="7"/>
      <c r="V194" s="62"/>
      <c r="W194" s="63"/>
      <c r="X194" s="9"/>
      <c r="Y194" s="4"/>
      <c r="Z194" s="5"/>
      <c r="AA194" s="6"/>
      <c r="AB194" s="7"/>
      <c r="AC194" s="64"/>
      <c r="AD194" s="8"/>
      <c r="AE194" s="29" t="s">
        <v>323</v>
      </c>
      <c r="AF194" s="26"/>
      <c r="AG194" s="30" t="s">
        <v>327</v>
      </c>
      <c r="AH194" s="518"/>
      <c r="AI194" s="516"/>
      <c r="AJ194" s="516"/>
      <c r="AK194" s="516"/>
      <c r="AL194" s="516"/>
      <c r="AN194" s="38" t="str">
        <f t="shared" si="90"/>
        <v/>
      </c>
      <c r="AO194" s="39" t="str">
        <f t="shared" si="91"/>
        <v/>
      </c>
      <c r="AP194" s="40" t="str">
        <f t="shared" si="93"/>
        <v/>
      </c>
      <c r="AQ194" s="41" t="str">
        <f t="shared" si="94"/>
        <v/>
      </c>
      <c r="AR194" s="42" t="str">
        <f t="shared" si="95"/>
        <v>000</v>
      </c>
      <c r="AS194" s="43" t="str">
        <f t="shared" si="96"/>
        <v>000</v>
      </c>
      <c r="AT194" s="41">
        <f t="shared" si="97"/>
        <v>0</v>
      </c>
      <c r="AU194" s="65">
        <f t="shared" si="98"/>
        <v>0</v>
      </c>
      <c r="AV194" s="39" t="str">
        <f t="shared" si="99"/>
        <v>000</v>
      </c>
      <c r="AW194" s="43" t="str">
        <f t="shared" si="100"/>
        <v>000</v>
      </c>
      <c r="AX194" s="43">
        <f t="shared" si="101"/>
        <v>0</v>
      </c>
      <c r="AY194" s="43">
        <f t="shared" si="102"/>
        <v>0</v>
      </c>
      <c r="AZ194" s="47">
        <f t="shared" si="103"/>
        <v>0</v>
      </c>
      <c r="BA194" s="35">
        <f t="shared" si="104"/>
        <v>0</v>
      </c>
    </row>
    <row r="195" spans="3:53" ht="22.5" customHeight="1" thickBot="1">
      <c r="C195" s="508">
        <f t="shared" si="112"/>
        <v>96</v>
      </c>
      <c r="D195" s="500"/>
      <c r="E195" s="502"/>
      <c r="F195" s="483" t="str">
        <f>IF(G196="","",YEAR('1'!$AJ$7)-YEAR(G196)-IF(MONTH('1'!$AJ$7)*100+DAY('1'!$AJ$7)&gt;=MONTH(G196)*100+DAY(G196),0,1))</f>
        <v/>
      </c>
      <c r="G195" s="484"/>
      <c r="H195" s="485"/>
      <c r="I195" s="497"/>
      <c r="J195" s="486"/>
      <c r="K195" s="488" t="s">
        <v>326</v>
      </c>
      <c r="L195" s="490"/>
      <c r="M195" s="492" t="s">
        <v>325</v>
      </c>
      <c r="N195" s="486"/>
      <c r="O195" s="490"/>
      <c r="P195" s="499"/>
      <c r="Q195" s="3"/>
      <c r="R195" s="4"/>
      <c r="S195" s="5"/>
      <c r="T195" s="6"/>
      <c r="U195" s="7"/>
      <c r="V195" s="62"/>
      <c r="W195" s="63"/>
      <c r="X195" s="9"/>
      <c r="Y195" s="4"/>
      <c r="Z195" s="5"/>
      <c r="AA195" s="6"/>
      <c r="AB195" s="7"/>
      <c r="AC195" s="64"/>
      <c r="AD195" s="8"/>
      <c r="AE195" s="494" t="s">
        <v>66</v>
      </c>
      <c r="AF195" s="495"/>
      <c r="AG195" s="496"/>
      <c r="AH195" s="517"/>
      <c r="AI195" s="515"/>
      <c r="AJ195" s="515"/>
      <c r="AK195" s="515"/>
      <c r="AL195" s="515"/>
      <c r="AN195" s="38" t="str">
        <f t="shared" si="90"/>
        <v/>
      </c>
      <c r="AO195" s="39" t="str">
        <f t="shared" si="91"/>
        <v/>
      </c>
      <c r="AP195" s="40" t="str">
        <f t="shared" si="93"/>
        <v/>
      </c>
      <c r="AQ195" s="41" t="str">
        <f t="shared" si="94"/>
        <v/>
      </c>
      <c r="AR195" s="42" t="str">
        <f t="shared" si="95"/>
        <v>000</v>
      </c>
      <c r="AS195" s="43" t="str">
        <f t="shared" si="96"/>
        <v>000</v>
      </c>
      <c r="AT195" s="41">
        <f t="shared" si="97"/>
        <v>0</v>
      </c>
      <c r="AU195" s="65">
        <f t="shared" si="98"/>
        <v>0</v>
      </c>
      <c r="AV195" s="39" t="str">
        <f t="shared" si="99"/>
        <v>000</v>
      </c>
      <c r="AW195" s="43" t="str">
        <f t="shared" si="100"/>
        <v>000</v>
      </c>
      <c r="AX195" s="43">
        <f t="shared" si="101"/>
        <v>0</v>
      </c>
      <c r="AY195" s="43">
        <f t="shared" si="102"/>
        <v>0</v>
      </c>
      <c r="AZ195" s="47">
        <f t="shared" si="103"/>
        <v>0</v>
      </c>
      <c r="BA195" s="35">
        <f t="shared" si="104"/>
        <v>0</v>
      </c>
    </row>
    <row r="196" spans="3:53" ht="22.5" customHeight="1">
      <c r="C196" s="509"/>
      <c r="D196" s="501"/>
      <c r="E196" s="503"/>
      <c r="F196" s="29" t="s">
        <v>323</v>
      </c>
      <c r="G196" s="26"/>
      <c r="H196" s="30" t="s">
        <v>327</v>
      </c>
      <c r="I196" s="498"/>
      <c r="J196" s="487"/>
      <c r="K196" s="489"/>
      <c r="L196" s="491"/>
      <c r="M196" s="493"/>
      <c r="N196" s="29" t="s">
        <v>323</v>
      </c>
      <c r="O196" s="26"/>
      <c r="P196" s="30" t="s">
        <v>327</v>
      </c>
      <c r="Q196" s="3"/>
      <c r="R196" s="4"/>
      <c r="S196" s="5"/>
      <c r="T196" s="6"/>
      <c r="U196" s="7"/>
      <c r="V196" s="62"/>
      <c r="W196" s="63"/>
      <c r="X196" s="9"/>
      <c r="Y196" s="4"/>
      <c r="Z196" s="5"/>
      <c r="AA196" s="6"/>
      <c r="AB196" s="7"/>
      <c r="AC196" s="64"/>
      <c r="AD196" s="8"/>
      <c r="AE196" s="29" t="s">
        <v>323</v>
      </c>
      <c r="AF196" s="26"/>
      <c r="AG196" s="30" t="s">
        <v>327</v>
      </c>
      <c r="AH196" s="518"/>
      <c r="AI196" s="516"/>
      <c r="AJ196" s="516"/>
      <c r="AK196" s="516"/>
      <c r="AL196" s="516"/>
      <c r="AN196" s="38" t="str">
        <f t="shared" si="90"/>
        <v/>
      </c>
      <c r="AO196" s="39" t="str">
        <f t="shared" si="91"/>
        <v/>
      </c>
      <c r="AP196" s="40" t="str">
        <f t="shared" si="93"/>
        <v/>
      </c>
      <c r="AQ196" s="41" t="str">
        <f t="shared" si="94"/>
        <v/>
      </c>
      <c r="AR196" s="42" t="str">
        <f t="shared" si="95"/>
        <v>000</v>
      </c>
      <c r="AS196" s="43" t="str">
        <f t="shared" si="96"/>
        <v>000</v>
      </c>
      <c r="AT196" s="41">
        <f t="shared" si="97"/>
        <v>0</v>
      </c>
      <c r="AU196" s="65">
        <f t="shared" si="98"/>
        <v>0</v>
      </c>
      <c r="AV196" s="39" t="str">
        <f t="shared" si="99"/>
        <v>000</v>
      </c>
      <c r="AW196" s="43" t="str">
        <f t="shared" si="100"/>
        <v>000</v>
      </c>
      <c r="AX196" s="43">
        <f t="shared" si="101"/>
        <v>0</v>
      </c>
      <c r="AY196" s="43">
        <f t="shared" si="102"/>
        <v>0</v>
      </c>
      <c r="AZ196" s="47">
        <f t="shared" si="103"/>
        <v>0</v>
      </c>
      <c r="BA196" s="35">
        <f t="shared" si="104"/>
        <v>0</v>
      </c>
    </row>
    <row r="197" spans="3:53" ht="22.5" customHeight="1" thickBot="1">
      <c r="C197" s="508">
        <f t="shared" si="113"/>
        <v>97</v>
      </c>
      <c r="D197" s="500"/>
      <c r="E197" s="502"/>
      <c r="F197" s="483" t="str">
        <f>IF(G198="","",YEAR('1'!$AJ$7)-YEAR(G198)-IF(MONTH('1'!$AJ$7)*100+DAY('1'!$AJ$7)&gt;=MONTH(G198)*100+DAY(G198),0,1))</f>
        <v/>
      </c>
      <c r="G197" s="484"/>
      <c r="H197" s="485"/>
      <c r="I197" s="497"/>
      <c r="J197" s="486"/>
      <c r="K197" s="488" t="s">
        <v>326</v>
      </c>
      <c r="L197" s="490"/>
      <c r="M197" s="492" t="s">
        <v>325</v>
      </c>
      <c r="N197" s="486"/>
      <c r="O197" s="490"/>
      <c r="P197" s="499"/>
      <c r="Q197" s="3"/>
      <c r="R197" s="4"/>
      <c r="S197" s="5"/>
      <c r="T197" s="6"/>
      <c r="U197" s="7"/>
      <c r="V197" s="62"/>
      <c r="W197" s="63"/>
      <c r="X197" s="9"/>
      <c r="Y197" s="4"/>
      <c r="Z197" s="5"/>
      <c r="AA197" s="6"/>
      <c r="AB197" s="7"/>
      <c r="AC197" s="64"/>
      <c r="AD197" s="8"/>
      <c r="AE197" s="494" t="s">
        <v>66</v>
      </c>
      <c r="AF197" s="495"/>
      <c r="AG197" s="496"/>
      <c r="AH197" s="517"/>
      <c r="AI197" s="515"/>
      <c r="AJ197" s="515"/>
      <c r="AK197" s="515"/>
      <c r="AL197" s="515"/>
      <c r="AN197" s="38" t="str">
        <f t="shared" si="90"/>
        <v/>
      </c>
      <c r="AO197" s="39" t="str">
        <f t="shared" si="91"/>
        <v/>
      </c>
      <c r="AP197" s="40" t="str">
        <f t="shared" si="93"/>
        <v/>
      </c>
      <c r="AQ197" s="41" t="str">
        <f t="shared" si="94"/>
        <v/>
      </c>
      <c r="AR197" s="42" t="str">
        <f t="shared" si="95"/>
        <v>000</v>
      </c>
      <c r="AS197" s="43" t="str">
        <f t="shared" si="96"/>
        <v>000</v>
      </c>
      <c r="AT197" s="41">
        <f t="shared" si="97"/>
        <v>0</v>
      </c>
      <c r="AU197" s="65">
        <f t="shared" si="98"/>
        <v>0</v>
      </c>
      <c r="AV197" s="39" t="str">
        <f t="shared" si="99"/>
        <v>000</v>
      </c>
      <c r="AW197" s="43" t="str">
        <f t="shared" si="100"/>
        <v>000</v>
      </c>
      <c r="AX197" s="43">
        <f t="shared" si="101"/>
        <v>0</v>
      </c>
      <c r="AY197" s="43">
        <f t="shared" si="102"/>
        <v>0</v>
      </c>
      <c r="AZ197" s="47">
        <f t="shared" si="103"/>
        <v>0</v>
      </c>
      <c r="BA197" s="35">
        <f t="shared" si="104"/>
        <v>0</v>
      </c>
    </row>
    <row r="198" spans="3:53" ht="22.5" customHeight="1">
      <c r="C198" s="509"/>
      <c r="D198" s="501"/>
      <c r="E198" s="503"/>
      <c r="F198" s="29" t="s">
        <v>323</v>
      </c>
      <c r="G198" s="26"/>
      <c r="H198" s="30" t="s">
        <v>327</v>
      </c>
      <c r="I198" s="498"/>
      <c r="J198" s="487"/>
      <c r="K198" s="489"/>
      <c r="L198" s="491"/>
      <c r="M198" s="493"/>
      <c r="N198" s="29" t="s">
        <v>323</v>
      </c>
      <c r="O198" s="26"/>
      <c r="P198" s="30" t="s">
        <v>327</v>
      </c>
      <c r="Q198" s="3"/>
      <c r="R198" s="4"/>
      <c r="S198" s="5"/>
      <c r="T198" s="6"/>
      <c r="U198" s="7"/>
      <c r="V198" s="62"/>
      <c r="W198" s="63"/>
      <c r="X198" s="9"/>
      <c r="Y198" s="4"/>
      <c r="Z198" s="5"/>
      <c r="AA198" s="6"/>
      <c r="AB198" s="7"/>
      <c r="AC198" s="64"/>
      <c r="AD198" s="8"/>
      <c r="AE198" s="29" t="s">
        <v>323</v>
      </c>
      <c r="AF198" s="26"/>
      <c r="AG198" s="30" t="s">
        <v>327</v>
      </c>
      <c r="AH198" s="518"/>
      <c r="AI198" s="516"/>
      <c r="AJ198" s="516"/>
      <c r="AK198" s="516"/>
      <c r="AL198" s="516"/>
      <c r="AN198" s="38" t="str">
        <f t="shared" si="90"/>
        <v/>
      </c>
      <c r="AO198" s="39" t="str">
        <f t="shared" si="91"/>
        <v/>
      </c>
      <c r="AP198" s="40" t="str">
        <f t="shared" si="93"/>
        <v/>
      </c>
      <c r="AQ198" s="41" t="str">
        <f t="shared" si="94"/>
        <v/>
      </c>
      <c r="AR198" s="42" t="str">
        <f t="shared" si="95"/>
        <v>000</v>
      </c>
      <c r="AS198" s="43" t="str">
        <f t="shared" si="96"/>
        <v>000</v>
      </c>
      <c r="AT198" s="41">
        <f t="shared" si="97"/>
        <v>0</v>
      </c>
      <c r="AU198" s="65">
        <f t="shared" si="98"/>
        <v>0</v>
      </c>
      <c r="AV198" s="39" t="str">
        <f t="shared" si="99"/>
        <v>000</v>
      </c>
      <c r="AW198" s="43" t="str">
        <f t="shared" si="100"/>
        <v>000</v>
      </c>
      <c r="AX198" s="43">
        <f t="shared" si="101"/>
        <v>0</v>
      </c>
      <c r="AY198" s="43">
        <f t="shared" si="102"/>
        <v>0</v>
      </c>
      <c r="AZ198" s="47">
        <f t="shared" si="103"/>
        <v>0</v>
      </c>
      <c r="BA198" s="35">
        <f t="shared" si="104"/>
        <v>0</v>
      </c>
    </row>
    <row r="199" spans="3:53" ht="22.5" customHeight="1" thickBot="1">
      <c r="C199" s="508">
        <f t="shared" si="110"/>
        <v>98</v>
      </c>
      <c r="D199" s="500"/>
      <c r="E199" s="502"/>
      <c r="F199" s="483" t="str">
        <f>IF(G200="","",YEAR('1'!$AJ$7)-YEAR(G200)-IF(MONTH('1'!$AJ$7)*100+DAY('1'!$AJ$7)&gt;=MONTH(G200)*100+DAY(G200),0,1))</f>
        <v/>
      </c>
      <c r="G199" s="484"/>
      <c r="H199" s="485"/>
      <c r="I199" s="497"/>
      <c r="J199" s="486"/>
      <c r="K199" s="488" t="s">
        <v>326</v>
      </c>
      <c r="L199" s="490"/>
      <c r="M199" s="492" t="s">
        <v>325</v>
      </c>
      <c r="N199" s="486"/>
      <c r="O199" s="490"/>
      <c r="P199" s="499"/>
      <c r="Q199" s="3"/>
      <c r="R199" s="4"/>
      <c r="S199" s="5"/>
      <c r="T199" s="6"/>
      <c r="U199" s="7"/>
      <c r="V199" s="62"/>
      <c r="W199" s="63"/>
      <c r="X199" s="9"/>
      <c r="Y199" s="4"/>
      <c r="Z199" s="5"/>
      <c r="AA199" s="6"/>
      <c r="AB199" s="7"/>
      <c r="AC199" s="64"/>
      <c r="AD199" s="8"/>
      <c r="AE199" s="494" t="s">
        <v>66</v>
      </c>
      <c r="AF199" s="495"/>
      <c r="AG199" s="496"/>
      <c r="AH199" s="517"/>
      <c r="AI199" s="515"/>
      <c r="AJ199" s="515"/>
      <c r="AK199" s="515"/>
      <c r="AL199" s="515"/>
      <c r="AN199" s="38" t="str">
        <f t="shared" si="90"/>
        <v/>
      </c>
      <c r="AO199" s="39" t="str">
        <f t="shared" si="91"/>
        <v/>
      </c>
      <c r="AP199" s="40" t="str">
        <f t="shared" si="93"/>
        <v/>
      </c>
      <c r="AQ199" s="41" t="str">
        <f t="shared" si="94"/>
        <v/>
      </c>
      <c r="AR199" s="42" t="str">
        <f t="shared" si="95"/>
        <v>000</v>
      </c>
      <c r="AS199" s="43" t="str">
        <f t="shared" si="96"/>
        <v>000</v>
      </c>
      <c r="AT199" s="41">
        <f t="shared" si="97"/>
        <v>0</v>
      </c>
      <c r="AU199" s="65">
        <f t="shared" si="98"/>
        <v>0</v>
      </c>
      <c r="AV199" s="39" t="str">
        <f t="shared" si="99"/>
        <v>000</v>
      </c>
      <c r="AW199" s="43" t="str">
        <f t="shared" si="100"/>
        <v>000</v>
      </c>
      <c r="AX199" s="43">
        <f t="shared" si="101"/>
        <v>0</v>
      </c>
      <c r="AY199" s="43">
        <f t="shared" si="102"/>
        <v>0</v>
      </c>
      <c r="AZ199" s="47">
        <f t="shared" si="103"/>
        <v>0</v>
      </c>
      <c r="BA199" s="35">
        <f t="shared" si="104"/>
        <v>0</v>
      </c>
    </row>
    <row r="200" spans="3:53" ht="22.5" customHeight="1">
      <c r="C200" s="509"/>
      <c r="D200" s="501"/>
      <c r="E200" s="503"/>
      <c r="F200" s="29" t="s">
        <v>323</v>
      </c>
      <c r="G200" s="26"/>
      <c r="H200" s="30" t="s">
        <v>327</v>
      </c>
      <c r="I200" s="498"/>
      <c r="J200" s="487"/>
      <c r="K200" s="489"/>
      <c r="L200" s="491"/>
      <c r="M200" s="493"/>
      <c r="N200" s="29" t="s">
        <v>323</v>
      </c>
      <c r="O200" s="26"/>
      <c r="P200" s="30" t="s">
        <v>327</v>
      </c>
      <c r="Q200" s="3"/>
      <c r="R200" s="4"/>
      <c r="S200" s="5"/>
      <c r="T200" s="6"/>
      <c r="U200" s="7"/>
      <c r="V200" s="62"/>
      <c r="W200" s="63"/>
      <c r="X200" s="9"/>
      <c r="Y200" s="4"/>
      <c r="Z200" s="5"/>
      <c r="AA200" s="6"/>
      <c r="AB200" s="7"/>
      <c r="AC200" s="64"/>
      <c r="AD200" s="8"/>
      <c r="AE200" s="29" t="s">
        <v>323</v>
      </c>
      <c r="AF200" s="26"/>
      <c r="AG200" s="30" t="s">
        <v>327</v>
      </c>
      <c r="AH200" s="518"/>
      <c r="AI200" s="516"/>
      <c r="AJ200" s="516"/>
      <c r="AK200" s="516"/>
      <c r="AL200" s="516"/>
      <c r="AN200" s="38" t="str">
        <f t="shared" si="90"/>
        <v/>
      </c>
      <c r="AO200" s="39" t="str">
        <f t="shared" si="91"/>
        <v/>
      </c>
      <c r="AP200" s="40" t="str">
        <f t="shared" si="93"/>
        <v/>
      </c>
      <c r="AQ200" s="41" t="str">
        <f t="shared" si="94"/>
        <v/>
      </c>
      <c r="AR200" s="42" t="str">
        <f t="shared" si="95"/>
        <v>000</v>
      </c>
      <c r="AS200" s="43" t="str">
        <f t="shared" si="96"/>
        <v>000</v>
      </c>
      <c r="AT200" s="41">
        <f t="shared" si="97"/>
        <v>0</v>
      </c>
      <c r="AU200" s="65">
        <f t="shared" si="98"/>
        <v>0</v>
      </c>
      <c r="AV200" s="39" t="str">
        <f t="shared" si="99"/>
        <v>000</v>
      </c>
      <c r="AW200" s="43" t="str">
        <f t="shared" si="100"/>
        <v>000</v>
      </c>
      <c r="AX200" s="43">
        <f t="shared" si="101"/>
        <v>0</v>
      </c>
      <c r="AY200" s="43">
        <f t="shared" si="102"/>
        <v>0</v>
      </c>
      <c r="AZ200" s="47">
        <f t="shared" si="103"/>
        <v>0</v>
      </c>
      <c r="BA200" s="35">
        <f t="shared" si="104"/>
        <v>0</v>
      </c>
    </row>
    <row r="201" spans="3:53" ht="22.5" customHeight="1" thickBot="1">
      <c r="C201" s="508">
        <f t="shared" ref="C201" si="116">(ROW()-3)/2</f>
        <v>99</v>
      </c>
      <c r="D201" s="500"/>
      <c r="E201" s="502"/>
      <c r="F201" s="483" t="str">
        <f>IF(G202="","",YEAR('1'!$AJ$7)-YEAR(G202)-IF(MONTH('1'!$AJ$7)*100+DAY('1'!$AJ$7)&gt;=MONTH(G202)*100+DAY(G202),0,1))</f>
        <v/>
      </c>
      <c r="G201" s="484"/>
      <c r="H201" s="485"/>
      <c r="I201" s="497"/>
      <c r="J201" s="486"/>
      <c r="K201" s="488" t="s">
        <v>326</v>
      </c>
      <c r="L201" s="490"/>
      <c r="M201" s="492" t="s">
        <v>325</v>
      </c>
      <c r="N201" s="486"/>
      <c r="O201" s="490"/>
      <c r="P201" s="499"/>
      <c r="Q201" s="3"/>
      <c r="R201" s="4"/>
      <c r="S201" s="5"/>
      <c r="T201" s="6"/>
      <c r="U201" s="7"/>
      <c r="V201" s="62"/>
      <c r="W201" s="63"/>
      <c r="X201" s="9"/>
      <c r="Y201" s="4"/>
      <c r="Z201" s="5"/>
      <c r="AA201" s="6"/>
      <c r="AB201" s="7"/>
      <c r="AC201" s="64"/>
      <c r="AD201" s="8"/>
      <c r="AE201" s="494" t="s">
        <v>66</v>
      </c>
      <c r="AF201" s="495"/>
      <c r="AG201" s="496"/>
      <c r="AH201" s="517"/>
      <c r="AI201" s="515"/>
      <c r="AJ201" s="515"/>
      <c r="AK201" s="515"/>
      <c r="AL201" s="515"/>
      <c r="AN201" s="38" t="str">
        <f t="shared" si="90"/>
        <v/>
      </c>
      <c r="AO201" s="39" t="str">
        <f t="shared" si="91"/>
        <v/>
      </c>
      <c r="AP201" s="40" t="str">
        <f t="shared" si="93"/>
        <v/>
      </c>
      <c r="AQ201" s="41" t="str">
        <f t="shared" si="94"/>
        <v/>
      </c>
      <c r="AR201" s="42" t="str">
        <f t="shared" si="95"/>
        <v>000</v>
      </c>
      <c r="AS201" s="43" t="str">
        <f t="shared" si="96"/>
        <v>000</v>
      </c>
      <c r="AT201" s="41">
        <f t="shared" si="97"/>
        <v>0</v>
      </c>
      <c r="AU201" s="65">
        <f t="shared" si="98"/>
        <v>0</v>
      </c>
      <c r="AV201" s="39" t="str">
        <f t="shared" si="99"/>
        <v>000</v>
      </c>
      <c r="AW201" s="43" t="str">
        <f t="shared" si="100"/>
        <v>000</v>
      </c>
      <c r="AX201" s="43">
        <f t="shared" si="101"/>
        <v>0</v>
      </c>
      <c r="AY201" s="43">
        <f t="shared" si="102"/>
        <v>0</v>
      </c>
      <c r="AZ201" s="47">
        <f t="shared" si="103"/>
        <v>0</v>
      </c>
      <c r="BA201" s="35">
        <f t="shared" si="104"/>
        <v>0</v>
      </c>
    </row>
    <row r="202" spans="3:53" ht="22.5" customHeight="1">
      <c r="C202" s="509"/>
      <c r="D202" s="501"/>
      <c r="E202" s="503"/>
      <c r="F202" s="29" t="s">
        <v>323</v>
      </c>
      <c r="G202" s="26"/>
      <c r="H202" s="30" t="s">
        <v>327</v>
      </c>
      <c r="I202" s="498"/>
      <c r="J202" s="487"/>
      <c r="K202" s="489"/>
      <c r="L202" s="491"/>
      <c r="M202" s="493"/>
      <c r="N202" s="29" t="s">
        <v>323</v>
      </c>
      <c r="O202" s="26"/>
      <c r="P202" s="30" t="s">
        <v>327</v>
      </c>
      <c r="Q202" s="3"/>
      <c r="R202" s="4"/>
      <c r="S202" s="5"/>
      <c r="T202" s="6"/>
      <c r="U202" s="7"/>
      <c r="V202" s="62"/>
      <c r="W202" s="63"/>
      <c r="X202" s="9"/>
      <c r="Y202" s="4"/>
      <c r="Z202" s="5"/>
      <c r="AA202" s="6"/>
      <c r="AB202" s="7"/>
      <c r="AC202" s="64"/>
      <c r="AD202" s="8"/>
      <c r="AE202" s="29" t="s">
        <v>323</v>
      </c>
      <c r="AF202" s="26"/>
      <c r="AG202" s="30" t="s">
        <v>327</v>
      </c>
      <c r="AH202" s="518"/>
      <c r="AI202" s="516"/>
      <c r="AJ202" s="516"/>
      <c r="AK202" s="516"/>
      <c r="AL202" s="516"/>
      <c r="AN202" s="38" t="str">
        <f t="shared" si="90"/>
        <v/>
      </c>
      <c r="AO202" s="39" t="str">
        <f t="shared" si="91"/>
        <v/>
      </c>
      <c r="AP202" s="40" t="str">
        <f t="shared" si="93"/>
        <v/>
      </c>
      <c r="AQ202" s="41" t="str">
        <f t="shared" si="94"/>
        <v/>
      </c>
      <c r="AR202" s="42" t="str">
        <f t="shared" si="95"/>
        <v>000</v>
      </c>
      <c r="AS202" s="43" t="str">
        <f t="shared" si="96"/>
        <v>000</v>
      </c>
      <c r="AT202" s="41">
        <f t="shared" si="97"/>
        <v>0</v>
      </c>
      <c r="AU202" s="65">
        <f t="shared" si="98"/>
        <v>0</v>
      </c>
      <c r="AV202" s="39" t="str">
        <f t="shared" si="99"/>
        <v>000</v>
      </c>
      <c r="AW202" s="43" t="str">
        <f t="shared" si="100"/>
        <v>000</v>
      </c>
      <c r="AX202" s="43">
        <f t="shared" si="101"/>
        <v>0</v>
      </c>
      <c r="AY202" s="43">
        <f t="shared" si="102"/>
        <v>0</v>
      </c>
      <c r="AZ202" s="47">
        <f t="shared" si="103"/>
        <v>0</v>
      </c>
      <c r="BA202" s="35">
        <f t="shared" si="104"/>
        <v>0</v>
      </c>
    </row>
    <row r="203" spans="3:53" ht="22.5" customHeight="1" thickBot="1">
      <c r="C203" s="508">
        <f t="shared" ref="C203:C211" si="117">(ROW()-3)/2</f>
        <v>100</v>
      </c>
      <c r="D203" s="500"/>
      <c r="E203" s="502"/>
      <c r="F203" s="483" t="str">
        <f>IF(G204="","",YEAR('1'!$AJ$7)-YEAR(G204)-IF(MONTH('1'!$AJ$7)*100+DAY('1'!$AJ$7)&gt;=MONTH(G204)*100+DAY(G204),0,1))</f>
        <v/>
      </c>
      <c r="G203" s="484"/>
      <c r="H203" s="485"/>
      <c r="I203" s="497"/>
      <c r="J203" s="486"/>
      <c r="K203" s="488" t="s">
        <v>326</v>
      </c>
      <c r="L203" s="490"/>
      <c r="M203" s="492" t="s">
        <v>325</v>
      </c>
      <c r="N203" s="486"/>
      <c r="O203" s="490"/>
      <c r="P203" s="499"/>
      <c r="Q203" s="3"/>
      <c r="R203" s="4"/>
      <c r="S203" s="5"/>
      <c r="T203" s="6"/>
      <c r="U203" s="7"/>
      <c r="V203" s="62"/>
      <c r="W203" s="63"/>
      <c r="X203" s="9"/>
      <c r="Y203" s="4"/>
      <c r="Z203" s="5"/>
      <c r="AA203" s="6"/>
      <c r="AB203" s="7"/>
      <c r="AC203" s="64"/>
      <c r="AD203" s="8"/>
      <c r="AE203" s="494" t="s">
        <v>66</v>
      </c>
      <c r="AF203" s="495"/>
      <c r="AG203" s="496"/>
      <c r="AH203" s="517"/>
      <c r="AI203" s="515"/>
      <c r="AJ203" s="515"/>
      <c r="AK203" s="515"/>
      <c r="AL203" s="515"/>
      <c r="AN203" s="38" t="str">
        <f t="shared" si="90"/>
        <v/>
      </c>
      <c r="AO203" s="39" t="str">
        <f t="shared" si="91"/>
        <v/>
      </c>
      <c r="AP203" s="40" t="str">
        <f t="shared" si="93"/>
        <v/>
      </c>
      <c r="AQ203" s="41" t="str">
        <f t="shared" si="94"/>
        <v/>
      </c>
      <c r="AR203" s="42" t="str">
        <f t="shared" si="95"/>
        <v>000</v>
      </c>
      <c r="AS203" s="43" t="str">
        <f t="shared" si="96"/>
        <v>000</v>
      </c>
      <c r="AT203" s="41">
        <f t="shared" si="97"/>
        <v>0</v>
      </c>
      <c r="AU203" s="65">
        <f t="shared" si="98"/>
        <v>0</v>
      </c>
      <c r="AV203" s="39" t="str">
        <f t="shared" si="99"/>
        <v>000</v>
      </c>
      <c r="AW203" s="43" t="str">
        <f t="shared" si="100"/>
        <v>000</v>
      </c>
      <c r="AX203" s="43">
        <f t="shared" si="101"/>
        <v>0</v>
      </c>
      <c r="AY203" s="43">
        <f t="shared" si="102"/>
        <v>0</v>
      </c>
      <c r="AZ203" s="47">
        <f t="shared" si="103"/>
        <v>0</v>
      </c>
      <c r="BA203" s="35">
        <f t="shared" si="104"/>
        <v>0</v>
      </c>
    </row>
    <row r="204" spans="3:53" ht="22.5" customHeight="1">
      <c r="C204" s="509"/>
      <c r="D204" s="501"/>
      <c r="E204" s="503"/>
      <c r="F204" s="29" t="s">
        <v>323</v>
      </c>
      <c r="G204" s="26"/>
      <c r="H204" s="30" t="s">
        <v>327</v>
      </c>
      <c r="I204" s="498"/>
      <c r="J204" s="487"/>
      <c r="K204" s="489"/>
      <c r="L204" s="491"/>
      <c r="M204" s="493"/>
      <c r="N204" s="29" t="s">
        <v>323</v>
      </c>
      <c r="O204" s="26"/>
      <c r="P204" s="30" t="s">
        <v>327</v>
      </c>
      <c r="Q204" s="3"/>
      <c r="R204" s="4"/>
      <c r="S204" s="5"/>
      <c r="T204" s="6"/>
      <c r="U204" s="7"/>
      <c r="V204" s="62"/>
      <c r="W204" s="63"/>
      <c r="X204" s="9"/>
      <c r="Y204" s="4"/>
      <c r="Z204" s="5"/>
      <c r="AA204" s="6"/>
      <c r="AB204" s="7"/>
      <c r="AC204" s="64"/>
      <c r="AD204" s="8"/>
      <c r="AE204" s="29" t="s">
        <v>323</v>
      </c>
      <c r="AF204" s="26"/>
      <c r="AG204" s="30" t="s">
        <v>327</v>
      </c>
      <c r="AH204" s="518"/>
      <c r="AI204" s="516"/>
      <c r="AJ204" s="516"/>
      <c r="AK204" s="516"/>
      <c r="AL204" s="516"/>
      <c r="AN204" s="38" t="str">
        <f t="shared" si="90"/>
        <v/>
      </c>
      <c r="AO204" s="39" t="str">
        <f t="shared" si="91"/>
        <v/>
      </c>
      <c r="AP204" s="40" t="str">
        <f t="shared" si="93"/>
        <v/>
      </c>
      <c r="AQ204" s="41" t="str">
        <f t="shared" si="94"/>
        <v/>
      </c>
      <c r="AR204" s="42" t="str">
        <f t="shared" si="95"/>
        <v>000</v>
      </c>
      <c r="AS204" s="43" t="str">
        <f t="shared" si="96"/>
        <v>000</v>
      </c>
      <c r="AT204" s="41">
        <f t="shared" si="97"/>
        <v>0</v>
      </c>
      <c r="AU204" s="65">
        <f t="shared" si="98"/>
        <v>0</v>
      </c>
      <c r="AV204" s="39" t="str">
        <f t="shared" si="99"/>
        <v>000</v>
      </c>
      <c r="AW204" s="43" t="str">
        <f t="shared" si="100"/>
        <v>000</v>
      </c>
      <c r="AX204" s="43">
        <f t="shared" si="101"/>
        <v>0</v>
      </c>
      <c r="AY204" s="43">
        <f t="shared" si="102"/>
        <v>0</v>
      </c>
      <c r="AZ204" s="47">
        <f t="shared" si="103"/>
        <v>0</v>
      </c>
      <c r="BA204" s="35">
        <f t="shared" si="104"/>
        <v>0</v>
      </c>
    </row>
    <row r="205" spans="3:53" ht="22.5" customHeight="1" thickBot="1">
      <c r="C205" s="508">
        <f t="shared" ref="C205:C213" si="118">(ROW()-3)/2</f>
        <v>101</v>
      </c>
      <c r="D205" s="500"/>
      <c r="E205" s="502"/>
      <c r="F205" s="483" t="str">
        <f>IF(G206="","",YEAR('1'!$AJ$7)-YEAR(G206)-IF(MONTH('1'!$AJ$7)*100+DAY('1'!$AJ$7)&gt;=MONTH(G206)*100+DAY(G206),0,1))</f>
        <v/>
      </c>
      <c r="G205" s="484"/>
      <c r="H205" s="485"/>
      <c r="I205" s="497"/>
      <c r="J205" s="486"/>
      <c r="K205" s="488" t="s">
        <v>326</v>
      </c>
      <c r="L205" s="490"/>
      <c r="M205" s="492" t="s">
        <v>325</v>
      </c>
      <c r="N205" s="486"/>
      <c r="O205" s="490"/>
      <c r="P205" s="499"/>
      <c r="Q205" s="3"/>
      <c r="R205" s="4"/>
      <c r="S205" s="5"/>
      <c r="T205" s="6"/>
      <c r="U205" s="7"/>
      <c r="V205" s="62"/>
      <c r="W205" s="63"/>
      <c r="X205" s="9"/>
      <c r="Y205" s="4"/>
      <c r="Z205" s="5"/>
      <c r="AA205" s="6"/>
      <c r="AB205" s="7"/>
      <c r="AC205" s="64"/>
      <c r="AD205" s="8"/>
      <c r="AE205" s="494" t="s">
        <v>66</v>
      </c>
      <c r="AF205" s="495"/>
      <c r="AG205" s="496"/>
      <c r="AH205" s="517"/>
      <c r="AI205" s="515"/>
      <c r="AJ205" s="515"/>
      <c r="AK205" s="515"/>
      <c r="AL205" s="515"/>
      <c r="AN205" s="38" t="str">
        <f t="shared" si="90"/>
        <v/>
      </c>
      <c r="AO205" s="39" t="str">
        <f t="shared" si="91"/>
        <v/>
      </c>
      <c r="AP205" s="40" t="str">
        <f t="shared" si="93"/>
        <v/>
      </c>
      <c r="AQ205" s="41" t="str">
        <f t="shared" si="94"/>
        <v/>
      </c>
      <c r="AR205" s="42" t="str">
        <f t="shared" si="95"/>
        <v>000</v>
      </c>
      <c r="AS205" s="43" t="str">
        <f t="shared" si="96"/>
        <v>000</v>
      </c>
      <c r="AT205" s="41">
        <f t="shared" si="97"/>
        <v>0</v>
      </c>
      <c r="AU205" s="65">
        <f t="shared" si="98"/>
        <v>0</v>
      </c>
      <c r="AV205" s="39" t="str">
        <f t="shared" si="99"/>
        <v>000</v>
      </c>
      <c r="AW205" s="43" t="str">
        <f t="shared" si="100"/>
        <v>000</v>
      </c>
      <c r="AX205" s="43">
        <f t="shared" si="101"/>
        <v>0</v>
      </c>
      <c r="AY205" s="43">
        <f t="shared" si="102"/>
        <v>0</v>
      </c>
      <c r="AZ205" s="47">
        <f t="shared" si="103"/>
        <v>0</v>
      </c>
      <c r="BA205" s="35">
        <f t="shared" si="104"/>
        <v>0</v>
      </c>
    </row>
    <row r="206" spans="3:53" ht="22.5" customHeight="1">
      <c r="C206" s="509"/>
      <c r="D206" s="501"/>
      <c r="E206" s="503"/>
      <c r="F206" s="29" t="s">
        <v>323</v>
      </c>
      <c r="G206" s="26"/>
      <c r="H206" s="30" t="s">
        <v>327</v>
      </c>
      <c r="I206" s="498"/>
      <c r="J206" s="487"/>
      <c r="K206" s="489"/>
      <c r="L206" s="491"/>
      <c r="M206" s="493"/>
      <c r="N206" s="29" t="s">
        <v>323</v>
      </c>
      <c r="O206" s="26"/>
      <c r="P206" s="30" t="s">
        <v>327</v>
      </c>
      <c r="Q206" s="3"/>
      <c r="R206" s="4"/>
      <c r="S206" s="5"/>
      <c r="T206" s="6"/>
      <c r="U206" s="7"/>
      <c r="V206" s="62"/>
      <c r="W206" s="63"/>
      <c r="X206" s="9"/>
      <c r="Y206" s="4"/>
      <c r="Z206" s="5"/>
      <c r="AA206" s="6"/>
      <c r="AB206" s="7"/>
      <c r="AC206" s="64"/>
      <c r="AD206" s="8"/>
      <c r="AE206" s="29" t="s">
        <v>323</v>
      </c>
      <c r="AF206" s="26"/>
      <c r="AG206" s="30" t="s">
        <v>327</v>
      </c>
      <c r="AH206" s="518"/>
      <c r="AI206" s="516"/>
      <c r="AJ206" s="516"/>
      <c r="AK206" s="516"/>
      <c r="AL206" s="516"/>
      <c r="AN206" s="38" t="str">
        <f t="shared" si="90"/>
        <v/>
      </c>
      <c r="AO206" s="39" t="str">
        <f t="shared" si="91"/>
        <v/>
      </c>
      <c r="AP206" s="40" t="str">
        <f t="shared" si="93"/>
        <v/>
      </c>
      <c r="AQ206" s="41" t="str">
        <f t="shared" si="94"/>
        <v/>
      </c>
      <c r="AR206" s="42" t="str">
        <f t="shared" si="95"/>
        <v>000</v>
      </c>
      <c r="AS206" s="43" t="str">
        <f t="shared" si="96"/>
        <v>000</v>
      </c>
      <c r="AT206" s="41">
        <f t="shared" si="97"/>
        <v>0</v>
      </c>
      <c r="AU206" s="65">
        <f t="shared" si="98"/>
        <v>0</v>
      </c>
      <c r="AV206" s="39" t="str">
        <f t="shared" si="99"/>
        <v>000</v>
      </c>
      <c r="AW206" s="43" t="str">
        <f t="shared" si="100"/>
        <v>000</v>
      </c>
      <c r="AX206" s="43">
        <f t="shared" si="101"/>
        <v>0</v>
      </c>
      <c r="AY206" s="43">
        <f t="shared" si="102"/>
        <v>0</v>
      </c>
      <c r="AZ206" s="47">
        <f t="shared" si="103"/>
        <v>0</v>
      </c>
      <c r="BA206" s="35">
        <f t="shared" si="104"/>
        <v>0</v>
      </c>
    </row>
    <row r="207" spans="3:53" ht="22.5" customHeight="1" thickBot="1">
      <c r="C207" s="508">
        <f t="shared" ref="C207" si="119">(ROW()-3)/2</f>
        <v>102</v>
      </c>
      <c r="D207" s="500"/>
      <c r="E207" s="502"/>
      <c r="F207" s="483" t="str">
        <f>IF(G208="","",YEAR('1'!$AJ$7)-YEAR(G208)-IF(MONTH('1'!$AJ$7)*100+DAY('1'!$AJ$7)&gt;=MONTH(G208)*100+DAY(G208),0,1))</f>
        <v/>
      </c>
      <c r="G207" s="484"/>
      <c r="H207" s="485"/>
      <c r="I207" s="497"/>
      <c r="J207" s="486"/>
      <c r="K207" s="488" t="s">
        <v>326</v>
      </c>
      <c r="L207" s="490"/>
      <c r="M207" s="492" t="s">
        <v>325</v>
      </c>
      <c r="N207" s="486"/>
      <c r="O207" s="490"/>
      <c r="P207" s="499"/>
      <c r="Q207" s="3"/>
      <c r="R207" s="4"/>
      <c r="S207" s="5"/>
      <c r="T207" s="6"/>
      <c r="U207" s="7"/>
      <c r="V207" s="62"/>
      <c r="W207" s="63"/>
      <c r="X207" s="9"/>
      <c r="Y207" s="4"/>
      <c r="Z207" s="5"/>
      <c r="AA207" s="6"/>
      <c r="AB207" s="7"/>
      <c r="AC207" s="64"/>
      <c r="AD207" s="8"/>
      <c r="AE207" s="494" t="s">
        <v>66</v>
      </c>
      <c r="AF207" s="495"/>
      <c r="AG207" s="496"/>
      <c r="AH207" s="517"/>
      <c r="AI207" s="515"/>
      <c r="AJ207" s="515"/>
      <c r="AK207" s="515"/>
      <c r="AL207" s="515"/>
      <c r="AN207" s="38" t="str">
        <f t="shared" si="90"/>
        <v/>
      </c>
      <c r="AO207" s="39" t="str">
        <f t="shared" si="91"/>
        <v/>
      </c>
      <c r="AP207" s="40" t="str">
        <f t="shared" si="93"/>
        <v/>
      </c>
      <c r="AQ207" s="41" t="str">
        <f t="shared" si="94"/>
        <v/>
      </c>
      <c r="AR207" s="42" t="str">
        <f t="shared" si="95"/>
        <v>000</v>
      </c>
      <c r="AS207" s="43" t="str">
        <f t="shared" si="96"/>
        <v>000</v>
      </c>
      <c r="AT207" s="41">
        <f t="shared" si="97"/>
        <v>0</v>
      </c>
      <c r="AU207" s="65">
        <f t="shared" si="98"/>
        <v>0</v>
      </c>
      <c r="AV207" s="39" t="str">
        <f t="shared" si="99"/>
        <v>000</v>
      </c>
      <c r="AW207" s="43" t="str">
        <f t="shared" si="100"/>
        <v>000</v>
      </c>
      <c r="AX207" s="43">
        <f t="shared" si="101"/>
        <v>0</v>
      </c>
      <c r="AY207" s="43">
        <f t="shared" si="102"/>
        <v>0</v>
      </c>
      <c r="AZ207" s="47">
        <f t="shared" si="103"/>
        <v>0</v>
      </c>
      <c r="BA207" s="35">
        <f t="shared" si="104"/>
        <v>0</v>
      </c>
    </row>
    <row r="208" spans="3:53" ht="22.5" customHeight="1">
      <c r="C208" s="509"/>
      <c r="D208" s="501"/>
      <c r="E208" s="503"/>
      <c r="F208" s="29" t="s">
        <v>323</v>
      </c>
      <c r="G208" s="26"/>
      <c r="H208" s="30" t="s">
        <v>327</v>
      </c>
      <c r="I208" s="498"/>
      <c r="J208" s="487"/>
      <c r="K208" s="489"/>
      <c r="L208" s="491"/>
      <c r="M208" s="493"/>
      <c r="N208" s="29" t="s">
        <v>323</v>
      </c>
      <c r="O208" s="26"/>
      <c r="P208" s="30" t="s">
        <v>327</v>
      </c>
      <c r="Q208" s="3"/>
      <c r="R208" s="4"/>
      <c r="S208" s="5"/>
      <c r="T208" s="6"/>
      <c r="U208" s="7"/>
      <c r="V208" s="62"/>
      <c r="W208" s="63"/>
      <c r="X208" s="9"/>
      <c r="Y208" s="4"/>
      <c r="Z208" s="5"/>
      <c r="AA208" s="6"/>
      <c r="AB208" s="7"/>
      <c r="AC208" s="64"/>
      <c r="AD208" s="8"/>
      <c r="AE208" s="29" t="s">
        <v>323</v>
      </c>
      <c r="AF208" s="26"/>
      <c r="AG208" s="30" t="s">
        <v>327</v>
      </c>
      <c r="AH208" s="518"/>
      <c r="AI208" s="516"/>
      <c r="AJ208" s="516"/>
      <c r="AK208" s="516"/>
      <c r="AL208" s="516"/>
      <c r="AN208" s="38" t="str">
        <f t="shared" si="90"/>
        <v/>
      </c>
      <c r="AO208" s="39" t="str">
        <f t="shared" si="91"/>
        <v/>
      </c>
      <c r="AP208" s="40" t="str">
        <f t="shared" si="93"/>
        <v/>
      </c>
      <c r="AQ208" s="41" t="str">
        <f t="shared" si="94"/>
        <v/>
      </c>
      <c r="AR208" s="42" t="str">
        <f t="shared" si="95"/>
        <v>000</v>
      </c>
      <c r="AS208" s="43" t="str">
        <f t="shared" si="96"/>
        <v>000</v>
      </c>
      <c r="AT208" s="41">
        <f t="shared" si="97"/>
        <v>0</v>
      </c>
      <c r="AU208" s="65">
        <f t="shared" si="98"/>
        <v>0</v>
      </c>
      <c r="AV208" s="39" t="str">
        <f t="shared" si="99"/>
        <v>000</v>
      </c>
      <c r="AW208" s="43" t="str">
        <f t="shared" si="100"/>
        <v>000</v>
      </c>
      <c r="AX208" s="43">
        <f t="shared" si="101"/>
        <v>0</v>
      </c>
      <c r="AY208" s="43">
        <f t="shared" si="102"/>
        <v>0</v>
      </c>
      <c r="AZ208" s="47">
        <f t="shared" si="103"/>
        <v>0</v>
      </c>
      <c r="BA208" s="35">
        <f t="shared" si="104"/>
        <v>0</v>
      </c>
    </row>
    <row r="209" spans="3:53" ht="22.5" customHeight="1" thickBot="1">
      <c r="C209" s="508">
        <f t="shared" ref="C209" si="120">(ROW()-3)/2</f>
        <v>103</v>
      </c>
      <c r="D209" s="500"/>
      <c r="E209" s="502"/>
      <c r="F209" s="483" t="str">
        <f>IF(G210="","",YEAR('1'!$AJ$7)-YEAR(G210)-IF(MONTH('1'!$AJ$7)*100+DAY('1'!$AJ$7)&gt;=MONTH(G210)*100+DAY(G210),0,1))</f>
        <v/>
      </c>
      <c r="G209" s="484"/>
      <c r="H209" s="485"/>
      <c r="I209" s="497"/>
      <c r="J209" s="486"/>
      <c r="K209" s="488" t="s">
        <v>326</v>
      </c>
      <c r="L209" s="490"/>
      <c r="M209" s="492" t="s">
        <v>325</v>
      </c>
      <c r="N209" s="486"/>
      <c r="O209" s="490"/>
      <c r="P209" s="499"/>
      <c r="Q209" s="3"/>
      <c r="R209" s="4"/>
      <c r="S209" s="5"/>
      <c r="T209" s="6"/>
      <c r="U209" s="7"/>
      <c r="V209" s="62"/>
      <c r="W209" s="63"/>
      <c r="X209" s="9"/>
      <c r="Y209" s="4"/>
      <c r="Z209" s="5"/>
      <c r="AA209" s="6"/>
      <c r="AB209" s="7"/>
      <c r="AC209" s="64"/>
      <c r="AD209" s="8"/>
      <c r="AE209" s="494" t="s">
        <v>66</v>
      </c>
      <c r="AF209" s="495"/>
      <c r="AG209" s="496"/>
      <c r="AH209" s="517"/>
      <c r="AI209" s="515"/>
      <c r="AJ209" s="515"/>
      <c r="AK209" s="515"/>
      <c r="AL209" s="515"/>
      <c r="AN209" s="38" t="str">
        <f t="shared" si="90"/>
        <v/>
      </c>
      <c r="AO209" s="39" t="str">
        <f t="shared" si="91"/>
        <v/>
      </c>
      <c r="AP209" s="40" t="str">
        <f t="shared" si="93"/>
        <v/>
      </c>
      <c r="AQ209" s="41" t="str">
        <f t="shared" si="94"/>
        <v/>
      </c>
      <c r="AR209" s="42" t="str">
        <f t="shared" si="95"/>
        <v>000</v>
      </c>
      <c r="AS209" s="43" t="str">
        <f t="shared" si="96"/>
        <v>000</v>
      </c>
      <c r="AT209" s="41">
        <f t="shared" si="97"/>
        <v>0</v>
      </c>
      <c r="AU209" s="65">
        <f t="shared" si="98"/>
        <v>0</v>
      </c>
      <c r="AV209" s="39" t="str">
        <f t="shared" si="99"/>
        <v>000</v>
      </c>
      <c r="AW209" s="43" t="str">
        <f t="shared" si="100"/>
        <v>000</v>
      </c>
      <c r="AX209" s="43">
        <f t="shared" si="101"/>
        <v>0</v>
      </c>
      <c r="AY209" s="43">
        <f t="shared" si="102"/>
        <v>0</v>
      </c>
      <c r="AZ209" s="47">
        <f t="shared" si="103"/>
        <v>0</v>
      </c>
      <c r="BA209" s="35">
        <f t="shared" si="104"/>
        <v>0</v>
      </c>
    </row>
    <row r="210" spans="3:53" ht="22.5" customHeight="1">
      <c r="C210" s="509"/>
      <c r="D210" s="501"/>
      <c r="E210" s="503"/>
      <c r="F210" s="29" t="s">
        <v>323</v>
      </c>
      <c r="G210" s="26"/>
      <c r="H210" s="30" t="s">
        <v>327</v>
      </c>
      <c r="I210" s="498"/>
      <c r="J210" s="487"/>
      <c r="K210" s="489"/>
      <c r="L210" s="491"/>
      <c r="M210" s="493"/>
      <c r="N210" s="29" t="s">
        <v>323</v>
      </c>
      <c r="O210" s="26"/>
      <c r="P210" s="30" t="s">
        <v>327</v>
      </c>
      <c r="Q210" s="3"/>
      <c r="R210" s="4"/>
      <c r="S210" s="5"/>
      <c r="T210" s="6"/>
      <c r="U210" s="7"/>
      <c r="V210" s="62"/>
      <c r="W210" s="63"/>
      <c r="X210" s="9"/>
      <c r="Y210" s="4"/>
      <c r="Z210" s="5"/>
      <c r="AA210" s="6"/>
      <c r="AB210" s="7"/>
      <c r="AC210" s="64"/>
      <c r="AD210" s="8"/>
      <c r="AE210" s="29" t="s">
        <v>323</v>
      </c>
      <c r="AF210" s="26"/>
      <c r="AG210" s="30" t="s">
        <v>327</v>
      </c>
      <c r="AH210" s="518"/>
      <c r="AI210" s="516"/>
      <c r="AJ210" s="516"/>
      <c r="AK210" s="516"/>
      <c r="AL210" s="516"/>
      <c r="AN210" s="38" t="str">
        <f t="shared" si="90"/>
        <v/>
      </c>
      <c r="AO210" s="39" t="str">
        <f t="shared" si="91"/>
        <v/>
      </c>
      <c r="AP210" s="40" t="str">
        <f t="shared" si="93"/>
        <v/>
      </c>
      <c r="AQ210" s="41" t="str">
        <f t="shared" si="94"/>
        <v/>
      </c>
      <c r="AR210" s="42" t="str">
        <f t="shared" si="95"/>
        <v>000</v>
      </c>
      <c r="AS210" s="43" t="str">
        <f t="shared" si="96"/>
        <v>000</v>
      </c>
      <c r="AT210" s="41">
        <f t="shared" si="97"/>
        <v>0</v>
      </c>
      <c r="AU210" s="65">
        <f t="shared" si="98"/>
        <v>0</v>
      </c>
      <c r="AV210" s="39" t="str">
        <f t="shared" si="99"/>
        <v>000</v>
      </c>
      <c r="AW210" s="43" t="str">
        <f t="shared" si="100"/>
        <v>000</v>
      </c>
      <c r="AX210" s="43">
        <f t="shared" si="101"/>
        <v>0</v>
      </c>
      <c r="AY210" s="43">
        <f t="shared" si="102"/>
        <v>0</v>
      </c>
      <c r="AZ210" s="47">
        <f t="shared" si="103"/>
        <v>0</v>
      </c>
      <c r="BA210" s="35">
        <f t="shared" si="104"/>
        <v>0</v>
      </c>
    </row>
    <row r="211" spans="3:53" ht="22.5" customHeight="1" thickBot="1">
      <c r="C211" s="508">
        <f t="shared" si="117"/>
        <v>104</v>
      </c>
      <c r="D211" s="500"/>
      <c r="E211" s="502"/>
      <c r="F211" s="483" t="str">
        <f>IF(G212="","",YEAR('1'!$AJ$7)-YEAR(G212)-IF(MONTH('1'!$AJ$7)*100+DAY('1'!$AJ$7)&gt;=MONTH(G212)*100+DAY(G212),0,1))</f>
        <v/>
      </c>
      <c r="G211" s="484"/>
      <c r="H211" s="485"/>
      <c r="I211" s="497"/>
      <c r="J211" s="486"/>
      <c r="K211" s="488" t="s">
        <v>326</v>
      </c>
      <c r="L211" s="490"/>
      <c r="M211" s="492" t="s">
        <v>325</v>
      </c>
      <c r="N211" s="486"/>
      <c r="O211" s="490"/>
      <c r="P211" s="499"/>
      <c r="Q211" s="3"/>
      <c r="R211" s="4"/>
      <c r="S211" s="5"/>
      <c r="T211" s="6"/>
      <c r="U211" s="7"/>
      <c r="V211" s="62"/>
      <c r="W211" s="63"/>
      <c r="X211" s="9"/>
      <c r="Y211" s="4"/>
      <c r="Z211" s="5"/>
      <c r="AA211" s="6"/>
      <c r="AB211" s="7"/>
      <c r="AC211" s="64"/>
      <c r="AD211" s="8"/>
      <c r="AE211" s="494" t="s">
        <v>66</v>
      </c>
      <c r="AF211" s="495"/>
      <c r="AG211" s="496"/>
      <c r="AH211" s="517"/>
      <c r="AI211" s="515"/>
      <c r="AJ211" s="515"/>
      <c r="AK211" s="515"/>
      <c r="AL211" s="515"/>
      <c r="AN211" s="38" t="str">
        <f t="shared" si="90"/>
        <v/>
      </c>
      <c r="AO211" s="39" t="str">
        <f t="shared" si="91"/>
        <v/>
      </c>
      <c r="AP211" s="40" t="str">
        <f t="shared" si="93"/>
        <v/>
      </c>
      <c r="AQ211" s="41" t="str">
        <f t="shared" si="94"/>
        <v/>
      </c>
      <c r="AR211" s="42" t="str">
        <f t="shared" si="95"/>
        <v>000</v>
      </c>
      <c r="AS211" s="43" t="str">
        <f t="shared" si="96"/>
        <v>000</v>
      </c>
      <c r="AT211" s="41">
        <f t="shared" si="97"/>
        <v>0</v>
      </c>
      <c r="AU211" s="65">
        <f t="shared" si="98"/>
        <v>0</v>
      </c>
      <c r="AV211" s="39" t="str">
        <f t="shared" si="99"/>
        <v>000</v>
      </c>
      <c r="AW211" s="43" t="str">
        <f t="shared" si="100"/>
        <v>000</v>
      </c>
      <c r="AX211" s="43">
        <f t="shared" si="101"/>
        <v>0</v>
      </c>
      <c r="AY211" s="43">
        <f t="shared" si="102"/>
        <v>0</v>
      </c>
      <c r="AZ211" s="47">
        <f t="shared" si="103"/>
        <v>0</v>
      </c>
      <c r="BA211" s="35">
        <f t="shared" si="104"/>
        <v>0</v>
      </c>
    </row>
    <row r="212" spans="3:53" ht="22.5" customHeight="1">
      <c r="C212" s="509"/>
      <c r="D212" s="501"/>
      <c r="E212" s="503"/>
      <c r="F212" s="29" t="s">
        <v>323</v>
      </c>
      <c r="G212" s="26"/>
      <c r="H212" s="30" t="s">
        <v>327</v>
      </c>
      <c r="I212" s="498"/>
      <c r="J212" s="487"/>
      <c r="K212" s="489"/>
      <c r="L212" s="491"/>
      <c r="M212" s="493"/>
      <c r="N212" s="29" t="s">
        <v>323</v>
      </c>
      <c r="O212" s="26"/>
      <c r="P212" s="30" t="s">
        <v>327</v>
      </c>
      <c r="Q212" s="3"/>
      <c r="R212" s="4"/>
      <c r="S212" s="5"/>
      <c r="T212" s="6"/>
      <c r="U212" s="7"/>
      <c r="V212" s="62"/>
      <c r="W212" s="63"/>
      <c r="X212" s="9"/>
      <c r="Y212" s="4"/>
      <c r="Z212" s="5"/>
      <c r="AA212" s="6"/>
      <c r="AB212" s="7"/>
      <c r="AC212" s="64"/>
      <c r="AD212" s="8"/>
      <c r="AE212" s="29" t="s">
        <v>323</v>
      </c>
      <c r="AF212" s="26"/>
      <c r="AG212" s="30" t="s">
        <v>327</v>
      </c>
      <c r="AH212" s="518"/>
      <c r="AI212" s="516"/>
      <c r="AJ212" s="516"/>
      <c r="AK212" s="516"/>
      <c r="AL212" s="516"/>
      <c r="AN212" s="38" t="str">
        <f t="shared" ref="AN212:AN275" si="121">IF(D212&lt;&gt;"",D212,IF(SUM(Q212:AD215)&lt;&gt;0,AN211,""))</f>
        <v/>
      </c>
      <c r="AO212" s="39" t="str">
        <f t="shared" ref="AO212:AO275" si="122">IF(E212&lt;&gt;"",E212,IF(SUM(Q212:AD215)&lt;&gt;0,AO211,""))</f>
        <v/>
      </c>
      <c r="AP212" s="40" t="str">
        <f t="shared" si="93"/>
        <v/>
      </c>
      <c r="AQ212" s="41" t="str">
        <f t="shared" si="94"/>
        <v/>
      </c>
      <c r="AR212" s="42" t="str">
        <f t="shared" si="95"/>
        <v>000</v>
      </c>
      <c r="AS212" s="43" t="str">
        <f t="shared" si="96"/>
        <v>000</v>
      </c>
      <c r="AT212" s="41">
        <f t="shared" si="97"/>
        <v>0</v>
      </c>
      <c r="AU212" s="65">
        <f t="shared" si="98"/>
        <v>0</v>
      </c>
      <c r="AV212" s="39" t="str">
        <f t="shared" si="99"/>
        <v>000</v>
      </c>
      <c r="AW212" s="43" t="str">
        <f t="shared" si="100"/>
        <v>000</v>
      </c>
      <c r="AX212" s="43">
        <f t="shared" si="101"/>
        <v>0</v>
      </c>
      <c r="AY212" s="43">
        <f t="shared" si="102"/>
        <v>0</v>
      </c>
      <c r="AZ212" s="47">
        <f t="shared" si="103"/>
        <v>0</v>
      </c>
      <c r="BA212" s="35">
        <f t="shared" si="104"/>
        <v>0</v>
      </c>
    </row>
    <row r="213" spans="3:53" ht="22.5" customHeight="1" thickBot="1">
      <c r="C213" s="508">
        <f t="shared" si="118"/>
        <v>105</v>
      </c>
      <c r="D213" s="500"/>
      <c r="E213" s="502"/>
      <c r="F213" s="483" t="str">
        <f>IF(G214="","",YEAR('1'!$AJ$7)-YEAR(G214)-IF(MONTH('1'!$AJ$7)*100+DAY('1'!$AJ$7)&gt;=MONTH(G214)*100+DAY(G214),0,1))</f>
        <v/>
      </c>
      <c r="G213" s="484"/>
      <c r="H213" s="485"/>
      <c r="I213" s="497"/>
      <c r="J213" s="486"/>
      <c r="K213" s="488" t="s">
        <v>326</v>
      </c>
      <c r="L213" s="490"/>
      <c r="M213" s="492" t="s">
        <v>325</v>
      </c>
      <c r="N213" s="486"/>
      <c r="O213" s="490"/>
      <c r="P213" s="499"/>
      <c r="Q213" s="3"/>
      <c r="R213" s="4"/>
      <c r="S213" s="5"/>
      <c r="T213" s="6"/>
      <c r="U213" s="7"/>
      <c r="V213" s="62"/>
      <c r="W213" s="63"/>
      <c r="X213" s="9"/>
      <c r="Y213" s="4"/>
      <c r="Z213" s="5"/>
      <c r="AA213" s="6"/>
      <c r="AB213" s="7"/>
      <c r="AC213" s="64"/>
      <c r="AD213" s="8"/>
      <c r="AE213" s="494" t="s">
        <v>66</v>
      </c>
      <c r="AF213" s="495"/>
      <c r="AG213" s="496"/>
      <c r="AH213" s="517"/>
      <c r="AI213" s="515"/>
      <c r="AJ213" s="515"/>
      <c r="AK213" s="515"/>
      <c r="AL213" s="515"/>
      <c r="AN213" s="38" t="str">
        <f t="shared" si="121"/>
        <v/>
      </c>
      <c r="AO213" s="39" t="str">
        <f t="shared" si="122"/>
        <v/>
      </c>
      <c r="AP213" s="40" t="str">
        <f t="shared" si="93"/>
        <v/>
      </c>
      <c r="AQ213" s="41" t="str">
        <f t="shared" si="94"/>
        <v/>
      </c>
      <c r="AR213" s="42" t="str">
        <f t="shared" si="95"/>
        <v>000</v>
      </c>
      <c r="AS213" s="43" t="str">
        <f t="shared" si="96"/>
        <v>000</v>
      </c>
      <c r="AT213" s="41">
        <f t="shared" si="97"/>
        <v>0</v>
      </c>
      <c r="AU213" s="65">
        <f t="shared" si="98"/>
        <v>0</v>
      </c>
      <c r="AV213" s="39" t="str">
        <f t="shared" si="99"/>
        <v>000</v>
      </c>
      <c r="AW213" s="43" t="str">
        <f t="shared" si="100"/>
        <v>000</v>
      </c>
      <c r="AX213" s="43">
        <f t="shared" si="101"/>
        <v>0</v>
      </c>
      <c r="AY213" s="43">
        <f t="shared" si="102"/>
        <v>0</v>
      </c>
      <c r="AZ213" s="47">
        <f t="shared" si="103"/>
        <v>0</v>
      </c>
      <c r="BA213" s="35">
        <f t="shared" si="104"/>
        <v>0</v>
      </c>
    </row>
    <row r="214" spans="3:53" ht="22.5" customHeight="1">
      <c r="C214" s="509"/>
      <c r="D214" s="501"/>
      <c r="E214" s="503"/>
      <c r="F214" s="29" t="s">
        <v>323</v>
      </c>
      <c r="G214" s="26"/>
      <c r="H214" s="30" t="s">
        <v>327</v>
      </c>
      <c r="I214" s="498"/>
      <c r="J214" s="487"/>
      <c r="K214" s="489"/>
      <c r="L214" s="491"/>
      <c r="M214" s="493"/>
      <c r="N214" s="29" t="s">
        <v>323</v>
      </c>
      <c r="O214" s="26"/>
      <c r="P214" s="30" t="s">
        <v>327</v>
      </c>
      <c r="Q214" s="3"/>
      <c r="R214" s="4"/>
      <c r="S214" s="5"/>
      <c r="T214" s="6"/>
      <c r="U214" s="7"/>
      <c r="V214" s="62"/>
      <c r="W214" s="63"/>
      <c r="X214" s="9"/>
      <c r="Y214" s="4"/>
      <c r="Z214" s="5"/>
      <c r="AA214" s="6"/>
      <c r="AB214" s="7"/>
      <c r="AC214" s="64"/>
      <c r="AD214" s="8"/>
      <c r="AE214" s="29" t="s">
        <v>323</v>
      </c>
      <c r="AF214" s="26"/>
      <c r="AG214" s="30" t="s">
        <v>327</v>
      </c>
      <c r="AH214" s="518"/>
      <c r="AI214" s="516"/>
      <c r="AJ214" s="516"/>
      <c r="AK214" s="516"/>
      <c r="AL214" s="516"/>
      <c r="AN214" s="38" t="str">
        <f t="shared" si="121"/>
        <v/>
      </c>
      <c r="AO214" s="39" t="str">
        <f t="shared" si="122"/>
        <v/>
      </c>
      <c r="AP214" s="40" t="str">
        <f t="shared" si="93"/>
        <v/>
      </c>
      <c r="AQ214" s="41" t="str">
        <f t="shared" si="94"/>
        <v/>
      </c>
      <c r="AR214" s="42" t="str">
        <f t="shared" si="95"/>
        <v>000</v>
      </c>
      <c r="AS214" s="43" t="str">
        <f t="shared" si="96"/>
        <v>000</v>
      </c>
      <c r="AT214" s="41">
        <f t="shared" si="97"/>
        <v>0</v>
      </c>
      <c r="AU214" s="65">
        <f t="shared" si="98"/>
        <v>0</v>
      </c>
      <c r="AV214" s="39" t="str">
        <f t="shared" si="99"/>
        <v>000</v>
      </c>
      <c r="AW214" s="43" t="str">
        <f t="shared" si="100"/>
        <v>000</v>
      </c>
      <c r="AX214" s="43">
        <f t="shared" si="101"/>
        <v>0</v>
      </c>
      <c r="AY214" s="43">
        <f t="shared" si="102"/>
        <v>0</v>
      </c>
      <c r="AZ214" s="47">
        <f t="shared" si="103"/>
        <v>0</v>
      </c>
      <c r="BA214" s="35">
        <f t="shared" si="104"/>
        <v>0</v>
      </c>
    </row>
    <row r="215" spans="3:53" ht="22.5" customHeight="1" thickBot="1">
      <c r="C215" s="508">
        <f t="shared" ref="C215" si="123">(ROW()-3)/2</f>
        <v>106</v>
      </c>
      <c r="D215" s="500"/>
      <c r="E215" s="502"/>
      <c r="F215" s="483" t="str">
        <f>IF(G216="","",YEAR('1'!$AJ$7)-YEAR(G216)-IF(MONTH('1'!$AJ$7)*100+DAY('1'!$AJ$7)&gt;=MONTH(G216)*100+DAY(G216),0,1))</f>
        <v/>
      </c>
      <c r="G215" s="484"/>
      <c r="H215" s="485"/>
      <c r="I215" s="497"/>
      <c r="J215" s="486"/>
      <c r="K215" s="488" t="s">
        <v>326</v>
      </c>
      <c r="L215" s="490"/>
      <c r="M215" s="492" t="s">
        <v>325</v>
      </c>
      <c r="N215" s="486"/>
      <c r="O215" s="490"/>
      <c r="P215" s="499"/>
      <c r="Q215" s="3"/>
      <c r="R215" s="4"/>
      <c r="S215" s="5"/>
      <c r="T215" s="6"/>
      <c r="U215" s="7"/>
      <c r="V215" s="62"/>
      <c r="W215" s="63"/>
      <c r="X215" s="9"/>
      <c r="Y215" s="4"/>
      <c r="Z215" s="5"/>
      <c r="AA215" s="6"/>
      <c r="AB215" s="7"/>
      <c r="AC215" s="64"/>
      <c r="AD215" s="8"/>
      <c r="AE215" s="494" t="s">
        <v>66</v>
      </c>
      <c r="AF215" s="495"/>
      <c r="AG215" s="496"/>
      <c r="AH215" s="517"/>
      <c r="AI215" s="515"/>
      <c r="AJ215" s="515"/>
      <c r="AK215" s="515"/>
      <c r="AL215" s="515"/>
      <c r="AN215" s="38" t="str">
        <f t="shared" si="121"/>
        <v/>
      </c>
      <c r="AO215" s="39" t="str">
        <f t="shared" si="122"/>
        <v/>
      </c>
      <c r="AP215" s="40" t="str">
        <f t="shared" si="93"/>
        <v/>
      </c>
      <c r="AQ215" s="41" t="str">
        <f t="shared" si="94"/>
        <v/>
      </c>
      <c r="AR215" s="42" t="str">
        <f t="shared" si="95"/>
        <v>000</v>
      </c>
      <c r="AS215" s="43" t="str">
        <f t="shared" si="96"/>
        <v>000</v>
      </c>
      <c r="AT215" s="41">
        <f t="shared" si="97"/>
        <v>0</v>
      </c>
      <c r="AU215" s="65">
        <f t="shared" si="98"/>
        <v>0</v>
      </c>
      <c r="AV215" s="39" t="str">
        <f t="shared" si="99"/>
        <v>000</v>
      </c>
      <c r="AW215" s="43" t="str">
        <f t="shared" si="100"/>
        <v>000</v>
      </c>
      <c r="AX215" s="43">
        <f t="shared" si="101"/>
        <v>0</v>
      </c>
      <c r="AY215" s="43">
        <f t="shared" si="102"/>
        <v>0</v>
      </c>
      <c r="AZ215" s="47">
        <f t="shared" si="103"/>
        <v>0</v>
      </c>
      <c r="BA215" s="35">
        <f t="shared" si="104"/>
        <v>0</v>
      </c>
    </row>
    <row r="216" spans="3:53" ht="22.5" customHeight="1">
      <c r="C216" s="509"/>
      <c r="D216" s="501"/>
      <c r="E216" s="503"/>
      <c r="F216" s="29" t="s">
        <v>323</v>
      </c>
      <c r="G216" s="26"/>
      <c r="H216" s="30" t="s">
        <v>327</v>
      </c>
      <c r="I216" s="498"/>
      <c r="J216" s="487"/>
      <c r="K216" s="489"/>
      <c r="L216" s="491"/>
      <c r="M216" s="493"/>
      <c r="N216" s="29" t="s">
        <v>323</v>
      </c>
      <c r="O216" s="26"/>
      <c r="P216" s="30" t="s">
        <v>327</v>
      </c>
      <c r="Q216" s="3"/>
      <c r="R216" s="4"/>
      <c r="S216" s="5"/>
      <c r="T216" s="6"/>
      <c r="U216" s="7"/>
      <c r="V216" s="62"/>
      <c r="W216" s="63"/>
      <c r="X216" s="9"/>
      <c r="Y216" s="4"/>
      <c r="Z216" s="5"/>
      <c r="AA216" s="6"/>
      <c r="AB216" s="7"/>
      <c r="AC216" s="64"/>
      <c r="AD216" s="8"/>
      <c r="AE216" s="29" t="s">
        <v>323</v>
      </c>
      <c r="AF216" s="26"/>
      <c r="AG216" s="30" t="s">
        <v>327</v>
      </c>
      <c r="AH216" s="518"/>
      <c r="AI216" s="516"/>
      <c r="AJ216" s="516"/>
      <c r="AK216" s="516"/>
      <c r="AL216" s="516"/>
      <c r="AN216" s="38" t="str">
        <f t="shared" si="121"/>
        <v/>
      </c>
      <c r="AO216" s="39" t="str">
        <f t="shared" si="122"/>
        <v/>
      </c>
      <c r="AP216" s="40" t="str">
        <f t="shared" si="93"/>
        <v/>
      </c>
      <c r="AQ216" s="41" t="str">
        <f t="shared" si="94"/>
        <v/>
      </c>
      <c r="AR216" s="42" t="str">
        <f t="shared" si="95"/>
        <v>000</v>
      </c>
      <c r="AS216" s="43" t="str">
        <f t="shared" si="96"/>
        <v>000</v>
      </c>
      <c r="AT216" s="41">
        <f t="shared" si="97"/>
        <v>0</v>
      </c>
      <c r="AU216" s="65">
        <f t="shared" si="98"/>
        <v>0</v>
      </c>
      <c r="AV216" s="39" t="str">
        <f t="shared" si="99"/>
        <v>000</v>
      </c>
      <c r="AW216" s="43" t="str">
        <f t="shared" si="100"/>
        <v>000</v>
      </c>
      <c r="AX216" s="43">
        <f t="shared" si="101"/>
        <v>0</v>
      </c>
      <c r="AY216" s="43">
        <f t="shared" si="102"/>
        <v>0</v>
      </c>
      <c r="AZ216" s="47">
        <f t="shared" si="103"/>
        <v>0</v>
      </c>
      <c r="BA216" s="35">
        <f t="shared" si="104"/>
        <v>0</v>
      </c>
    </row>
    <row r="217" spans="3:53" ht="22.5" customHeight="1" thickBot="1">
      <c r="C217" s="508">
        <f t="shared" ref="C217:C233" si="124">(ROW()-3)/2</f>
        <v>107</v>
      </c>
      <c r="D217" s="500"/>
      <c r="E217" s="502"/>
      <c r="F217" s="483" t="str">
        <f>IF(G218="","",YEAR('1'!$AJ$7)-YEAR(G218)-IF(MONTH('1'!$AJ$7)*100+DAY('1'!$AJ$7)&gt;=MONTH(G218)*100+DAY(G218),0,1))</f>
        <v/>
      </c>
      <c r="G217" s="484"/>
      <c r="H217" s="485"/>
      <c r="I217" s="497"/>
      <c r="J217" s="486"/>
      <c r="K217" s="488" t="s">
        <v>326</v>
      </c>
      <c r="L217" s="490"/>
      <c r="M217" s="492" t="s">
        <v>325</v>
      </c>
      <c r="N217" s="486"/>
      <c r="O217" s="490"/>
      <c r="P217" s="499"/>
      <c r="Q217" s="3"/>
      <c r="R217" s="4"/>
      <c r="S217" s="5"/>
      <c r="T217" s="6"/>
      <c r="U217" s="7"/>
      <c r="V217" s="62"/>
      <c r="W217" s="63"/>
      <c r="X217" s="9"/>
      <c r="Y217" s="4"/>
      <c r="Z217" s="5"/>
      <c r="AA217" s="6"/>
      <c r="AB217" s="7"/>
      <c r="AC217" s="64"/>
      <c r="AD217" s="8"/>
      <c r="AE217" s="494" t="s">
        <v>66</v>
      </c>
      <c r="AF217" s="495"/>
      <c r="AG217" s="496"/>
      <c r="AH217" s="517"/>
      <c r="AI217" s="515"/>
      <c r="AJ217" s="515"/>
      <c r="AK217" s="515"/>
      <c r="AL217" s="515"/>
      <c r="AN217" s="38" t="str">
        <f t="shared" si="121"/>
        <v/>
      </c>
      <c r="AO217" s="39" t="str">
        <f t="shared" si="122"/>
        <v/>
      </c>
      <c r="AP217" s="40" t="str">
        <f t="shared" si="93"/>
        <v/>
      </c>
      <c r="AQ217" s="41" t="str">
        <f t="shared" si="94"/>
        <v/>
      </c>
      <c r="AR217" s="42" t="str">
        <f t="shared" si="95"/>
        <v>000</v>
      </c>
      <c r="AS217" s="43" t="str">
        <f t="shared" si="96"/>
        <v>000</v>
      </c>
      <c r="AT217" s="41">
        <f t="shared" si="97"/>
        <v>0</v>
      </c>
      <c r="AU217" s="65">
        <f t="shared" si="98"/>
        <v>0</v>
      </c>
      <c r="AV217" s="39" t="str">
        <f t="shared" si="99"/>
        <v>000</v>
      </c>
      <c r="AW217" s="43" t="str">
        <f t="shared" si="100"/>
        <v>000</v>
      </c>
      <c r="AX217" s="43">
        <f t="shared" si="101"/>
        <v>0</v>
      </c>
      <c r="AY217" s="43">
        <f t="shared" si="102"/>
        <v>0</v>
      </c>
      <c r="AZ217" s="47">
        <f t="shared" si="103"/>
        <v>0</v>
      </c>
      <c r="BA217" s="35">
        <f t="shared" si="104"/>
        <v>0</v>
      </c>
    </row>
    <row r="218" spans="3:53" ht="22.5" customHeight="1">
      <c r="C218" s="509"/>
      <c r="D218" s="501"/>
      <c r="E218" s="503"/>
      <c r="F218" s="29" t="s">
        <v>323</v>
      </c>
      <c r="G218" s="26"/>
      <c r="H218" s="30" t="s">
        <v>327</v>
      </c>
      <c r="I218" s="498"/>
      <c r="J218" s="487"/>
      <c r="K218" s="489"/>
      <c r="L218" s="491"/>
      <c r="M218" s="493"/>
      <c r="N218" s="29" t="s">
        <v>323</v>
      </c>
      <c r="O218" s="26"/>
      <c r="P218" s="30" t="s">
        <v>327</v>
      </c>
      <c r="Q218" s="3"/>
      <c r="R218" s="4"/>
      <c r="S218" s="5"/>
      <c r="T218" s="6"/>
      <c r="U218" s="7"/>
      <c r="V218" s="62"/>
      <c r="W218" s="63"/>
      <c r="X218" s="9"/>
      <c r="Y218" s="4"/>
      <c r="Z218" s="5"/>
      <c r="AA218" s="6"/>
      <c r="AB218" s="7"/>
      <c r="AC218" s="64"/>
      <c r="AD218" s="8"/>
      <c r="AE218" s="29" t="s">
        <v>323</v>
      </c>
      <c r="AF218" s="26"/>
      <c r="AG218" s="30" t="s">
        <v>327</v>
      </c>
      <c r="AH218" s="518"/>
      <c r="AI218" s="516"/>
      <c r="AJ218" s="516"/>
      <c r="AK218" s="516"/>
      <c r="AL218" s="516"/>
      <c r="AN218" s="38" t="str">
        <f t="shared" si="121"/>
        <v/>
      </c>
      <c r="AO218" s="39" t="str">
        <f t="shared" si="122"/>
        <v/>
      </c>
      <c r="AP218" s="40" t="str">
        <f t="shared" si="93"/>
        <v/>
      </c>
      <c r="AQ218" s="41" t="str">
        <f t="shared" si="94"/>
        <v/>
      </c>
      <c r="AR218" s="42" t="str">
        <f t="shared" si="95"/>
        <v>000</v>
      </c>
      <c r="AS218" s="43" t="str">
        <f t="shared" si="96"/>
        <v>000</v>
      </c>
      <c r="AT218" s="41">
        <f t="shared" si="97"/>
        <v>0</v>
      </c>
      <c r="AU218" s="65">
        <f t="shared" si="98"/>
        <v>0</v>
      </c>
      <c r="AV218" s="39" t="str">
        <f t="shared" si="99"/>
        <v>000</v>
      </c>
      <c r="AW218" s="43" t="str">
        <f t="shared" si="100"/>
        <v>000</v>
      </c>
      <c r="AX218" s="43">
        <f t="shared" si="101"/>
        <v>0</v>
      </c>
      <c r="AY218" s="43">
        <f t="shared" si="102"/>
        <v>0</v>
      </c>
      <c r="AZ218" s="47">
        <f t="shared" si="103"/>
        <v>0</v>
      </c>
      <c r="BA218" s="35">
        <f t="shared" si="104"/>
        <v>0</v>
      </c>
    </row>
    <row r="219" spans="3:53" ht="22.5" customHeight="1" thickBot="1">
      <c r="C219" s="508">
        <f t="shared" ref="C219:C235" si="125">(ROW()-3)/2</f>
        <v>108</v>
      </c>
      <c r="D219" s="500"/>
      <c r="E219" s="502"/>
      <c r="F219" s="483" t="str">
        <f>IF(G220="","",YEAR('1'!$AJ$7)-YEAR(G220)-IF(MONTH('1'!$AJ$7)*100+DAY('1'!$AJ$7)&gt;=MONTH(G220)*100+DAY(G220),0,1))</f>
        <v/>
      </c>
      <c r="G219" s="484"/>
      <c r="H219" s="485"/>
      <c r="I219" s="497"/>
      <c r="J219" s="486"/>
      <c r="K219" s="488" t="s">
        <v>326</v>
      </c>
      <c r="L219" s="490"/>
      <c r="M219" s="492" t="s">
        <v>325</v>
      </c>
      <c r="N219" s="486"/>
      <c r="O219" s="490"/>
      <c r="P219" s="499"/>
      <c r="Q219" s="3"/>
      <c r="R219" s="4"/>
      <c r="S219" s="5"/>
      <c r="T219" s="6"/>
      <c r="U219" s="7"/>
      <c r="V219" s="62"/>
      <c r="W219" s="63"/>
      <c r="X219" s="9"/>
      <c r="Y219" s="4"/>
      <c r="Z219" s="5"/>
      <c r="AA219" s="6"/>
      <c r="AB219" s="7"/>
      <c r="AC219" s="64"/>
      <c r="AD219" s="8"/>
      <c r="AE219" s="494" t="s">
        <v>66</v>
      </c>
      <c r="AF219" s="495"/>
      <c r="AG219" s="496"/>
      <c r="AH219" s="517"/>
      <c r="AI219" s="515"/>
      <c r="AJ219" s="515"/>
      <c r="AK219" s="515"/>
      <c r="AL219" s="515"/>
      <c r="AN219" s="38" t="str">
        <f t="shared" si="121"/>
        <v/>
      </c>
      <c r="AO219" s="39" t="str">
        <f t="shared" si="122"/>
        <v/>
      </c>
      <c r="AP219" s="40" t="str">
        <f t="shared" si="93"/>
        <v/>
      </c>
      <c r="AQ219" s="41" t="str">
        <f t="shared" si="94"/>
        <v/>
      </c>
      <c r="AR219" s="42" t="str">
        <f t="shared" si="95"/>
        <v>000</v>
      </c>
      <c r="AS219" s="43" t="str">
        <f t="shared" si="96"/>
        <v>000</v>
      </c>
      <c r="AT219" s="41">
        <f t="shared" si="97"/>
        <v>0</v>
      </c>
      <c r="AU219" s="65">
        <f t="shared" si="98"/>
        <v>0</v>
      </c>
      <c r="AV219" s="39" t="str">
        <f t="shared" si="99"/>
        <v>000</v>
      </c>
      <c r="AW219" s="43" t="str">
        <f t="shared" si="100"/>
        <v>000</v>
      </c>
      <c r="AX219" s="43">
        <f t="shared" si="101"/>
        <v>0</v>
      </c>
      <c r="AY219" s="43">
        <f t="shared" si="102"/>
        <v>0</v>
      </c>
      <c r="AZ219" s="47">
        <f t="shared" si="103"/>
        <v>0</v>
      </c>
      <c r="BA219" s="35">
        <f t="shared" si="104"/>
        <v>0</v>
      </c>
    </row>
    <row r="220" spans="3:53" ht="22.5" customHeight="1">
      <c r="C220" s="509"/>
      <c r="D220" s="501"/>
      <c r="E220" s="503"/>
      <c r="F220" s="29" t="s">
        <v>323</v>
      </c>
      <c r="G220" s="26"/>
      <c r="H220" s="30" t="s">
        <v>327</v>
      </c>
      <c r="I220" s="498"/>
      <c r="J220" s="487"/>
      <c r="K220" s="489"/>
      <c r="L220" s="491"/>
      <c r="M220" s="493"/>
      <c r="N220" s="29" t="s">
        <v>323</v>
      </c>
      <c r="O220" s="26"/>
      <c r="P220" s="30" t="s">
        <v>327</v>
      </c>
      <c r="Q220" s="3"/>
      <c r="R220" s="4"/>
      <c r="S220" s="5"/>
      <c r="T220" s="6"/>
      <c r="U220" s="7"/>
      <c r="V220" s="62"/>
      <c r="W220" s="63"/>
      <c r="X220" s="9"/>
      <c r="Y220" s="4"/>
      <c r="Z220" s="5"/>
      <c r="AA220" s="6"/>
      <c r="AB220" s="7"/>
      <c r="AC220" s="64"/>
      <c r="AD220" s="8"/>
      <c r="AE220" s="29" t="s">
        <v>323</v>
      </c>
      <c r="AF220" s="26"/>
      <c r="AG220" s="30" t="s">
        <v>327</v>
      </c>
      <c r="AH220" s="518"/>
      <c r="AI220" s="516"/>
      <c r="AJ220" s="516"/>
      <c r="AK220" s="516"/>
      <c r="AL220" s="516"/>
      <c r="AN220" s="38" t="str">
        <f t="shared" si="121"/>
        <v/>
      </c>
      <c r="AO220" s="39" t="str">
        <f t="shared" si="122"/>
        <v/>
      </c>
      <c r="AP220" s="40" t="str">
        <f t="shared" si="93"/>
        <v/>
      </c>
      <c r="AQ220" s="41" t="str">
        <f t="shared" si="94"/>
        <v/>
      </c>
      <c r="AR220" s="42" t="str">
        <f t="shared" si="95"/>
        <v>000</v>
      </c>
      <c r="AS220" s="43" t="str">
        <f t="shared" si="96"/>
        <v>000</v>
      </c>
      <c r="AT220" s="41">
        <f t="shared" si="97"/>
        <v>0</v>
      </c>
      <c r="AU220" s="65">
        <f t="shared" si="98"/>
        <v>0</v>
      </c>
      <c r="AV220" s="39" t="str">
        <f t="shared" si="99"/>
        <v>000</v>
      </c>
      <c r="AW220" s="43" t="str">
        <f t="shared" si="100"/>
        <v>000</v>
      </c>
      <c r="AX220" s="43">
        <f t="shared" si="101"/>
        <v>0</v>
      </c>
      <c r="AY220" s="43">
        <f t="shared" si="102"/>
        <v>0</v>
      </c>
      <c r="AZ220" s="47">
        <f t="shared" si="103"/>
        <v>0</v>
      </c>
      <c r="BA220" s="35">
        <f t="shared" si="104"/>
        <v>0</v>
      </c>
    </row>
    <row r="221" spans="3:53" ht="22.5" customHeight="1" thickBot="1">
      <c r="C221" s="508">
        <f t="shared" ref="C221:C237" si="126">(ROW()-3)/2</f>
        <v>109</v>
      </c>
      <c r="D221" s="500"/>
      <c r="E221" s="502"/>
      <c r="F221" s="483" t="str">
        <f>IF(G222="","",YEAR('1'!$AJ$7)-YEAR(G222)-IF(MONTH('1'!$AJ$7)*100+DAY('1'!$AJ$7)&gt;=MONTH(G222)*100+DAY(G222),0,1))</f>
        <v/>
      </c>
      <c r="G221" s="484"/>
      <c r="H221" s="485"/>
      <c r="I221" s="497"/>
      <c r="J221" s="486"/>
      <c r="K221" s="488" t="s">
        <v>326</v>
      </c>
      <c r="L221" s="490"/>
      <c r="M221" s="492" t="s">
        <v>325</v>
      </c>
      <c r="N221" s="486"/>
      <c r="O221" s="490"/>
      <c r="P221" s="499"/>
      <c r="Q221" s="3"/>
      <c r="R221" s="4"/>
      <c r="S221" s="5"/>
      <c r="T221" s="6"/>
      <c r="U221" s="7"/>
      <c r="V221" s="62"/>
      <c r="W221" s="63"/>
      <c r="X221" s="9"/>
      <c r="Y221" s="4"/>
      <c r="Z221" s="5"/>
      <c r="AA221" s="6"/>
      <c r="AB221" s="7"/>
      <c r="AC221" s="64"/>
      <c r="AD221" s="8"/>
      <c r="AE221" s="494" t="s">
        <v>66</v>
      </c>
      <c r="AF221" s="495"/>
      <c r="AG221" s="496"/>
      <c r="AH221" s="517"/>
      <c r="AI221" s="515"/>
      <c r="AJ221" s="515"/>
      <c r="AK221" s="515"/>
      <c r="AL221" s="515"/>
      <c r="AN221" s="38" t="str">
        <f t="shared" si="121"/>
        <v/>
      </c>
      <c r="AO221" s="39" t="str">
        <f t="shared" si="122"/>
        <v/>
      </c>
      <c r="AP221" s="40" t="str">
        <f t="shared" ref="AP221:AP284" si="127">IF(G222="","",G222)</f>
        <v/>
      </c>
      <c r="AQ221" s="41" t="str">
        <f t="shared" ref="AQ221:AQ284" si="128">IF(AH221="","",AH221)</f>
        <v/>
      </c>
      <c r="AR221" s="42" t="str">
        <f t="shared" ref="AR221:AR284" si="129">TEXT(Q221*10 + R221&amp;"0","000")</f>
        <v>000</v>
      </c>
      <c r="AS221" s="43" t="str">
        <f t="shared" ref="AS221:AS284" si="130">TEXT(S221*100+T221*10+U221,"000")</f>
        <v>000</v>
      </c>
      <c r="AT221" s="41">
        <f t="shared" ref="AT221:AT284" si="131">V221</f>
        <v>0</v>
      </c>
      <c r="AU221" s="65">
        <f t="shared" ref="AU221:AU284" si="132">W221</f>
        <v>0</v>
      </c>
      <c r="AV221" s="39" t="str">
        <f t="shared" ref="AV221:AV284" si="133">TEXT(X221*10 + Y221&amp;"0","000")</f>
        <v>000</v>
      </c>
      <c r="AW221" s="43" t="str">
        <f t="shared" ref="AW221:AW284" si="134">TEXT(Z221*100+AA221*10+AB221,"000")</f>
        <v>000</v>
      </c>
      <c r="AX221" s="43">
        <f t="shared" ref="AX221:AX284" si="135">AC221</f>
        <v>0</v>
      </c>
      <c r="AY221" s="43">
        <f t="shared" ref="AY221:AY284" si="136">AD221</f>
        <v>0</v>
      </c>
      <c r="AZ221" s="47">
        <f t="shared" ref="AZ221:AZ284" si="137">IF(OR(AN221&amp;AO221="",AN221&amp;AO221=AN220&amp;AO220),0,1)</f>
        <v>0</v>
      </c>
      <c r="BA221" s="35">
        <f t="shared" ref="BA221:BA284" si="138">IF(AN221&amp;AO221=AN222&amp;AO222,0,1)</f>
        <v>0</v>
      </c>
    </row>
    <row r="222" spans="3:53" ht="22.5" customHeight="1">
      <c r="C222" s="509"/>
      <c r="D222" s="501"/>
      <c r="E222" s="503"/>
      <c r="F222" s="29" t="s">
        <v>323</v>
      </c>
      <c r="G222" s="26"/>
      <c r="H222" s="30" t="s">
        <v>327</v>
      </c>
      <c r="I222" s="498"/>
      <c r="J222" s="487"/>
      <c r="K222" s="489"/>
      <c r="L222" s="491"/>
      <c r="M222" s="493"/>
      <c r="N222" s="29" t="s">
        <v>323</v>
      </c>
      <c r="O222" s="26"/>
      <c r="P222" s="30" t="s">
        <v>327</v>
      </c>
      <c r="Q222" s="3"/>
      <c r="R222" s="4"/>
      <c r="S222" s="5"/>
      <c r="T222" s="6"/>
      <c r="U222" s="7"/>
      <c r="V222" s="62"/>
      <c r="W222" s="63"/>
      <c r="X222" s="9"/>
      <c r="Y222" s="4"/>
      <c r="Z222" s="5"/>
      <c r="AA222" s="6"/>
      <c r="AB222" s="7"/>
      <c r="AC222" s="64"/>
      <c r="AD222" s="8"/>
      <c r="AE222" s="29" t="s">
        <v>323</v>
      </c>
      <c r="AF222" s="26"/>
      <c r="AG222" s="30" t="s">
        <v>327</v>
      </c>
      <c r="AH222" s="518"/>
      <c r="AI222" s="516"/>
      <c r="AJ222" s="516"/>
      <c r="AK222" s="516"/>
      <c r="AL222" s="516"/>
      <c r="AN222" s="38" t="str">
        <f t="shared" si="121"/>
        <v/>
      </c>
      <c r="AO222" s="39" t="str">
        <f t="shared" si="122"/>
        <v/>
      </c>
      <c r="AP222" s="40" t="str">
        <f t="shared" si="127"/>
        <v/>
      </c>
      <c r="AQ222" s="41" t="str">
        <f t="shared" si="128"/>
        <v/>
      </c>
      <c r="AR222" s="42" t="str">
        <f t="shared" si="129"/>
        <v>000</v>
      </c>
      <c r="AS222" s="43" t="str">
        <f t="shared" si="130"/>
        <v>000</v>
      </c>
      <c r="AT222" s="41">
        <f t="shared" si="131"/>
        <v>0</v>
      </c>
      <c r="AU222" s="65">
        <f t="shared" si="132"/>
        <v>0</v>
      </c>
      <c r="AV222" s="39" t="str">
        <f t="shared" si="133"/>
        <v>000</v>
      </c>
      <c r="AW222" s="43" t="str">
        <f t="shared" si="134"/>
        <v>000</v>
      </c>
      <c r="AX222" s="43">
        <f t="shared" si="135"/>
        <v>0</v>
      </c>
      <c r="AY222" s="43">
        <f t="shared" si="136"/>
        <v>0</v>
      </c>
      <c r="AZ222" s="47">
        <f t="shared" si="137"/>
        <v>0</v>
      </c>
      <c r="BA222" s="35">
        <f t="shared" si="138"/>
        <v>0</v>
      </c>
    </row>
    <row r="223" spans="3:53" ht="22.5" customHeight="1" thickBot="1">
      <c r="C223" s="508">
        <f t="shared" ref="C223" si="139">(ROW()-3)/2</f>
        <v>110</v>
      </c>
      <c r="D223" s="500"/>
      <c r="E223" s="502"/>
      <c r="F223" s="483" t="str">
        <f>IF(G224="","",YEAR('1'!$AJ$7)-YEAR(G224)-IF(MONTH('1'!$AJ$7)*100+DAY('1'!$AJ$7)&gt;=MONTH(G224)*100+DAY(G224),0,1))</f>
        <v/>
      </c>
      <c r="G223" s="484"/>
      <c r="H223" s="485"/>
      <c r="I223" s="497"/>
      <c r="J223" s="486"/>
      <c r="K223" s="488" t="s">
        <v>326</v>
      </c>
      <c r="L223" s="490"/>
      <c r="M223" s="492" t="s">
        <v>325</v>
      </c>
      <c r="N223" s="486"/>
      <c r="O223" s="490"/>
      <c r="P223" s="499"/>
      <c r="Q223" s="3"/>
      <c r="R223" s="4"/>
      <c r="S223" s="5"/>
      <c r="T223" s="6"/>
      <c r="U223" s="7"/>
      <c r="V223" s="62"/>
      <c r="W223" s="63"/>
      <c r="X223" s="9"/>
      <c r="Y223" s="4"/>
      <c r="Z223" s="5"/>
      <c r="AA223" s="6"/>
      <c r="AB223" s="7"/>
      <c r="AC223" s="64"/>
      <c r="AD223" s="8"/>
      <c r="AE223" s="494" t="s">
        <v>66</v>
      </c>
      <c r="AF223" s="495"/>
      <c r="AG223" s="496"/>
      <c r="AH223" s="517"/>
      <c r="AI223" s="515"/>
      <c r="AJ223" s="515"/>
      <c r="AK223" s="515"/>
      <c r="AL223" s="515"/>
      <c r="AN223" s="38" t="str">
        <f t="shared" si="121"/>
        <v/>
      </c>
      <c r="AO223" s="39" t="str">
        <f t="shared" si="122"/>
        <v/>
      </c>
      <c r="AP223" s="40" t="str">
        <f t="shared" si="127"/>
        <v/>
      </c>
      <c r="AQ223" s="41" t="str">
        <f t="shared" si="128"/>
        <v/>
      </c>
      <c r="AR223" s="42" t="str">
        <f t="shared" si="129"/>
        <v>000</v>
      </c>
      <c r="AS223" s="43" t="str">
        <f t="shared" si="130"/>
        <v>000</v>
      </c>
      <c r="AT223" s="41">
        <f t="shared" si="131"/>
        <v>0</v>
      </c>
      <c r="AU223" s="65">
        <f t="shared" si="132"/>
        <v>0</v>
      </c>
      <c r="AV223" s="39" t="str">
        <f t="shared" si="133"/>
        <v>000</v>
      </c>
      <c r="AW223" s="43" t="str">
        <f t="shared" si="134"/>
        <v>000</v>
      </c>
      <c r="AX223" s="43">
        <f t="shared" si="135"/>
        <v>0</v>
      </c>
      <c r="AY223" s="43">
        <f t="shared" si="136"/>
        <v>0</v>
      </c>
      <c r="AZ223" s="47">
        <f t="shared" si="137"/>
        <v>0</v>
      </c>
      <c r="BA223" s="35">
        <f t="shared" si="138"/>
        <v>0</v>
      </c>
    </row>
    <row r="224" spans="3:53" ht="22.5" customHeight="1">
      <c r="C224" s="509"/>
      <c r="D224" s="501"/>
      <c r="E224" s="503"/>
      <c r="F224" s="29" t="s">
        <v>323</v>
      </c>
      <c r="G224" s="26"/>
      <c r="H224" s="30" t="s">
        <v>327</v>
      </c>
      <c r="I224" s="498"/>
      <c r="J224" s="487"/>
      <c r="K224" s="489"/>
      <c r="L224" s="491"/>
      <c r="M224" s="493"/>
      <c r="N224" s="29" t="s">
        <v>323</v>
      </c>
      <c r="O224" s="26"/>
      <c r="P224" s="30" t="s">
        <v>327</v>
      </c>
      <c r="Q224" s="3"/>
      <c r="R224" s="4"/>
      <c r="S224" s="5"/>
      <c r="T224" s="6"/>
      <c r="U224" s="7"/>
      <c r="V224" s="62"/>
      <c r="W224" s="63"/>
      <c r="X224" s="9"/>
      <c r="Y224" s="4"/>
      <c r="Z224" s="5"/>
      <c r="AA224" s="6"/>
      <c r="AB224" s="7"/>
      <c r="AC224" s="64"/>
      <c r="AD224" s="8"/>
      <c r="AE224" s="29" t="s">
        <v>323</v>
      </c>
      <c r="AF224" s="26"/>
      <c r="AG224" s="30" t="s">
        <v>327</v>
      </c>
      <c r="AH224" s="518"/>
      <c r="AI224" s="516"/>
      <c r="AJ224" s="516"/>
      <c r="AK224" s="516"/>
      <c r="AL224" s="516"/>
      <c r="AN224" s="38" t="str">
        <f t="shared" si="121"/>
        <v/>
      </c>
      <c r="AO224" s="39" t="str">
        <f t="shared" si="122"/>
        <v/>
      </c>
      <c r="AP224" s="40" t="str">
        <f t="shared" si="127"/>
        <v/>
      </c>
      <c r="AQ224" s="41" t="str">
        <f t="shared" si="128"/>
        <v/>
      </c>
      <c r="AR224" s="42" t="str">
        <f t="shared" si="129"/>
        <v>000</v>
      </c>
      <c r="AS224" s="43" t="str">
        <f t="shared" si="130"/>
        <v>000</v>
      </c>
      <c r="AT224" s="41">
        <f t="shared" si="131"/>
        <v>0</v>
      </c>
      <c r="AU224" s="65">
        <f t="shared" si="132"/>
        <v>0</v>
      </c>
      <c r="AV224" s="39" t="str">
        <f t="shared" si="133"/>
        <v>000</v>
      </c>
      <c r="AW224" s="43" t="str">
        <f t="shared" si="134"/>
        <v>000</v>
      </c>
      <c r="AX224" s="43">
        <f t="shared" si="135"/>
        <v>0</v>
      </c>
      <c r="AY224" s="43">
        <f t="shared" si="136"/>
        <v>0</v>
      </c>
      <c r="AZ224" s="47">
        <f t="shared" si="137"/>
        <v>0</v>
      </c>
      <c r="BA224" s="35">
        <f t="shared" si="138"/>
        <v>0</v>
      </c>
    </row>
    <row r="225" spans="3:53" ht="22.5" customHeight="1" thickBot="1">
      <c r="C225" s="508">
        <f t="shared" si="124"/>
        <v>111</v>
      </c>
      <c r="D225" s="500"/>
      <c r="E225" s="502"/>
      <c r="F225" s="483" t="str">
        <f>IF(G226="","",YEAR('1'!$AJ$7)-YEAR(G226)-IF(MONTH('1'!$AJ$7)*100+DAY('1'!$AJ$7)&gt;=MONTH(G226)*100+DAY(G226),0,1))</f>
        <v/>
      </c>
      <c r="G225" s="484"/>
      <c r="H225" s="485"/>
      <c r="I225" s="497"/>
      <c r="J225" s="486"/>
      <c r="K225" s="488" t="s">
        <v>326</v>
      </c>
      <c r="L225" s="490"/>
      <c r="M225" s="492" t="s">
        <v>325</v>
      </c>
      <c r="N225" s="486"/>
      <c r="O225" s="490"/>
      <c r="P225" s="499"/>
      <c r="Q225" s="3"/>
      <c r="R225" s="4"/>
      <c r="S225" s="5"/>
      <c r="T225" s="6"/>
      <c r="U225" s="7"/>
      <c r="V225" s="62"/>
      <c r="W225" s="63"/>
      <c r="X225" s="9"/>
      <c r="Y225" s="4"/>
      <c r="Z225" s="5"/>
      <c r="AA225" s="6"/>
      <c r="AB225" s="7"/>
      <c r="AC225" s="64"/>
      <c r="AD225" s="8"/>
      <c r="AE225" s="494" t="s">
        <v>66</v>
      </c>
      <c r="AF225" s="495"/>
      <c r="AG225" s="496"/>
      <c r="AH225" s="517"/>
      <c r="AI225" s="515"/>
      <c r="AJ225" s="515"/>
      <c r="AK225" s="515"/>
      <c r="AL225" s="515"/>
      <c r="AN225" s="38" t="str">
        <f t="shared" si="121"/>
        <v/>
      </c>
      <c r="AO225" s="39" t="str">
        <f t="shared" si="122"/>
        <v/>
      </c>
      <c r="AP225" s="40" t="str">
        <f t="shared" si="127"/>
        <v/>
      </c>
      <c r="AQ225" s="41" t="str">
        <f t="shared" si="128"/>
        <v/>
      </c>
      <c r="AR225" s="42" t="str">
        <f t="shared" si="129"/>
        <v>000</v>
      </c>
      <c r="AS225" s="43" t="str">
        <f t="shared" si="130"/>
        <v>000</v>
      </c>
      <c r="AT225" s="41">
        <f t="shared" si="131"/>
        <v>0</v>
      </c>
      <c r="AU225" s="65">
        <f t="shared" si="132"/>
        <v>0</v>
      </c>
      <c r="AV225" s="39" t="str">
        <f t="shared" si="133"/>
        <v>000</v>
      </c>
      <c r="AW225" s="43" t="str">
        <f t="shared" si="134"/>
        <v>000</v>
      </c>
      <c r="AX225" s="43">
        <f t="shared" si="135"/>
        <v>0</v>
      </c>
      <c r="AY225" s="43">
        <f t="shared" si="136"/>
        <v>0</v>
      </c>
      <c r="AZ225" s="47">
        <f t="shared" si="137"/>
        <v>0</v>
      </c>
      <c r="BA225" s="35">
        <f t="shared" si="138"/>
        <v>0</v>
      </c>
    </row>
    <row r="226" spans="3:53" ht="22.5" customHeight="1">
      <c r="C226" s="509"/>
      <c r="D226" s="501"/>
      <c r="E226" s="503"/>
      <c r="F226" s="29" t="s">
        <v>323</v>
      </c>
      <c r="G226" s="26"/>
      <c r="H226" s="30" t="s">
        <v>327</v>
      </c>
      <c r="I226" s="498"/>
      <c r="J226" s="487"/>
      <c r="K226" s="489"/>
      <c r="L226" s="491"/>
      <c r="M226" s="493"/>
      <c r="N226" s="29" t="s">
        <v>323</v>
      </c>
      <c r="O226" s="26"/>
      <c r="P226" s="30" t="s">
        <v>327</v>
      </c>
      <c r="Q226" s="3"/>
      <c r="R226" s="4"/>
      <c r="S226" s="5"/>
      <c r="T226" s="6"/>
      <c r="U226" s="7"/>
      <c r="V226" s="62"/>
      <c r="W226" s="63"/>
      <c r="X226" s="9"/>
      <c r="Y226" s="4"/>
      <c r="Z226" s="5"/>
      <c r="AA226" s="6"/>
      <c r="AB226" s="7"/>
      <c r="AC226" s="64"/>
      <c r="AD226" s="8"/>
      <c r="AE226" s="29" t="s">
        <v>323</v>
      </c>
      <c r="AF226" s="26"/>
      <c r="AG226" s="30" t="s">
        <v>327</v>
      </c>
      <c r="AH226" s="518"/>
      <c r="AI226" s="516"/>
      <c r="AJ226" s="516"/>
      <c r="AK226" s="516"/>
      <c r="AL226" s="516"/>
      <c r="AN226" s="38" t="str">
        <f t="shared" si="121"/>
        <v/>
      </c>
      <c r="AO226" s="39" t="str">
        <f t="shared" si="122"/>
        <v/>
      </c>
      <c r="AP226" s="40" t="str">
        <f t="shared" si="127"/>
        <v/>
      </c>
      <c r="AQ226" s="41" t="str">
        <f t="shared" si="128"/>
        <v/>
      </c>
      <c r="AR226" s="42" t="str">
        <f t="shared" si="129"/>
        <v>000</v>
      </c>
      <c r="AS226" s="43" t="str">
        <f t="shared" si="130"/>
        <v>000</v>
      </c>
      <c r="AT226" s="41">
        <f t="shared" si="131"/>
        <v>0</v>
      </c>
      <c r="AU226" s="65">
        <f t="shared" si="132"/>
        <v>0</v>
      </c>
      <c r="AV226" s="39" t="str">
        <f t="shared" si="133"/>
        <v>000</v>
      </c>
      <c r="AW226" s="43" t="str">
        <f t="shared" si="134"/>
        <v>000</v>
      </c>
      <c r="AX226" s="43">
        <f t="shared" si="135"/>
        <v>0</v>
      </c>
      <c r="AY226" s="43">
        <f t="shared" si="136"/>
        <v>0</v>
      </c>
      <c r="AZ226" s="47">
        <f t="shared" si="137"/>
        <v>0</v>
      </c>
      <c r="BA226" s="35">
        <f t="shared" si="138"/>
        <v>0</v>
      </c>
    </row>
    <row r="227" spans="3:53" ht="22.5" customHeight="1" thickBot="1">
      <c r="C227" s="508">
        <f t="shared" si="125"/>
        <v>112</v>
      </c>
      <c r="D227" s="500"/>
      <c r="E227" s="502"/>
      <c r="F227" s="483" t="str">
        <f>IF(G228="","",YEAR('1'!$AJ$7)-YEAR(G228)-IF(MONTH('1'!$AJ$7)*100+DAY('1'!$AJ$7)&gt;=MONTH(G228)*100+DAY(G228),0,1))</f>
        <v/>
      </c>
      <c r="G227" s="484"/>
      <c r="H227" s="485"/>
      <c r="I227" s="497"/>
      <c r="J227" s="486"/>
      <c r="K227" s="488" t="s">
        <v>326</v>
      </c>
      <c r="L227" s="490"/>
      <c r="M227" s="492" t="s">
        <v>325</v>
      </c>
      <c r="N227" s="486"/>
      <c r="O227" s="490"/>
      <c r="P227" s="499"/>
      <c r="Q227" s="3"/>
      <c r="R227" s="4"/>
      <c r="S227" s="5"/>
      <c r="T227" s="6"/>
      <c r="U227" s="7"/>
      <c r="V227" s="62"/>
      <c r="W227" s="63"/>
      <c r="X227" s="9"/>
      <c r="Y227" s="4"/>
      <c r="Z227" s="5"/>
      <c r="AA227" s="6"/>
      <c r="AB227" s="7"/>
      <c r="AC227" s="64"/>
      <c r="AD227" s="8"/>
      <c r="AE227" s="494" t="s">
        <v>66</v>
      </c>
      <c r="AF227" s="495"/>
      <c r="AG227" s="496"/>
      <c r="AH227" s="517"/>
      <c r="AI227" s="515"/>
      <c r="AJ227" s="515"/>
      <c r="AK227" s="515"/>
      <c r="AL227" s="515"/>
      <c r="AN227" s="38" t="str">
        <f t="shared" si="121"/>
        <v/>
      </c>
      <c r="AO227" s="39" t="str">
        <f t="shared" si="122"/>
        <v/>
      </c>
      <c r="AP227" s="40" t="str">
        <f t="shared" si="127"/>
        <v/>
      </c>
      <c r="AQ227" s="41" t="str">
        <f t="shared" si="128"/>
        <v/>
      </c>
      <c r="AR227" s="42" t="str">
        <f t="shared" si="129"/>
        <v>000</v>
      </c>
      <c r="AS227" s="43" t="str">
        <f t="shared" si="130"/>
        <v>000</v>
      </c>
      <c r="AT227" s="41">
        <f t="shared" si="131"/>
        <v>0</v>
      </c>
      <c r="AU227" s="65">
        <f t="shared" si="132"/>
        <v>0</v>
      </c>
      <c r="AV227" s="39" t="str">
        <f t="shared" si="133"/>
        <v>000</v>
      </c>
      <c r="AW227" s="43" t="str">
        <f t="shared" si="134"/>
        <v>000</v>
      </c>
      <c r="AX227" s="43">
        <f t="shared" si="135"/>
        <v>0</v>
      </c>
      <c r="AY227" s="43">
        <f t="shared" si="136"/>
        <v>0</v>
      </c>
      <c r="AZ227" s="47">
        <f t="shared" si="137"/>
        <v>0</v>
      </c>
      <c r="BA227" s="35">
        <f t="shared" si="138"/>
        <v>0</v>
      </c>
    </row>
    <row r="228" spans="3:53" ht="22.5" customHeight="1">
      <c r="C228" s="509"/>
      <c r="D228" s="501"/>
      <c r="E228" s="503"/>
      <c r="F228" s="29" t="s">
        <v>323</v>
      </c>
      <c r="G228" s="26"/>
      <c r="H228" s="30" t="s">
        <v>327</v>
      </c>
      <c r="I228" s="498"/>
      <c r="J228" s="487"/>
      <c r="K228" s="489"/>
      <c r="L228" s="491"/>
      <c r="M228" s="493"/>
      <c r="N228" s="29" t="s">
        <v>323</v>
      </c>
      <c r="O228" s="26"/>
      <c r="P228" s="30" t="s">
        <v>327</v>
      </c>
      <c r="Q228" s="3"/>
      <c r="R228" s="4"/>
      <c r="S228" s="5"/>
      <c r="T228" s="6"/>
      <c r="U228" s="7"/>
      <c r="V228" s="62"/>
      <c r="W228" s="63"/>
      <c r="X228" s="9"/>
      <c r="Y228" s="4"/>
      <c r="Z228" s="5"/>
      <c r="AA228" s="6"/>
      <c r="AB228" s="7"/>
      <c r="AC228" s="64"/>
      <c r="AD228" s="8"/>
      <c r="AE228" s="29" t="s">
        <v>323</v>
      </c>
      <c r="AF228" s="26"/>
      <c r="AG228" s="30" t="s">
        <v>327</v>
      </c>
      <c r="AH228" s="518"/>
      <c r="AI228" s="516"/>
      <c r="AJ228" s="516"/>
      <c r="AK228" s="516"/>
      <c r="AL228" s="516"/>
      <c r="AN228" s="38" t="str">
        <f t="shared" si="121"/>
        <v/>
      </c>
      <c r="AO228" s="39" t="str">
        <f t="shared" si="122"/>
        <v/>
      </c>
      <c r="AP228" s="40" t="str">
        <f t="shared" si="127"/>
        <v/>
      </c>
      <c r="AQ228" s="41" t="str">
        <f t="shared" si="128"/>
        <v/>
      </c>
      <c r="AR228" s="42" t="str">
        <f t="shared" si="129"/>
        <v>000</v>
      </c>
      <c r="AS228" s="43" t="str">
        <f t="shared" si="130"/>
        <v>000</v>
      </c>
      <c r="AT228" s="41">
        <f t="shared" si="131"/>
        <v>0</v>
      </c>
      <c r="AU228" s="65">
        <f t="shared" si="132"/>
        <v>0</v>
      </c>
      <c r="AV228" s="39" t="str">
        <f t="shared" si="133"/>
        <v>000</v>
      </c>
      <c r="AW228" s="43" t="str">
        <f t="shared" si="134"/>
        <v>000</v>
      </c>
      <c r="AX228" s="43">
        <f t="shared" si="135"/>
        <v>0</v>
      </c>
      <c r="AY228" s="43">
        <f t="shared" si="136"/>
        <v>0</v>
      </c>
      <c r="AZ228" s="47">
        <f t="shared" si="137"/>
        <v>0</v>
      </c>
      <c r="BA228" s="35">
        <f t="shared" si="138"/>
        <v>0</v>
      </c>
    </row>
    <row r="229" spans="3:53" ht="22.5" customHeight="1" thickBot="1">
      <c r="C229" s="508">
        <f t="shared" si="126"/>
        <v>113</v>
      </c>
      <c r="D229" s="500"/>
      <c r="E229" s="502"/>
      <c r="F229" s="483" t="str">
        <f>IF(G230="","",YEAR('1'!$AJ$7)-YEAR(G230)-IF(MONTH('1'!$AJ$7)*100+DAY('1'!$AJ$7)&gt;=MONTH(G230)*100+DAY(G230),0,1))</f>
        <v/>
      </c>
      <c r="G229" s="484"/>
      <c r="H229" s="485"/>
      <c r="I229" s="497"/>
      <c r="J229" s="486"/>
      <c r="K229" s="488" t="s">
        <v>326</v>
      </c>
      <c r="L229" s="490"/>
      <c r="M229" s="492" t="s">
        <v>325</v>
      </c>
      <c r="N229" s="486"/>
      <c r="O229" s="490"/>
      <c r="P229" s="499"/>
      <c r="Q229" s="3"/>
      <c r="R229" s="4"/>
      <c r="S229" s="5"/>
      <c r="T229" s="6"/>
      <c r="U229" s="7"/>
      <c r="V229" s="62"/>
      <c r="W229" s="63"/>
      <c r="X229" s="9"/>
      <c r="Y229" s="4"/>
      <c r="Z229" s="5"/>
      <c r="AA229" s="6"/>
      <c r="AB229" s="7"/>
      <c r="AC229" s="64"/>
      <c r="AD229" s="8"/>
      <c r="AE229" s="494" t="s">
        <v>66</v>
      </c>
      <c r="AF229" s="495"/>
      <c r="AG229" s="496"/>
      <c r="AH229" s="517"/>
      <c r="AI229" s="515"/>
      <c r="AJ229" s="515"/>
      <c r="AK229" s="515"/>
      <c r="AL229" s="515"/>
      <c r="AN229" s="38" t="str">
        <f t="shared" si="121"/>
        <v/>
      </c>
      <c r="AO229" s="39" t="str">
        <f t="shared" si="122"/>
        <v/>
      </c>
      <c r="AP229" s="40" t="str">
        <f t="shared" si="127"/>
        <v/>
      </c>
      <c r="AQ229" s="41" t="str">
        <f t="shared" si="128"/>
        <v/>
      </c>
      <c r="AR229" s="42" t="str">
        <f t="shared" si="129"/>
        <v>000</v>
      </c>
      <c r="AS229" s="43" t="str">
        <f t="shared" si="130"/>
        <v>000</v>
      </c>
      <c r="AT229" s="41">
        <f t="shared" si="131"/>
        <v>0</v>
      </c>
      <c r="AU229" s="65">
        <f t="shared" si="132"/>
        <v>0</v>
      </c>
      <c r="AV229" s="39" t="str">
        <f t="shared" si="133"/>
        <v>000</v>
      </c>
      <c r="AW229" s="43" t="str">
        <f t="shared" si="134"/>
        <v>000</v>
      </c>
      <c r="AX229" s="43">
        <f t="shared" si="135"/>
        <v>0</v>
      </c>
      <c r="AY229" s="43">
        <f t="shared" si="136"/>
        <v>0</v>
      </c>
      <c r="AZ229" s="47">
        <f t="shared" si="137"/>
        <v>0</v>
      </c>
      <c r="BA229" s="35">
        <f t="shared" si="138"/>
        <v>0</v>
      </c>
    </row>
    <row r="230" spans="3:53" ht="22.5" customHeight="1">
      <c r="C230" s="509"/>
      <c r="D230" s="501"/>
      <c r="E230" s="503"/>
      <c r="F230" s="29" t="s">
        <v>323</v>
      </c>
      <c r="G230" s="26"/>
      <c r="H230" s="30" t="s">
        <v>327</v>
      </c>
      <c r="I230" s="498"/>
      <c r="J230" s="487"/>
      <c r="K230" s="489"/>
      <c r="L230" s="491"/>
      <c r="M230" s="493"/>
      <c r="N230" s="29" t="s">
        <v>323</v>
      </c>
      <c r="O230" s="26"/>
      <c r="P230" s="30" t="s">
        <v>327</v>
      </c>
      <c r="Q230" s="3"/>
      <c r="R230" s="4"/>
      <c r="S230" s="5"/>
      <c r="T230" s="6"/>
      <c r="U230" s="7"/>
      <c r="V230" s="62"/>
      <c r="W230" s="63"/>
      <c r="X230" s="9"/>
      <c r="Y230" s="4"/>
      <c r="Z230" s="5"/>
      <c r="AA230" s="6"/>
      <c r="AB230" s="7"/>
      <c r="AC230" s="64"/>
      <c r="AD230" s="8"/>
      <c r="AE230" s="29" t="s">
        <v>323</v>
      </c>
      <c r="AF230" s="26"/>
      <c r="AG230" s="30" t="s">
        <v>327</v>
      </c>
      <c r="AH230" s="518"/>
      <c r="AI230" s="516"/>
      <c r="AJ230" s="516"/>
      <c r="AK230" s="516"/>
      <c r="AL230" s="516"/>
      <c r="AN230" s="38" t="str">
        <f t="shared" si="121"/>
        <v/>
      </c>
      <c r="AO230" s="39" t="str">
        <f t="shared" si="122"/>
        <v/>
      </c>
      <c r="AP230" s="40" t="str">
        <f t="shared" si="127"/>
        <v/>
      </c>
      <c r="AQ230" s="41" t="str">
        <f t="shared" si="128"/>
        <v/>
      </c>
      <c r="AR230" s="42" t="str">
        <f t="shared" si="129"/>
        <v>000</v>
      </c>
      <c r="AS230" s="43" t="str">
        <f t="shared" si="130"/>
        <v>000</v>
      </c>
      <c r="AT230" s="41">
        <f t="shared" si="131"/>
        <v>0</v>
      </c>
      <c r="AU230" s="65">
        <f t="shared" si="132"/>
        <v>0</v>
      </c>
      <c r="AV230" s="39" t="str">
        <f t="shared" si="133"/>
        <v>000</v>
      </c>
      <c r="AW230" s="43" t="str">
        <f t="shared" si="134"/>
        <v>000</v>
      </c>
      <c r="AX230" s="43">
        <f t="shared" si="135"/>
        <v>0</v>
      </c>
      <c r="AY230" s="43">
        <f t="shared" si="136"/>
        <v>0</v>
      </c>
      <c r="AZ230" s="47">
        <f t="shared" si="137"/>
        <v>0</v>
      </c>
      <c r="BA230" s="35">
        <f t="shared" si="138"/>
        <v>0</v>
      </c>
    </row>
    <row r="231" spans="3:53" ht="22.5" customHeight="1" thickBot="1">
      <c r="C231" s="508">
        <f t="shared" ref="C231" si="140">(ROW()-3)/2</f>
        <v>114</v>
      </c>
      <c r="D231" s="500"/>
      <c r="E231" s="502"/>
      <c r="F231" s="483" t="str">
        <f>IF(G232="","",YEAR('1'!$AJ$7)-YEAR(G232)-IF(MONTH('1'!$AJ$7)*100+DAY('1'!$AJ$7)&gt;=MONTH(G232)*100+DAY(G232),0,1))</f>
        <v/>
      </c>
      <c r="G231" s="484"/>
      <c r="H231" s="485"/>
      <c r="I231" s="497"/>
      <c r="J231" s="486"/>
      <c r="K231" s="488" t="s">
        <v>326</v>
      </c>
      <c r="L231" s="490"/>
      <c r="M231" s="492" t="s">
        <v>325</v>
      </c>
      <c r="N231" s="486"/>
      <c r="O231" s="490"/>
      <c r="P231" s="499"/>
      <c r="Q231" s="3"/>
      <c r="R231" s="4"/>
      <c r="S231" s="5"/>
      <c r="T231" s="6"/>
      <c r="U231" s="7"/>
      <c r="V231" s="62"/>
      <c r="W231" s="63"/>
      <c r="X231" s="9"/>
      <c r="Y231" s="4"/>
      <c r="Z231" s="5"/>
      <c r="AA231" s="6"/>
      <c r="AB231" s="7"/>
      <c r="AC231" s="64"/>
      <c r="AD231" s="8"/>
      <c r="AE231" s="494" t="s">
        <v>66</v>
      </c>
      <c r="AF231" s="495"/>
      <c r="AG231" s="496"/>
      <c r="AH231" s="517"/>
      <c r="AI231" s="515"/>
      <c r="AJ231" s="515"/>
      <c r="AK231" s="515"/>
      <c r="AL231" s="515"/>
      <c r="AN231" s="38" t="str">
        <f t="shared" si="121"/>
        <v/>
      </c>
      <c r="AO231" s="39" t="str">
        <f t="shared" si="122"/>
        <v/>
      </c>
      <c r="AP231" s="40" t="str">
        <f t="shared" si="127"/>
        <v/>
      </c>
      <c r="AQ231" s="41" t="str">
        <f t="shared" si="128"/>
        <v/>
      </c>
      <c r="AR231" s="42" t="str">
        <f t="shared" si="129"/>
        <v>000</v>
      </c>
      <c r="AS231" s="43" t="str">
        <f t="shared" si="130"/>
        <v>000</v>
      </c>
      <c r="AT231" s="41">
        <f t="shared" si="131"/>
        <v>0</v>
      </c>
      <c r="AU231" s="65">
        <f t="shared" si="132"/>
        <v>0</v>
      </c>
      <c r="AV231" s="39" t="str">
        <f t="shared" si="133"/>
        <v>000</v>
      </c>
      <c r="AW231" s="43" t="str">
        <f t="shared" si="134"/>
        <v>000</v>
      </c>
      <c r="AX231" s="43">
        <f t="shared" si="135"/>
        <v>0</v>
      </c>
      <c r="AY231" s="43">
        <f t="shared" si="136"/>
        <v>0</v>
      </c>
      <c r="AZ231" s="47">
        <f t="shared" si="137"/>
        <v>0</v>
      </c>
      <c r="BA231" s="35">
        <f t="shared" si="138"/>
        <v>0</v>
      </c>
    </row>
    <row r="232" spans="3:53" ht="22.5" customHeight="1">
      <c r="C232" s="509"/>
      <c r="D232" s="501"/>
      <c r="E232" s="503"/>
      <c r="F232" s="29" t="s">
        <v>323</v>
      </c>
      <c r="G232" s="26"/>
      <c r="H232" s="30" t="s">
        <v>327</v>
      </c>
      <c r="I232" s="498"/>
      <c r="J232" s="487"/>
      <c r="K232" s="489"/>
      <c r="L232" s="491"/>
      <c r="M232" s="493"/>
      <c r="N232" s="29" t="s">
        <v>323</v>
      </c>
      <c r="O232" s="26"/>
      <c r="P232" s="30" t="s">
        <v>327</v>
      </c>
      <c r="Q232" s="3"/>
      <c r="R232" s="4"/>
      <c r="S232" s="5"/>
      <c r="T232" s="6"/>
      <c r="U232" s="7"/>
      <c r="V232" s="62"/>
      <c r="W232" s="63"/>
      <c r="X232" s="9"/>
      <c r="Y232" s="4"/>
      <c r="Z232" s="5"/>
      <c r="AA232" s="6"/>
      <c r="AB232" s="7"/>
      <c r="AC232" s="64"/>
      <c r="AD232" s="8"/>
      <c r="AE232" s="29" t="s">
        <v>323</v>
      </c>
      <c r="AF232" s="26"/>
      <c r="AG232" s="30" t="s">
        <v>327</v>
      </c>
      <c r="AH232" s="518"/>
      <c r="AI232" s="516"/>
      <c r="AJ232" s="516"/>
      <c r="AK232" s="516"/>
      <c r="AL232" s="516"/>
      <c r="AN232" s="38" t="str">
        <f t="shared" si="121"/>
        <v/>
      </c>
      <c r="AO232" s="39" t="str">
        <f t="shared" si="122"/>
        <v/>
      </c>
      <c r="AP232" s="40" t="str">
        <f t="shared" si="127"/>
        <v/>
      </c>
      <c r="AQ232" s="41" t="str">
        <f t="shared" si="128"/>
        <v/>
      </c>
      <c r="AR232" s="42" t="str">
        <f t="shared" si="129"/>
        <v>000</v>
      </c>
      <c r="AS232" s="43" t="str">
        <f t="shared" si="130"/>
        <v>000</v>
      </c>
      <c r="AT232" s="41">
        <f t="shared" si="131"/>
        <v>0</v>
      </c>
      <c r="AU232" s="65">
        <f t="shared" si="132"/>
        <v>0</v>
      </c>
      <c r="AV232" s="39" t="str">
        <f t="shared" si="133"/>
        <v>000</v>
      </c>
      <c r="AW232" s="43" t="str">
        <f t="shared" si="134"/>
        <v>000</v>
      </c>
      <c r="AX232" s="43">
        <f t="shared" si="135"/>
        <v>0</v>
      </c>
      <c r="AY232" s="43">
        <f t="shared" si="136"/>
        <v>0</v>
      </c>
      <c r="AZ232" s="47">
        <f t="shared" si="137"/>
        <v>0</v>
      </c>
      <c r="BA232" s="35">
        <f t="shared" si="138"/>
        <v>0</v>
      </c>
    </row>
    <row r="233" spans="3:53" ht="22.5" customHeight="1" thickBot="1">
      <c r="C233" s="508">
        <f t="shared" si="124"/>
        <v>115</v>
      </c>
      <c r="D233" s="500"/>
      <c r="E233" s="502"/>
      <c r="F233" s="483" t="str">
        <f>IF(G234="","",YEAR('1'!$AJ$7)-YEAR(G234)-IF(MONTH('1'!$AJ$7)*100+DAY('1'!$AJ$7)&gt;=MONTH(G234)*100+DAY(G234),0,1))</f>
        <v/>
      </c>
      <c r="G233" s="484"/>
      <c r="H233" s="485"/>
      <c r="I233" s="497"/>
      <c r="J233" s="486"/>
      <c r="K233" s="488" t="s">
        <v>326</v>
      </c>
      <c r="L233" s="490"/>
      <c r="M233" s="492" t="s">
        <v>325</v>
      </c>
      <c r="N233" s="486"/>
      <c r="O233" s="490"/>
      <c r="P233" s="499"/>
      <c r="Q233" s="3"/>
      <c r="R233" s="4"/>
      <c r="S233" s="5"/>
      <c r="T233" s="6"/>
      <c r="U233" s="7"/>
      <c r="V233" s="62"/>
      <c r="W233" s="63"/>
      <c r="X233" s="9"/>
      <c r="Y233" s="4"/>
      <c r="Z233" s="5"/>
      <c r="AA233" s="6"/>
      <c r="AB233" s="7"/>
      <c r="AC233" s="64"/>
      <c r="AD233" s="8"/>
      <c r="AE233" s="494" t="s">
        <v>66</v>
      </c>
      <c r="AF233" s="495"/>
      <c r="AG233" s="496"/>
      <c r="AH233" s="517"/>
      <c r="AI233" s="515"/>
      <c r="AJ233" s="515"/>
      <c r="AK233" s="515"/>
      <c r="AL233" s="515"/>
      <c r="AN233" s="38" t="str">
        <f t="shared" si="121"/>
        <v/>
      </c>
      <c r="AO233" s="39" t="str">
        <f t="shared" si="122"/>
        <v/>
      </c>
      <c r="AP233" s="40" t="str">
        <f t="shared" si="127"/>
        <v/>
      </c>
      <c r="AQ233" s="41" t="str">
        <f t="shared" si="128"/>
        <v/>
      </c>
      <c r="AR233" s="42" t="str">
        <f t="shared" si="129"/>
        <v>000</v>
      </c>
      <c r="AS233" s="43" t="str">
        <f t="shared" si="130"/>
        <v>000</v>
      </c>
      <c r="AT233" s="41">
        <f t="shared" si="131"/>
        <v>0</v>
      </c>
      <c r="AU233" s="65">
        <f t="shared" si="132"/>
        <v>0</v>
      </c>
      <c r="AV233" s="39" t="str">
        <f t="shared" si="133"/>
        <v>000</v>
      </c>
      <c r="AW233" s="43" t="str">
        <f t="shared" si="134"/>
        <v>000</v>
      </c>
      <c r="AX233" s="43">
        <f t="shared" si="135"/>
        <v>0</v>
      </c>
      <c r="AY233" s="43">
        <f t="shared" si="136"/>
        <v>0</v>
      </c>
      <c r="AZ233" s="47">
        <f t="shared" si="137"/>
        <v>0</v>
      </c>
      <c r="BA233" s="35">
        <f t="shared" si="138"/>
        <v>0</v>
      </c>
    </row>
    <row r="234" spans="3:53" ht="22.5" customHeight="1">
      <c r="C234" s="509"/>
      <c r="D234" s="501"/>
      <c r="E234" s="503"/>
      <c r="F234" s="29" t="s">
        <v>323</v>
      </c>
      <c r="G234" s="26"/>
      <c r="H234" s="30" t="s">
        <v>327</v>
      </c>
      <c r="I234" s="498"/>
      <c r="J234" s="487"/>
      <c r="K234" s="489"/>
      <c r="L234" s="491"/>
      <c r="M234" s="493"/>
      <c r="N234" s="29" t="s">
        <v>323</v>
      </c>
      <c r="O234" s="26"/>
      <c r="P234" s="30" t="s">
        <v>327</v>
      </c>
      <c r="Q234" s="3"/>
      <c r="R234" s="4"/>
      <c r="S234" s="5"/>
      <c r="T234" s="6"/>
      <c r="U234" s="7"/>
      <c r="V234" s="62"/>
      <c r="W234" s="63"/>
      <c r="X234" s="9"/>
      <c r="Y234" s="4"/>
      <c r="Z234" s="5"/>
      <c r="AA234" s="6"/>
      <c r="AB234" s="7"/>
      <c r="AC234" s="64"/>
      <c r="AD234" s="8"/>
      <c r="AE234" s="29" t="s">
        <v>323</v>
      </c>
      <c r="AF234" s="26"/>
      <c r="AG234" s="30" t="s">
        <v>327</v>
      </c>
      <c r="AH234" s="518"/>
      <c r="AI234" s="516"/>
      <c r="AJ234" s="516"/>
      <c r="AK234" s="516"/>
      <c r="AL234" s="516"/>
      <c r="AN234" s="38" t="str">
        <f t="shared" si="121"/>
        <v/>
      </c>
      <c r="AO234" s="39" t="str">
        <f t="shared" si="122"/>
        <v/>
      </c>
      <c r="AP234" s="40" t="str">
        <f t="shared" si="127"/>
        <v/>
      </c>
      <c r="AQ234" s="41" t="str">
        <f t="shared" si="128"/>
        <v/>
      </c>
      <c r="AR234" s="42" t="str">
        <f t="shared" si="129"/>
        <v>000</v>
      </c>
      <c r="AS234" s="43" t="str">
        <f t="shared" si="130"/>
        <v>000</v>
      </c>
      <c r="AT234" s="41">
        <f t="shared" si="131"/>
        <v>0</v>
      </c>
      <c r="AU234" s="65">
        <f t="shared" si="132"/>
        <v>0</v>
      </c>
      <c r="AV234" s="39" t="str">
        <f t="shared" si="133"/>
        <v>000</v>
      </c>
      <c r="AW234" s="43" t="str">
        <f t="shared" si="134"/>
        <v>000</v>
      </c>
      <c r="AX234" s="43">
        <f t="shared" si="135"/>
        <v>0</v>
      </c>
      <c r="AY234" s="43">
        <f t="shared" si="136"/>
        <v>0</v>
      </c>
      <c r="AZ234" s="47">
        <f t="shared" si="137"/>
        <v>0</v>
      </c>
      <c r="BA234" s="35">
        <f t="shared" si="138"/>
        <v>0</v>
      </c>
    </row>
    <row r="235" spans="3:53" ht="22.5" customHeight="1" thickBot="1">
      <c r="C235" s="508">
        <f t="shared" si="125"/>
        <v>116</v>
      </c>
      <c r="D235" s="500"/>
      <c r="E235" s="502"/>
      <c r="F235" s="483" t="str">
        <f>IF(G236="","",YEAR('1'!$AJ$7)-YEAR(G236)-IF(MONTH('1'!$AJ$7)*100+DAY('1'!$AJ$7)&gt;=MONTH(G236)*100+DAY(G236),0,1))</f>
        <v/>
      </c>
      <c r="G235" s="484"/>
      <c r="H235" s="485"/>
      <c r="I235" s="497"/>
      <c r="J235" s="486"/>
      <c r="K235" s="488" t="s">
        <v>326</v>
      </c>
      <c r="L235" s="490"/>
      <c r="M235" s="492" t="s">
        <v>325</v>
      </c>
      <c r="N235" s="486"/>
      <c r="O235" s="490"/>
      <c r="P235" s="499"/>
      <c r="Q235" s="3"/>
      <c r="R235" s="4"/>
      <c r="S235" s="5"/>
      <c r="T235" s="6"/>
      <c r="U235" s="7"/>
      <c r="V235" s="62"/>
      <c r="W235" s="63"/>
      <c r="X235" s="9"/>
      <c r="Y235" s="4"/>
      <c r="Z235" s="5"/>
      <c r="AA235" s="6"/>
      <c r="AB235" s="7"/>
      <c r="AC235" s="64"/>
      <c r="AD235" s="8"/>
      <c r="AE235" s="494" t="s">
        <v>66</v>
      </c>
      <c r="AF235" s="495"/>
      <c r="AG235" s="496"/>
      <c r="AH235" s="517"/>
      <c r="AI235" s="515"/>
      <c r="AJ235" s="515"/>
      <c r="AK235" s="515"/>
      <c r="AL235" s="515"/>
      <c r="AN235" s="38" t="str">
        <f t="shared" si="121"/>
        <v/>
      </c>
      <c r="AO235" s="39" t="str">
        <f t="shared" si="122"/>
        <v/>
      </c>
      <c r="AP235" s="40" t="str">
        <f t="shared" si="127"/>
        <v/>
      </c>
      <c r="AQ235" s="41" t="str">
        <f t="shared" si="128"/>
        <v/>
      </c>
      <c r="AR235" s="42" t="str">
        <f t="shared" si="129"/>
        <v>000</v>
      </c>
      <c r="AS235" s="43" t="str">
        <f t="shared" si="130"/>
        <v>000</v>
      </c>
      <c r="AT235" s="41">
        <f t="shared" si="131"/>
        <v>0</v>
      </c>
      <c r="AU235" s="65">
        <f t="shared" si="132"/>
        <v>0</v>
      </c>
      <c r="AV235" s="39" t="str">
        <f t="shared" si="133"/>
        <v>000</v>
      </c>
      <c r="AW235" s="43" t="str">
        <f t="shared" si="134"/>
        <v>000</v>
      </c>
      <c r="AX235" s="43">
        <f t="shared" si="135"/>
        <v>0</v>
      </c>
      <c r="AY235" s="43">
        <f t="shared" si="136"/>
        <v>0</v>
      </c>
      <c r="AZ235" s="47">
        <f t="shared" si="137"/>
        <v>0</v>
      </c>
      <c r="BA235" s="35">
        <f t="shared" si="138"/>
        <v>0</v>
      </c>
    </row>
    <row r="236" spans="3:53" ht="22.5" customHeight="1">
      <c r="C236" s="509"/>
      <c r="D236" s="501"/>
      <c r="E236" s="503"/>
      <c r="F236" s="29" t="s">
        <v>323</v>
      </c>
      <c r="G236" s="26"/>
      <c r="H236" s="30" t="s">
        <v>327</v>
      </c>
      <c r="I236" s="498"/>
      <c r="J236" s="487"/>
      <c r="K236" s="489"/>
      <c r="L236" s="491"/>
      <c r="M236" s="493"/>
      <c r="N236" s="29" t="s">
        <v>323</v>
      </c>
      <c r="O236" s="26"/>
      <c r="P236" s="30" t="s">
        <v>327</v>
      </c>
      <c r="Q236" s="3"/>
      <c r="R236" s="4"/>
      <c r="S236" s="5"/>
      <c r="T236" s="6"/>
      <c r="U236" s="7"/>
      <c r="V236" s="62"/>
      <c r="W236" s="63"/>
      <c r="X236" s="9"/>
      <c r="Y236" s="4"/>
      <c r="Z236" s="5"/>
      <c r="AA236" s="6"/>
      <c r="AB236" s="7"/>
      <c r="AC236" s="64"/>
      <c r="AD236" s="8"/>
      <c r="AE236" s="29" t="s">
        <v>323</v>
      </c>
      <c r="AF236" s="26"/>
      <c r="AG236" s="30" t="s">
        <v>327</v>
      </c>
      <c r="AH236" s="518"/>
      <c r="AI236" s="516"/>
      <c r="AJ236" s="516"/>
      <c r="AK236" s="516"/>
      <c r="AL236" s="516"/>
      <c r="AN236" s="38" t="str">
        <f t="shared" si="121"/>
        <v/>
      </c>
      <c r="AO236" s="39" t="str">
        <f t="shared" si="122"/>
        <v/>
      </c>
      <c r="AP236" s="40" t="str">
        <f t="shared" si="127"/>
        <v/>
      </c>
      <c r="AQ236" s="41" t="str">
        <f t="shared" si="128"/>
        <v/>
      </c>
      <c r="AR236" s="42" t="str">
        <f t="shared" si="129"/>
        <v>000</v>
      </c>
      <c r="AS236" s="43" t="str">
        <f t="shared" si="130"/>
        <v>000</v>
      </c>
      <c r="AT236" s="41">
        <f t="shared" si="131"/>
        <v>0</v>
      </c>
      <c r="AU236" s="65">
        <f t="shared" si="132"/>
        <v>0</v>
      </c>
      <c r="AV236" s="39" t="str">
        <f t="shared" si="133"/>
        <v>000</v>
      </c>
      <c r="AW236" s="43" t="str">
        <f t="shared" si="134"/>
        <v>000</v>
      </c>
      <c r="AX236" s="43">
        <f t="shared" si="135"/>
        <v>0</v>
      </c>
      <c r="AY236" s="43">
        <f t="shared" si="136"/>
        <v>0</v>
      </c>
      <c r="AZ236" s="47">
        <f t="shared" si="137"/>
        <v>0</v>
      </c>
      <c r="BA236" s="35">
        <f t="shared" si="138"/>
        <v>0</v>
      </c>
    </row>
    <row r="237" spans="3:53" ht="22.5" customHeight="1" thickBot="1">
      <c r="C237" s="508">
        <f t="shared" si="126"/>
        <v>117</v>
      </c>
      <c r="D237" s="500"/>
      <c r="E237" s="502"/>
      <c r="F237" s="483" t="str">
        <f>IF(G238="","",YEAR('1'!$AJ$7)-YEAR(G238)-IF(MONTH('1'!$AJ$7)*100+DAY('1'!$AJ$7)&gt;=MONTH(G238)*100+DAY(G238),0,1))</f>
        <v/>
      </c>
      <c r="G237" s="484"/>
      <c r="H237" s="485"/>
      <c r="I237" s="497"/>
      <c r="J237" s="486"/>
      <c r="K237" s="488" t="s">
        <v>326</v>
      </c>
      <c r="L237" s="490"/>
      <c r="M237" s="492" t="s">
        <v>325</v>
      </c>
      <c r="N237" s="486"/>
      <c r="O237" s="490"/>
      <c r="P237" s="499"/>
      <c r="Q237" s="3"/>
      <c r="R237" s="4"/>
      <c r="S237" s="5"/>
      <c r="T237" s="6"/>
      <c r="U237" s="7"/>
      <c r="V237" s="62"/>
      <c r="W237" s="63"/>
      <c r="X237" s="9"/>
      <c r="Y237" s="4"/>
      <c r="Z237" s="5"/>
      <c r="AA237" s="6"/>
      <c r="AB237" s="7"/>
      <c r="AC237" s="64"/>
      <c r="AD237" s="8"/>
      <c r="AE237" s="494" t="s">
        <v>66</v>
      </c>
      <c r="AF237" s="495"/>
      <c r="AG237" s="496"/>
      <c r="AH237" s="517"/>
      <c r="AI237" s="515"/>
      <c r="AJ237" s="515"/>
      <c r="AK237" s="515"/>
      <c r="AL237" s="515"/>
      <c r="AN237" s="38" t="str">
        <f t="shared" si="121"/>
        <v/>
      </c>
      <c r="AO237" s="39" t="str">
        <f t="shared" si="122"/>
        <v/>
      </c>
      <c r="AP237" s="40" t="str">
        <f t="shared" si="127"/>
        <v/>
      </c>
      <c r="AQ237" s="41" t="str">
        <f t="shared" si="128"/>
        <v/>
      </c>
      <c r="AR237" s="42" t="str">
        <f t="shared" si="129"/>
        <v>000</v>
      </c>
      <c r="AS237" s="43" t="str">
        <f t="shared" si="130"/>
        <v>000</v>
      </c>
      <c r="AT237" s="41">
        <f t="shared" si="131"/>
        <v>0</v>
      </c>
      <c r="AU237" s="65">
        <f t="shared" si="132"/>
        <v>0</v>
      </c>
      <c r="AV237" s="39" t="str">
        <f t="shared" si="133"/>
        <v>000</v>
      </c>
      <c r="AW237" s="43" t="str">
        <f t="shared" si="134"/>
        <v>000</v>
      </c>
      <c r="AX237" s="43">
        <f t="shared" si="135"/>
        <v>0</v>
      </c>
      <c r="AY237" s="43">
        <f t="shared" si="136"/>
        <v>0</v>
      </c>
      <c r="AZ237" s="47">
        <f t="shared" si="137"/>
        <v>0</v>
      </c>
      <c r="BA237" s="35">
        <f t="shared" si="138"/>
        <v>0</v>
      </c>
    </row>
    <row r="238" spans="3:53" ht="22.5" customHeight="1">
      <c r="C238" s="509"/>
      <c r="D238" s="501"/>
      <c r="E238" s="503"/>
      <c r="F238" s="29" t="s">
        <v>323</v>
      </c>
      <c r="G238" s="26"/>
      <c r="H238" s="30" t="s">
        <v>327</v>
      </c>
      <c r="I238" s="498"/>
      <c r="J238" s="487"/>
      <c r="K238" s="489"/>
      <c r="L238" s="491"/>
      <c r="M238" s="493"/>
      <c r="N238" s="29" t="s">
        <v>323</v>
      </c>
      <c r="O238" s="26"/>
      <c r="P238" s="30" t="s">
        <v>327</v>
      </c>
      <c r="Q238" s="3"/>
      <c r="R238" s="4"/>
      <c r="S238" s="5"/>
      <c r="T238" s="6"/>
      <c r="U238" s="7"/>
      <c r="V238" s="62"/>
      <c r="W238" s="63"/>
      <c r="X238" s="9"/>
      <c r="Y238" s="4"/>
      <c r="Z238" s="5"/>
      <c r="AA238" s="6"/>
      <c r="AB238" s="7"/>
      <c r="AC238" s="64"/>
      <c r="AD238" s="8"/>
      <c r="AE238" s="29" t="s">
        <v>323</v>
      </c>
      <c r="AF238" s="26"/>
      <c r="AG238" s="30" t="s">
        <v>327</v>
      </c>
      <c r="AH238" s="518"/>
      <c r="AI238" s="516"/>
      <c r="AJ238" s="516"/>
      <c r="AK238" s="516"/>
      <c r="AL238" s="516"/>
      <c r="AN238" s="38" t="str">
        <f t="shared" si="121"/>
        <v/>
      </c>
      <c r="AO238" s="39" t="str">
        <f t="shared" si="122"/>
        <v/>
      </c>
      <c r="AP238" s="40" t="str">
        <f t="shared" si="127"/>
        <v/>
      </c>
      <c r="AQ238" s="41" t="str">
        <f t="shared" si="128"/>
        <v/>
      </c>
      <c r="AR238" s="42" t="str">
        <f t="shared" si="129"/>
        <v>000</v>
      </c>
      <c r="AS238" s="43" t="str">
        <f t="shared" si="130"/>
        <v>000</v>
      </c>
      <c r="AT238" s="41">
        <f t="shared" si="131"/>
        <v>0</v>
      </c>
      <c r="AU238" s="65">
        <f t="shared" si="132"/>
        <v>0</v>
      </c>
      <c r="AV238" s="39" t="str">
        <f t="shared" si="133"/>
        <v>000</v>
      </c>
      <c r="AW238" s="43" t="str">
        <f t="shared" si="134"/>
        <v>000</v>
      </c>
      <c r="AX238" s="43">
        <f t="shared" si="135"/>
        <v>0</v>
      </c>
      <c r="AY238" s="43">
        <f t="shared" si="136"/>
        <v>0</v>
      </c>
      <c r="AZ238" s="47">
        <f t="shared" si="137"/>
        <v>0</v>
      </c>
      <c r="BA238" s="35">
        <f t="shared" si="138"/>
        <v>0</v>
      </c>
    </row>
    <row r="239" spans="3:53" ht="22.5" customHeight="1" thickBot="1">
      <c r="C239" s="508">
        <f t="shared" ref="C239" si="141">(ROW()-3)/2</f>
        <v>118</v>
      </c>
      <c r="D239" s="500"/>
      <c r="E239" s="502"/>
      <c r="F239" s="483" t="str">
        <f>IF(G240="","",YEAR('1'!$AJ$7)-YEAR(G240)-IF(MONTH('1'!$AJ$7)*100+DAY('1'!$AJ$7)&gt;=MONTH(G240)*100+DAY(G240),0,1))</f>
        <v/>
      </c>
      <c r="G239" s="484"/>
      <c r="H239" s="485"/>
      <c r="I239" s="497"/>
      <c r="J239" s="486"/>
      <c r="K239" s="488" t="s">
        <v>326</v>
      </c>
      <c r="L239" s="490"/>
      <c r="M239" s="492" t="s">
        <v>325</v>
      </c>
      <c r="N239" s="486"/>
      <c r="O239" s="490"/>
      <c r="P239" s="499"/>
      <c r="Q239" s="3"/>
      <c r="R239" s="4"/>
      <c r="S239" s="5"/>
      <c r="T239" s="6"/>
      <c r="U239" s="7"/>
      <c r="V239" s="62"/>
      <c r="W239" s="63"/>
      <c r="X239" s="9"/>
      <c r="Y239" s="4"/>
      <c r="Z239" s="5"/>
      <c r="AA239" s="6"/>
      <c r="AB239" s="7"/>
      <c r="AC239" s="64"/>
      <c r="AD239" s="8"/>
      <c r="AE239" s="494" t="s">
        <v>66</v>
      </c>
      <c r="AF239" s="495"/>
      <c r="AG239" s="496"/>
      <c r="AH239" s="517"/>
      <c r="AI239" s="515"/>
      <c r="AJ239" s="515"/>
      <c r="AK239" s="515"/>
      <c r="AL239" s="515"/>
      <c r="AN239" s="38" t="str">
        <f t="shared" si="121"/>
        <v/>
      </c>
      <c r="AO239" s="39" t="str">
        <f t="shared" si="122"/>
        <v/>
      </c>
      <c r="AP239" s="40" t="str">
        <f t="shared" si="127"/>
        <v/>
      </c>
      <c r="AQ239" s="41" t="str">
        <f t="shared" si="128"/>
        <v/>
      </c>
      <c r="AR239" s="42" t="str">
        <f t="shared" si="129"/>
        <v>000</v>
      </c>
      <c r="AS239" s="43" t="str">
        <f t="shared" si="130"/>
        <v>000</v>
      </c>
      <c r="AT239" s="41">
        <f t="shared" si="131"/>
        <v>0</v>
      </c>
      <c r="AU239" s="65">
        <f t="shared" si="132"/>
        <v>0</v>
      </c>
      <c r="AV239" s="39" t="str">
        <f t="shared" si="133"/>
        <v>000</v>
      </c>
      <c r="AW239" s="43" t="str">
        <f t="shared" si="134"/>
        <v>000</v>
      </c>
      <c r="AX239" s="43">
        <f t="shared" si="135"/>
        <v>0</v>
      </c>
      <c r="AY239" s="43">
        <f t="shared" si="136"/>
        <v>0</v>
      </c>
      <c r="AZ239" s="47">
        <f t="shared" si="137"/>
        <v>0</v>
      </c>
      <c r="BA239" s="35">
        <f t="shared" si="138"/>
        <v>0</v>
      </c>
    </row>
    <row r="240" spans="3:53" ht="22.5" customHeight="1">
      <c r="C240" s="509"/>
      <c r="D240" s="501"/>
      <c r="E240" s="503"/>
      <c r="F240" s="29" t="s">
        <v>323</v>
      </c>
      <c r="G240" s="26"/>
      <c r="H240" s="30" t="s">
        <v>327</v>
      </c>
      <c r="I240" s="498"/>
      <c r="J240" s="487"/>
      <c r="K240" s="489"/>
      <c r="L240" s="491"/>
      <c r="M240" s="493"/>
      <c r="N240" s="29" t="s">
        <v>323</v>
      </c>
      <c r="O240" s="26"/>
      <c r="P240" s="30" t="s">
        <v>327</v>
      </c>
      <c r="Q240" s="3"/>
      <c r="R240" s="4"/>
      <c r="S240" s="5"/>
      <c r="T240" s="6"/>
      <c r="U240" s="7"/>
      <c r="V240" s="62"/>
      <c r="W240" s="63"/>
      <c r="X240" s="9"/>
      <c r="Y240" s="4"/>
      <c r="Z240" s="5"/>
      <c r="AA240" s="6"/>
      <c r="AB240" s="7"/>
      <c r="AC240" s="64"/>
      <c r="AD240" s="8"/>
      <c r="AE240" s="29" t="s">
        <v>323</v>
      </c>
      <c r="AF240" s="26"/>
      <c r="AG240" s="30" t="s">
        <v>327</v>
      </c>
      <c r="AH240" s="518"/>
      <c r="AI240" s="516"/>
      <c r="AJ240" s="516"/>
      <c r="AK240" s="516"/>
      <c r="AL240" s="516"/>
      <c r="AN240" s="38" t="str">
        <f t="shared" si="121"/>
        <v/>
      </c>
      <c r="AO240" s="39" t="str">
        <f t="shared" si="122"/>
        <v/>
      </c>
      <c r="AP240" s="40" t="str">
        <f t="shared" si="127"/>
        <v/>
      </c>
      <c r="AQ240" s="41" t="str">
        <f t="shared" si="128"/>
        <v/>
      </c>
      <c r="AR240" s="42" t="str">
        <f t="shared" si="129"/>
        <v>000</v>
      </c>
      <c r="AS240" s="43" t="str">
        <f t="shared" si="130"/>
        <v>000</v>
      </c>
      <c r="AT240" s="41">
        <f t="shared" si="131"/>
        <v>0</v>
      </c>
      <c r="AU240" s="65">
        <f t="shared" si="132"/>
        <v>0</v>
      </c>
      <c r="AV240" s="39" t="str">
        <f t="shared" si="133"/>
        <v>000</v>
      </c>
      <c r="AW240" s="43" t="str">
        <f t="shared" si="134"/>
        <v>000</v>
      </c>
      <c r="AX240" s="43">
        <f t="shared" si="135"/>
        <v>0</v>
      </c>
      <c r="AY240" s="43">
        <f t="shared" si="136"/>
        <v>0</v>
      </c>
      <c r="AZ240" s="47">
        <f t="shared" si="137"/>
        <v>0</v>
      </c>
      <c r="BA240" s="35">
        <f t="shared" si="138"/>
        <v>0</v>
      </c>
    </row>
    <row r="241" spans="3:53" ht="22.5" customHeight="1" thickBot="1">
      <c r="C241" s="508">
        <f t="shared" ref="C241:C249" si="142">(ROW()-3)/2</f>
        <v>119</v>
      </c>
      <c r="D241" s="500"/>
      <c r="E241" s="502"/>
      <c r="F241" s="483" t="str">
        <f>IF(G242="","",YEAR('1'!$AJ$7)-YEAR(G242)-IF(MONTH('1'!$AJ$7)*100+DAY('1'!$AJ$7)&gt;=MONTH(G242)*100+DAY(G242),0,1))</f>
        <v/>
      </c>
      <c r="G241" s="484"/>
      <c r="H241" s="485"/>
      <c r="I241" s="497"/>
      <c r="J241" s="486"/>
      <c r="K241" s="488" t="s">
        <v>326</v>
      </c>
      <c r="L241" s="490"/>
      <c r="M241" s="492" t="s">
        <v>325</v>
      </c>
      <c r="N241" s="486"/>
      <c r="O241" s="490"/>
      <c r="P241" s="499"/>
      <c r="Q241" s="3"/>
      <c r="R241" s="4"/>
      <c r="S241" s="5"/>
      <c r="T241" s="6"/>
      <c r="U241" s="7"/>
      <c r="V241" s="62"/>
      <c r="W241" s="63"/>
      <c r="X241" s="9"/>
      <c r="Y241" s="4"/>
      <c r="Z241" s="5"/>
      <c r="AA241" s="6"/>
      <c r="AB241" s="7"/>
      <c r="AC241" s="64"/>
      <c r="AD241" s="8"/>
      <c r="AE241" s="494" t="s">
        <v>66</v>
      </c>
      <c r="AF241" s="495"/>
      <c r="AG241" s="496"/>
      <c r="AH241" s="517"/>
      <c r="AI241" s="515"/>
      <c r="AJ241" s="515"/>
      <c r="AK241" s="515"/>
      <c r="AL241" s="515"/>
      <c r="AN241" s="38" t="str">
        <f t="shared" si="121"/>
        <v/>
      </c>
      <c r="AO241" s="39" t="str">
        <f t="shared" si="122"/>
        <v/>
      </c>
      <c r="AP241" s="40" t="str">
        <f t="shared" si="127"/>
        <v/>
      </c>
      <c r="AQ241" s="41" t="str">
        <f t="shared" si="128"/>
        <v/>
      </c>
      <c r="AR241" s="42" t="str">
        <f t="shared" si="129"/>
        <v>000</v>
      </c>
      <c r="AS241" s="43" t="str">
        <f t="shared" si="130"/>
        <v>000</v>
      </c>
      <c r="AT241" s="41">
        <f t="shared" si="131"/>
        <v>0</v>
      </c>
      <c r="AU241" s="65">
        <f t="shared" si="132"/>
        <v>0</v>
      </c>
      <c r="AV241" s="39" t="str">
        <f t="shared" si="133"/>
        <v>000</v>
      </c>
      <c r="AW241" s="43" t="str">
        <f t="shared" si="134"/>
        <v>000</v>
      </c>
      <c r="AX241" s="43">
        <f t="shared" si="135"/>
        <v>0</v>
      </c>
      <c r="AY241" s="43">
        <f t="shared" si="136"/>
        <v>0</v>
      </c>
      <c r="AZ241" s="47">
        <f t="shared" si="137"/>
        <v>0</v>
      </c>
      <c r="BA241" s="35">
        <f t="shared" si="138"/>
        <v>0</v>
      </c>
    </row>
    <row r="242" spans="3:53" ht="22.5" customHeight="1">
      <c r="C242" s="509"/>
      <c r="D242" s="501"/>
      <c r="E242" s="503"/>
      <c r="F242" s="29" t="s">
        <v>323</v>
      </c>
      <c r="G242" s="26"/>
      <c r="H242" s="30" t="s">
        <v>327</v>
      </c>
      <c r="I242" s="498"/>
      <c r="J242" s="487"/>
      <c r="K242" s="489"/>
      <c r="L242" s="491"/>
      <c r="M242" s="493"/>
      <c r="N242" s="29" t="s">
        <v>323</v>
      </c>
      <c r="O242" s="26"/>
      <c r="P242" s="30" t="s">
        <v>327</v>
      </c>
      <c r="Q242" s="3"/>
      <c r="R242" s="4"/>
      <c r="S242" s="5"/>
      <c r="T242" s="6"/>
      <c r="U242" s="7"/>
      <c r="V242" s="62"/>
      <c r="W242" s="63"/>
      <c r="X242" s="9"/>
      <c r="Y242" s="4"/>
      <c r="Z242" s="5"/>
      <c r="AA242" s="6"/>
      <c r="AB242" s="7"/>
      <c r="AC242" s="64"/>
      <c r="AD242" s="8"/>
      <c r="AE242" s="29" t="s">
        <v>323</v>
      </c>
      <c r="AF242" s="26"/>
      <c r="AG242" s="30" t="s">
        <v>327</v>
      </c>
      <c r="AH242" s="518"/>
      <c r="AI242" s="516"/>
      <c r="AJ242" s="516"/>
      <c r="AK242" s="516"/>
      <c r="AL242" s="516"/>
      <c r="AN242" s="38" t="str">
        <f t="shared" si="121"/>
        <v/>
      </c>
      <c r="AO242" s="39" t="str">
        <f t="shared" si="122"/>
        <v/>
      </c>
      <c r="AP242" s="40" t="str">
        <f t="shared" si="127"/>
        <v/>
      </c>
      <c r="AQ242" s="41" t="str">
        <f t="shared" si="128"/>
        <v/>
      </c>
      <c r="AR242" s="42" t="str">
        <f t="shared" si="129"/>
        <v>000</v>
      </c>
      <c r="AS242" s="43" t="str">
        <f t="shared" si="130"/>
        <v>000</v>
      </c>
      <c r="AT242" s="41">
        <f t="shared" si="131"/>
        <v>0</v>
      </c>
      <c r="AU242" s="65">
        <f t="shared" si="132"/>
        <v>0</v>
      </c>
      <c r="AV242" s="39" t="str">
        <f t="shared" si="133"/>
        <v>000</v>
      </c>
      <c r="AW242" s="43" t="str">
        <f t="shared" si="134"/>
        <v>000</v>
      </c>
      <c r="AX242" s="43">
        <f t="shared" si="135"/>
        <v>0</v>
      </c>
      <c r="AY242" s="43">
        <f t="shared" si="136"/>
        <v>0</v>
      </c>
      <c r="AZ242" s="47">
        <f t="shared" si="137"/>
        <v>0</v>
      </c>
      <c r="BA242" s="35">
        <f t="shared" si="138"/>
        <v>0</v>
      </c>
    </row>
    <row r="243" spans="3:53" ht="22.5" customHeight="1" thickBot="1">
      <c r="C243" s="508">
        <f t="shared" ref="C243:C251" si="143">(ROW()-3)/2</f>
        <v>120</v>
      </c>
      <c r="D243" s="500"/>
      <c r="E243" s="502"/>
      <c r="F243" s="483" t="str">
        <f>IF(G244="","",YEAR('1'!$AJ$7)-YEAR(G244)-IF(MONTH('1'!$AJ$7)*100+DAY('1'!$AJ$7)&gt;=MONTH(G244)*100+DAY(G244),0,1))</f>
        <v/>
      </c>
      <c r="G243" s="484"/>
      <c r="H243" s="485"/>
      <c r="I243" s="497"/>
      <c r="J243" s="486"/>
      <c r="K243" s="488" t="s">
        <v>326</v>
      </c>
      <c r="L243" s="490"/>
      <c r="M243" s="492" t="s">
        <v>325</v>
      </c>
      <c r="N243" s="486"/>
      <c r="O243" s="490"/>
      <c r="P243" s="499"/>
      <c r="Q243" s="3"/>
      <c r="R243" s="4"/>
      <c r="S243" s="5"/>
      <c r="T243" s="6"/>
      <c r="U243" s="7"/>
      <c r="V243" s="62"/>
      <c r="W243" s="63"/>
      <c r="X243" s="9"/>
      <c r="Y243" s="4"/>
      <c r="Z243" s="5"/>
      <c r="AA243" s="6"/>
      <c r="AB243" s="7"/>
      <c r="AC243" s="64"/>
      <c r="AD243" s="8"/>
      <c r="AE243" s="494" t="s">
        <v>66</v>
      </c>
      <c r="AF243" s="495"/>
      <c r="AG243" s="496"/>
      <c r="AH243" s="517"/>
      <c r="AI243" s="515"/>
      <c r="AJ243" s="515"/>
      <c r="AK243" s="515"/>
      <c r="AL243" s="515"/>
      <c r="AN243" s="38" t="str">
        <f t="shared" si="121"/>
        <v/>
      </c>
      <c r="AO243" s="39" t="str">
        <f t="shared" si="122"/>
        <v/>
      </c>
      <c r="AP243" s="40" t="str">
        <f t="shared" si="127"/>
        <v/>
      </c>
      <c r="AQ243" s="41" t="str">
        <f t="shared" si="128"/>
        <v/>
      </c>
      <c r="AR243" s="42" t="str">
        <f t="shared" si="129"/>
        <v>000</v>
      </c>
      <c r="AS243" s="43" t="str">
        <f t="shared" si="130"/>
        <v>000</v>
      </c>
      <c r="AT243" s="41">
        <f t="shared" si="131"/>
        <v>0</v>
      </c>
      <c r="AU243" s="65">
        <f t="shared" si="132"/>
        <v>0</v>
      </c>
      <c r="AV243" s="39" t="str">
        <f t="shared" si="133"/>
        <v>000</v>
      </c>
      <c r="AW243" s="43" t="str">
        <f t="shared" si="134"/>
        <v>000</v>
      </c>
      <c r="AX243" s="43">
        <f t="shared" si="135"/>
        <v>0</v>
      </c>
      <c r="AY243" s="43">
        <f t="shared" si="136"/>
        <v>0</v>
      </c>
      <c r="AZ243" s="47">
        <f t="shared" si="137"/>
        <v>0</v>
      </c>
      <c r="BA243" s="35">
        <f t="shared" si="138"/>
        <v>0</v>
      </c>
    </row>
    <row r="244" spans="3:53" ht="22.5" customHeight="1">
      <c r="C244" s="509"/>
      <c r="D244" s="501"/>
      <c r="E244" s="503"/>
      <c r="F244" s="29" t="s">
        <v>323</v>
      </c>
      <c r="G244" s="26"/>
      <c r="H244" s="30" t="s">
        <v>327</v>
      </c>
      <c r="I244" s="498"/>
      <c r="J244" s="487"/>
      <c r="K244" s="489"/>
      <c r="L244" s="491"/>
      <c r="M244" s="493"/>
      <c r="N244" s="29" t="s">
        <v>323</v>
      </c>
      <c r="O244" s="26"/>
      <c r="P244" s="30" t="s">
        <v>327</v>
      </c>
      <c r="Q244" s="3"/>
      <c r="R244" s="4"/>
      <c r="S244" s="5"/>
      <c r="T244" s="6"/>
      <c r="U244" s="7"/>
      <c r="V244" s="62"/>
      <c r="W244" s="63"/>
      <c r="X244" s="9"/>
      <c r="Y244" s="4"/>
      <c r="Z244" s="5"/>
      <c r="AA244" s="6"/>
      <c r="AB244" s="7"/>
      <c r="AC244" s="64"/>
      <c r="AD244" s="8"/>
      <c r="AE244" s="29" t="s">
        <v>323</v>
      </c>
      <c r="AF244" s="26"/>
      <c r="AG244" s="30" t="s">
        <v>327</v>
      </c>
      <c r="AH244" s="518"/>
      <c r="AI244" s="516"/>
      <c r="AJ244" s="516"/>
      <c r="AK244" s="516"/>
      <c r="AL244" s="516"/>
      <c r="AN244" s="38" t="str">
        <f t="shared" si="121"/>
        <v/>
      </c>
      <c r="AO244" s="39" t="str">
        <f t="shared" si="122"/>
        <v/>
      </c>
      <c r="AP244" s="40" t="str">
        <f t="shared" si="127"/>
        <v/>
      </c>
      <c r="AQ244" s="41" t="str">
        <f t="shared" si="128"/>
        <v/>
      </c>
      <c r="AR244" s="42" t="str">
        <f t="shared" si="129"/>
        <v>000</v>
      </c>
      <c r="AS244" s="43" t="str">
        <f t="shared" si="130"/>
        <v>000</v>
      </c>
      <c r="AT244" s="41">
        <f t="shared" si="131"/>
        <v>0</v>
      </c>
      <c r="AU244" s="65">
        <f t="shared" si="132"/>
        <v>0</v>
      </c>
      <c r="AV244" s="39" t="str">
        <f t="shared" si="133"/>
        <v>000</v>
      </c>
      <c r="AW244" s="43" t="str">
        <f t="shared" si="134"/>
        <v>000</v>
      </c>
      <c r="AX244" s="43">
        <f t="shared" si="135"/>
        <v>0</v>
      </c>
      <c r="AY244" s="43">
        <f t="shared" si="136"/>
        <v>0</v>
      </c>
      <c r="AZ244" s="47">
        <f t="shared" si="137"/>
        <v>0</v>
      </c>
      <c r="BA244" s="35">
        <f t="shared" si="138"/>
        <v>0</v>
      </c>
    </row>
    <row r="245" spans="3:53" ht="22.5" customHeight="1" thickBot="1">
      <c r="C245" s="508">
        <f t="shared" ref="C245" si="144">(ROW()-3)/2</f>
        <v>121</v>
      </c>
      <c r="D245" s="500"/>
      <c r="E245" s="502"/>
      <c r="F245" s="483" t="str">
        <f>IF(G246="","",YEAR('1'!$AJ$7)-YEAR(G246)-IF(MONTH('1'!$AJ$7)*100+DAY('1'!$AJ$7)&gt;=MONTH(G246)*100+DAY(G246),0,1))</f>
        <v/>
      </c>
      <c r="G245" s="484"/>
      <c r="H245" s="485"/>
      <c r="I245" s="497"/>
      <c r="J245" s="486"/>
      <c r="K245" s="488" t="s">
        <v>326</v>
      </c>
      <c r="L245" s="490"/>
      <c r="M245" s="492" t="s">
        <v>325</v>
      </c>
      <c r="N245" s="486"/>
      <c r="O245" s="490"/>
      <c r="P245" s="499"/>
      <c r="Q245" s="3"/>
      <c r="R245" s="4"/>
      <c r="S245" s="5"/>
      <c r="T245" s="6"/>
      <c r="U245" s="7"/>
      <c r="V245" s="62"/>
      <c r="W245" s="63"/>
      <c r="X245" s="9"/>
      <c r="Y245" s="4"/>
      <c r="Z245" s="5"/>
      <c r="AA245" s="6"/>
      <c r="AB245" s="7"/>
      <c r="AC245" s="64"/>
      <c r="AD245" s="8"/>
      <c r="AE245" s="494" t="s">
        <v>66</v>
      </c>
      <c r="AF245" s="495"/>
      <c r="AG245" s="496"/>
      <c r="AH245" s="517"/>
      <c r="AI245" s="515"/>
      <c r="AJ245" s="515"/>
      <c r="AK245" s="515"/>
      <c r="AL245" s="515"/>
      <c r="AN245" s="38" t="str">
        <f t="shared" si="121"/>
        <v/>
      </c>
      <c r="AO245" s="39" t="str">
        <f t="shared" si="122"/>
        <v/>
      </c>
      <c r="AP245" s="40" t="str">
        <f t="shared" si="127"/>
        <v/>
      </c>
      <c r="AQ245" s="41" t="str">
        <f t="shared" si="128"/>
        <v/>
      </c>
      <c r="AR245" s="42" t="str">
        <f t="shared" si="129"/>
        <v>000</v>
      </c>
      <c r="AS245" s="43" t="str">
        <f t="shared" si="130"/>
        <v>000</v>
      </c>
      <c r="AT245" s="41">
        <f t="shared" si="131"/>
        <v>0</v>
      </c>
      <c r="AU245" s="65">
        <f t="shared" si="132"/>
        <v>0</v>
      </c>
      <c r="AV245" s="39" t="str">
        <f t="shared" si="133"/>
        <v>000</v>
      </c>
      <c r="AW245" s="43" t="str">
        <f t="shared" si="134"/>
        <v>000</v>
      </c>
      <c r="AX245" s="43">
        <f t="shared" si="135"/>
        <v>0</v>
      </c>
      <c r="AY245" s="43">
        <f t="shared" si="136"/>
        <v>0</v>
      </c>
      <c r="AZ245" s="47">
        <f t="shared" si="137"/>
        <v>0</v>
      </c>
      <c r="BA245" s="35">
        <f t="shared" si="138"/>
        <v>0</v>
      </c>
    </row>
    <row r="246" spans="3:53" ht="22.5" customHeight="1">
      <c r="C246" s="509"/>
      <c r="D246" s="501"/>
      <c r="E246" s="503"/>
      <c r="F246" s="29" t="s">
        <v>323</v>
      </c>
      <c r="G246" s="26"/>
      <c r="H246" s="30" t="s">
        <v>327</v>
      </c>
      <c r="I246" s="498"/>
      <c r="J246" s="487"/>
      <c r="K246" s="489"/>
      <c r="L246" s="491"/>
      <c r="M246" s="493"/>
      <c r="N246" s="29" t="s">
        <v>323</v>
      </c>
      <c r="O246" s="26"/>
      <c r="P246" s="30" t="s">
        <v>327</v>
      </c>
      <c r="Q246" s="3"/>
      <c r="R246" s="4"/>
      <c r="S246" s="5"/>
      <c r="T246" s="6"/>
      <c r="U246" s="7"/>
      <c r="V246" s="62"/>
      <c r="W246" s="63"/>
      <c r="X246" s="9"/>
      <c r="Y246" s="4"/>
      <c r="Z246" s="5"/>
      <c r="AA246" s="6"/>
      <c r="AB246" s="7"/>
      <c r="AC246" s="64"/>
      <c r="AD246" s="8"/>
      <c r="AE246" s="29" t="s">
        <v>323</v>
      </c>
      <c r="AF246" s="26"/>
      <c r="AG246" s="30" t="s">
        <v>327</v>
      </c>
      <c r="AH246" s="518"/>
      <c r="AI246" s="516"/>
      <c r="AJ246" s="516"/>
      <c r="AK246" s="516"/>
      <c r="AL246" s="516"/>
      <c r="AN246" s="38" t="str">
        <f t="shared" si="121"/>
        <v/>
      </c>
      <c r="AO246" s="39" t="str">
        <f t="shared" si="122"/>
        <v/>
      </c>
      <c r="AP246" s="40" t="str">
        <f t="shared" si="127"/>
        <v/>
      </c>
      <c r="AQ246" s="41" t="str">
        <f t="shared" si="128"/>
        <v/>
      </c>
      <c r="AR246" s="42" t="str">
        <f t="shared" si="129"/>
        <v>000</v>
      </c>
      <c r="AS246" s="43" t="str">
        <f t="shared" si="130"/>
        <v>000</v>
      </c>
      <c r="AT246" s="41">
        <f t="shared" si="131"/>
        <v>0</v>
      </c>
      <c r="AU246" s="65">
        <f t="shared" si="132"/>
        <v>0</v>
      </c>
      <c r="AV246" s="39" t="str">
        <f t="shared" si="133"/>
        <v>000</v>
      </c>
      <c r="AW246" s="43" t="str">
        <f t="shared" si="134"/>
        <v>000</v>
      </c>
      <c r="AX246" s="43">
        <f t="shared" si="135"/>
        <v>0</v>
      </c>
      <c r="AY246" s="43">
        <f t="shared" si="136"/>
        <v>0</v>
      </c>
      <c r="AZ246" s="47">
        <f t="shared" si="137"/>
        <v>0</v>
      </c>
      <c r="BA246" s="35">
        <f t="shared" si="138"/>
        <v>0</v>
      </c>
    </row>
    <row r="247" spans="3:53" ht="22.5" customHeight="1" thickBot="1">
      <c r="C247" s="508">
        <f t="shared" ref="C247" si="145">(ROW()-3)/2</f>
        <v>122</v>
      </c>
      <c r="D247" s="500"/>
      <c r="E247" s="502"/>
      <c r="F247" s="483" t="str">
        <f>IF(G248="","",YEAR('1'!$AJ$7)-YEAR(G248)-IF(MONTH('1'!$AJ$7)*100+DAY('1'!$AJ$7)&gt;=MONTH(G248)*100+DAY(G248),0,1))</f>
        <v/>
      </c>
      <c r="G247" s="484"/>
      <c r="H247" s="485"/>
      <c r="I247" s="497"/>
      <c r="J247" s="486"/>
      <c r="K247" s="488" t="s">
        <v>326</v>
      </c>
      <c r="L247" s="490"/>
      <c r="M247" s="492" t="s">
        <v>325</v>
      </c>
      <c r="N247" s="486"/>
      <c r="O247" s="490"/>
      <c r="P247" s="499"/>
      <c r="Q247" s="3"/>
      <c r="R247" s="4"/>
      <c r="S247" s="5"/>
      <c r="T247" s="6"/>
      <c r="U247" s="7"/>
      <c r="V247" s="62"/>
      <c r="W247" s="63"/>
      <c r="X247" s="9"/>
      <c r="Y247" s="4"/>
      <c r="Z247" s="5"/>
      <c r="AA247" s="6"/>
      <c r="AB247" s="7"/>
      <c r="AC247" s="64"/>
      <c r="AD247" s="8"/>
      <c r="AE247" s="494" t="s">
        <v>66</v>
      </c>
      <c r="AF247" s="495"/>
      <c r="AG247" s="496"/>
      <c r="AH247" s="517"/>
      <c r="AI247" s="515"/>
      <c r="AJ247" s="515"/>
      <c r="AK247" s="515"/>
      <c r="AL247" s="515"/>
      <c r="AN247" s="38" t="str">
        <f t="shared" si="121"/>
        <v/>
      </c>
      <c r="AO247" s="39" t="str">
        <f t="shared" si="122"/>
        <v/>
      </c>
      <c r="AP247" s="40" t="str">
        <f t="shared" si="127"/>
        <v/>
      </c>
      <c r="AQ247" s="41" t="str">
        <f t="shared" si="128"/>
        <v/>
      </c>
      <c r="AR247" s="42" t="str">
        <f t="shared" si="129"/>
        <v>000</v>
      </c>
      <c r="AS247" s="43" t="str">
        <f t="shared" si="130"/>
        <v>000</v>
      </c>
      <c r="AT247" s="41">
        <f t="shared" si="131"/>
        <v>0</v>
      </c>
      <c r="AU247" s="65">
        <f t="shared" si="132"/>
        <v>0</v>
      </c>
      <c r="AV247" s="39" t="str">
        <f t="shared" si="133"/>
        <v>000</v>
      </c>
      <c r="AW247" s="43" t="str">
        <f t="shared" si="134"/>
        <v>000</v>
      </c>
      <c r="AX247" s="43">
        <f t="shared" si="135"/>
        <v>0</v>
      </c>
      <c r="AY247" s="43">
        <f t="shared" si="136"/>
        <v>0</v>
      </c>
      <c r="AZ247" s="47">
        <f t="shared" si="137"/>
        <v>0</v>
      </c>
      <c r="BA247" s="35">
        <f t="shared" si="138"/>
        <v>0</v>
      </c>
    </row>
    <row r="248" spans="3:53" ht="22.5" customHeight="1">
      <c r="C248" s="509"/>
      <c r="D248" s="501"/>
      <c r="E248" s="503"/>
      <c r="F248" s="29" t="s">
        <v>323</v>
      </c>
      <c r="G248" s="26"/>
      <c r="H248" s="30" t="s">
        <v>327</v>
      </c>
      <c r="I248" s="498"/>
      <c r="J248" s="487"/>
      <c r="K248" s="489"/>
      <c r="L248" s="491"/>
      <c r="M248" s="493"/>
      <c r="N248" s="29" t="s">
        <v>323</v>
      </c>
      <c r="O248" s="26"/>
      <c r="P248" s="30" t="s">
        <v>327</v>
      </c>
      <c r="Q248" s="3"/>
      <c r="R248" s="4"/>
      <c r="S248" s="5"/>
      <c r="T248" s="6"/>
      <c r="U248" s="7"/>
      <c r="V248" s="62"/>
      <c r="W248" s="63"/>
      <c r="X248" s="9"/>
      <c r="Y248" s="4"/>
      <c r="Z248" s="5"/>
      <c r="AA248" s="6"/>
      <c r="AB248" s="7"/>
      <c r="AC248" s="64"/>
      <c r="AD248" s="8"/>
      <c r="AE248" s="29" t="s">
        <v>323</v>
      </c>
      <c r="AF248" s="26"/>
      <c r="AG248" s="30" t="s">
        <v>327</v>
      </c>
      <c r="AH248" s="518"/>
      <c r="AI248" s="516"/>
      <c r="AJ248" s="516"/>
      <c r="AK248" s="516"/>
      <c r="AL248" s="516"/>
      <c r="AN248" s="38" t="str">
        <f t="shared" si="121"/>
        <v/>
      </c>
      <c r="AO248" s="39" t="str">
        <f t="shared" si="122"/>
        <v/>
      </c>
      <c r="AP248" s="40" t="str">
        <f t="shared" si="127"/>
        <v/>
      </c>
      <c r="AQ248" s="41" t="str">
        <f t="shared" si="128"/>
        <v/>
      </c>
      <c r="AR248" s="42" t="str">
        <f t="shared" si="129"/>
        <v>000</v>
      </c>
      <c r="AS248" s="43" t="str">
        <f t="shared" si="130"/>
        <v>000</v>
      </c>
      <c r="AT248" s="41">
        <f t="shared" si="131"/>
        <v>0</v>
      </c>
      <c r="AU248" s="65">
        <f t="shared" si="132"/>
        <v>0</v>
      </c>
      <c r="AV248" s="39" t="str">
        <f t="shared" si="133"/>
        <v>000</v>
      </c>
      <c r="AW248" s="43" t="str">
        <f t="shared" si="134"/>
        <v>000</v>
      </c>
      <c r="AX248" s="43">
        <f t="shared" si="135"/>
        <v>0</v>
      </c>
      <c r="AY248" s="43">
        <f t="shared" si="136"/>
        <v>0</v>
      </c>
      <c r="AZ248" s="47">
        <f t="shared" si="137"/>
        <v>0</v>
      </c>
      <c r="BA248" s="35">
        <f t="shared" si="138"/>
        <v>0</v>
      </c>
    </row>
    <row r="249" spans="3:53" ht="22.5" customHeight="1" thickBot="1">
      <c r="C249" s="508">
        <f t="shared" si="142"/>
        <v>123</v>
      </c>
      <c r="D249" s="500"/>
      <c r="E249" s="502"/>
      <c r="F249" s="483" t="str">
        <f>IF(G250="","",YEAR('1'!$AJ$7)-YEAR(G250)-IF(MONTH('1'!$AJ$7)*100+DAY('1'!$AJ$7)&gt;=MONTH(G250)*100+DAY(G250),0,1))</f>
        <v/>
      </c>
      <c r="G249" s="484"/>
      <c r="H249" s="485"/>
      <c r="I249" s="497"/>
      <c r="J249" s="486"/>
      <c r="K249" s="488" t="s">
        <v>326</v>
      </c>
      <c r="L249" s="490"/>
      <c r="M249" s="492" t="s">
        <v>325</v>
      </c>
      <c r="N249" s="486"/>
      <c r="O249" s="490"/>
      <c r="P249" s="499"/>
      <c r="Q249" s="3"/>
      <c r="R249" s="4"/>
      <c r="S249" s="5"/>
      <c r="T249" s="6"/>
      <c r="U249" s="7"/>
      <c r="V249" s="62"/>
      <c r="W249" s="63"/>
      <c r="X249" s="9"/>
      <c r="Y249" s="4"/>
      <c r="Z249" s="5"/>
      <c r="AA249" s="6"/>
      <c r="AB249" s="7"/>
      <c r="AC249" s="64"/>
      <c r="AD249" s="8"/>
      <c r="AE249" s="494" t="s">
        <v>66</v>
      </c>
      <c r="AF249" s="495"/>
      <c r="AG249" s="496"/>
      <c r="AH249" s="517"/>
      <c r="AI249" s="515"/>
      <c r="AJ249" s="515"/>
      <c r="AK249" s="515"/>
      <c r="AL249" s="515"/>
      <c r="AN249" s="38" t="str">
        <f t="shared" si="121"/>
        <v/>
      </c>
      <c r="AO249" s="39" t="str">
        <f t="shared" si="122"/>
        <v/>
      </c>
      <c r="AP249" s="40" t="str">
        <f t="shared" si="127"/>
        <v/>
      </c>
      <c r="AQ249" s="41" t="str">
        <f t="shared" si="128"/>
        <v/>
      </c>
      <c r="AR249" s="42" t="str">
        <f t="shared" si="129"/>
        <v>000</v>
      </c>
      <c r="AS249" s="43" t="str">
        <f t="shared" si="130"/>
        <v>000</v>
      </c>
      <c r="AT249" s="41">
        <f t="shared" si="131"/>
        <v>0</v>
      </c>
      <c r="AU249" s="65">
        <f t="shared" si="132"/>
        <v>0</v>
      </c>
      <c r="AV249" s="39" t="str">
        <f t="shared" si="133"/>
        <v>000</v>
      </c>
      <c r="AW249" s="43" t="str">
        <f t="shared" si="134"/>
        <v>000</v>
      </c>
      <c r="AX249" s="43">
        <f t="shared" si="135"/>
        <v>0</v>
      </c>
      <c r="AY249" s="43">
        <f t="shared" si="136"/>
        <v>0</v>
      </c>
      <c r="AZ249" s="47">
        <f t="shared" si="137"/>
        <v>0</v>
      </c>
      <c r="BA249" s="35">
        <f t="shared" si="138"/>
        <v>0</v>
      </c>
    </row>
    <row r="250" spans="3:53" ht="22.5" customHeight="1">
      <c r="C250" s="509"/>
      <c r="D250" s="501"/>
      <c r="E250" s="503"/>
      <c r="F250" s="29" t="s">
        <v>323</v>
      </c>
      <c r="G250" s="26"/>
      <c r="H250" s="30" t="s">
        <v>327</v>
      </c>
      <c r="I250" s="498"/>
      <c r="J250" s="487"/>
      <c r="K250" s="489"/>
      <c r="L250" s="491"/>
      <c r="M250" s="493"/>
      <c r="N250" s="29" t="s">
        <v>323</v>
      </c>
      <c r="O250" s="26"/>
      <c r="P250" s="30" t="s">
        <v>327</v>
      </c>
      <c r="Q250" s="3"/>
      <c r="R250" s="4"/>
      <c r="S250" s="5"/>
      <c r="T250" s="6"/>
      <c r="U250" s="7"/>
      <c r="V250" s="62"/>
      <c r="W250" s="63"/>
      <c r="X250" s="9"/>
      <c r="Y250" s="4"/>
      <c r="Z250" s="5"/>
      <c r="AA250" s="6"/>
      <c r="AB250" s="7"/>
      <c r="AC250" s="64"/>
      <c r="AD250" s="8"/>
      <c r="AE250" s="29" t="s">
        <v>323</v>
      </c>
      <c r="AF250" s="26"/>
      <c r="AG250" s="30" t="s">
        <v>327</v>
      </c>
      <c r="AH250" s="518"/>
      <c r="AI250" s="516"/>
      <c r="AJ250" s="516"/>
      <c r="AK250" s="516"/>
      <c r="AL250" s="516"/>
      <c r="AN250" s="38" t="str">
        <f t="shared" si="121"/>
        <v/>
      </c>
      <c r="AO250" s="39" t="str">
        <f t="shared" si="122"/>
        <v/>
      </c>
      <c r="AP250" s="40" t="str">
        <f t="shared" si="127"/>
        <v/>
      </c>
      <c r="AQ250" s="41" t="str">
        <f t="shared" si="128"/>
        <v/>
      </c>
      <c r="AR250" s="42" t="str">
        <f t="shared" si="129"/>
        <v>000</v>
      </c>
      <c r="AS250" s="43" t="str">
        <f t="shared" si="130"/>
        <v>000</v>
      </c>
      <c r="AT250" s="41">
        <f t="shared" si="131"/>
        <v>0</v>
      </c>
      <c r="AU250" s="65">
        <f t="shared" si="132"/>
        <v>0</v>
      </c>
      <c r="AV250" s="39" t="str">
        <f t="shared" si="133"/>
        <v>000</v>
      </c>
      <c r="AW250" s="43" t="str">
        <f t="shared" si="134"/>
        <v>000</v>
      </c>
      <c r="AX250" s="43">
        <f t="shared" si="135"/>
        <v>0</v>
      </c>
      <c r="AY250" s="43">
        <f t="shared" si="136"/>
        <v>0</v>
      </c>
      <c r="AZ250" s="47">
        <f t="shared" si="137"/>
        <v>0</v>
      </c>
      <c r="BA250" s="35">
        <f t="shared" si="138"/>
        <v>0</v>
      </c>
    </row>
    <row r="251" spans="3:53" ht="22.5" customHeight="1" thickBot="1">
      <c r="C251" s="508">
        <f t="shared" si="143"/>
        <v>124</v>
      </c>
      <c r="D251" s="500"/>
      <c r="E251" s="502"/>
      <c r="F251" s="483" t="str">
        <f>IF(G252="","",YEAR('1'!$AJ$7)-YEAR(G252)-IF(MONTH('1'!$AJ$7)*100+DAY('1'!$AJ$7)&gt;=MONTH(G252)*100+DAY(G252),0,1))</f>
        <v/>
      </c>
      <c r="G251" s="484"/>
      <c r="H251" s="485"/>
      <c r="I251" s="497"/>
      <c r="J251" s="486"/>
      <c r="K251" s="488" t="s">
        <v>326</v>
      </c>
      <c r="L251" s="490"/>
      <c r="M251" s="492" t="s">
        <v>325</v>
      </c>
      <c r="N251" s="486"/>
      <c r="O251" s="490"/>
      <c r="P251" s="499"/>
      <c r="Q251" s="3"/>
      <c r="R251" s="4"/>
      <c r="S251" s="5"/>
      <c r="T251" s="6"/>
      <c r="U251" s="7"/>
      <c r="V251" s="62"/>
      <c r="W251" s="63"/>
      <c r="X251" s="9"/>
      <c r="Y251" s="4"/>
      <c r="Z251" s="5"/>
      <c r="AA251" s="6"/>
      <c r="AB251" s="7"/>
      <c r="AC251" s="64"/>
      <c r="AD251" s="8"/>
      <c r="AE251" s="494" t="s">
        <v>66</v>
      </c>
      <c r="AF251" s="495"/>
      <c r="AG251" s="496"/>
      <c r="AH251" s="517"/>
      <c r="AI251" s="515"/>
      <c r="AJ251" s="515"/>
      <c r="AK251" s="515"/>
      <c r="AL251" s="515"/>
      <c r="AN251" s="38" t="str">
        <f t="shared" si="121"/>
        <v/>
      </c>
      <c r="AO251" s="39" t="str">
        <f t="shared" si="122"/>
        <v/>
      </c>
      <c r="AP251" s="40" t="str">
        <f t="shared" si="127"/>
        <v/>
      </c>
      <c r="AQ251" s="41" t="str">
        <f t="shared" si="128"/>
        <v/>
      </c>
      <c r="AR251" s="42" t="str">
        <f t="shared" si="129"/>
        <v>000</v>
      </c>
      <c r="AS251" s="43" t="str">
        <f t="shared" si="130"/>
        <v>000</v>
      </c>
      <c r="AT251" s="41">
        <f t="shared" si="131"/>
        <v>0</v>
      </c>
      <c r="AU251" s="65">
        <f t="shared" si="132"/>
        <v>0</v>
      </c>
      <c r="AV251" s="39" t="str">
        <f t="shared" si="133"/>
        <v>000</v>
      </c>
      <c r="AW251" s="43" t="str">
        <f t="shared" si="134"/>
        <v>000</v>
      </c>
      <c r="AX251" s="43">
        <f t="shared" si="135"/>
        <v>0</v>
      </c>
      <c r="AY251" s="43">
        <f t="shared" si="136"/>
        <v>0</v>
      </c>
      <c r="AZ251" s="47">
        <f t="shared" si="137"/>
        <v>0</v>
      </c>
      <c r="BA251" s="35">
        <f t="shared" si="138"/>
        <v>0</v>
      </c>
    </row>
    <row r="252" spans="3:53" ht="22.5" customHeight="1">
      <c r="C252" s="509"/>
      <c r="D252" s="501"/>
      <c r="E252" s="503"/>
      <c r="F252" s="29" t="s">
        <v>323</v>
      </c>
      <c r="G252" s="26"/>
      <c r="H252" s="30" t="s">
        <v>327</v>
      </c>
      <c r="I252" s="498"/>
      <c r="J252" s="487"/>
      <c r="K252" s="489"/>
      <c r="L252" s="491"/>
      <c r="M252" s="493"/>
      <c r="N252" s="29" t="s">
        <v>323</v>
      </c>
      <c r="O252" s="26"/>
      <c r="P252" s="30" t="s">
        <v>327</v>
      </c>
      <c r="Q252" s="3"/>
      <c r="R252" s="4"/>
      <c r="S252" s="5"/>
      <c r="T252" s="6"/>
      <c r="U252" s="7"/>
      <c r="V252" s="62"/>
      <c r="W252" s="63"/>
      <c r="X252" s="9"/>
      <c r="Y252" s="4"/>
      <c r="Z252" s="5"/>
      <c r="AA252" s="6"/>
      <c r="AB252" s="7"/>
      <c r="AC252" s="64"/>
      <c r="AD252" s="8"/>
      <c r="AE252" s="29" t="s">
        <v>323</v>
      </c>
      <c r="AF252" s="26"/>
      <c r="AG252" s="30" t="s">
        <v>327</v>
      </c>
      <c r="AH252" s="518"/>
      <c r="AI252" s="516"/>
      <c r="AJ252" s="516"/>
      <c r="AK252" s="516"/>
      <c r="AL252" s="516"/>
      <c r="AN252" s="38" t="str">
        <f t="shared" si="121"/>
        <v/>
      </c>
      <c r="AO252" s="39" t="str">
        <f t="shared" si="122"/>
        <v/>
      </c>
      <c r="AP252" s="40" t="str">
        <f t="shared" si="127"/>
        <v/>
      </c>
      <c r="AQ252" s="41" t="str">
        <f t="shared" si="128"/>
        <v/>
      </c>
      <c r="AR252" s="42" t="str">
        <f t="shared" si="129"/>
        <v>000</v>
      </c>
      <c r="AS252" s="43" t="str">
        <f t="shared" si="130"/>
        <v>000</v>
      </c>
      <c r="AT252" s="41">
        <f t="shared" si="131"/>
        <v>0</v>
      </c>
      <c r="AU252" s="65">
        <f t="shared" si="132"/>
        <v>0</v>
      </c>
      <c r="AV252" s="39" t="str">
        <f t="shared" si="133"/>
        <v>000</v>
      </c>
      <c r="AW252" s="43" t="str">
        <f t="shared" si="134"/>
        <v>000</v>
      </c>
      <c r="AX252" s="43">
        <f t="shared" si="135"/>
        <v>0</v>
      </c>
      <c r="AY252" s="43">
        <f t="shared" si="136"/>
        <v>0</v>
      </c>
      <c r="AZ252" s="47">
        <f t="shared" si="137"/>
        <v>0</v>
      </c>
      <c r="BA252" s="35">
        <f t="shared" si="138"/>
        <v>0</v>
      </c>
    </row>
    <row r="253" spans="3:53" ht="22.5" customHeight="1" thickBot="1">
      <c r="C253" s="508">
        <f t="shared" ref="C253:C277" si="146">(ROW()-3)/2</f>
        <v>125</v>
      </c>
      <c r="D253" s="500"/>
      <c r="E253" s="502"/>
      <c r="F253" s="483" t="str">
        <f>IF(G254="","",YEAR('1'!$AJ$7)-YEAR(G254)-IF(MONTH('1'!$AJ$7)*100+DAY('1'!$AJ$7)&gt;=MONTH(G254)*100+DAY(G254),0,1))</f>
        <v/>
      </c>
      <c r="G253" s="484"/>
      <c r="H253" s="485"/>
      <c r="I253" s="497"/>
      <c r="J253" s="486"/>
      <c r="K253" s="488" t="s">
        <v>326</v>
      </c>
      <c r="L253" s="490"/>
      <c r="M253" s="492" t="s">
        <v>325</v>
      </c>
      <c r="N253" s="486"/>
      <c r="O253" s="490"/>
      <c r="P253" s="499"/>
      <c r="Q253" s="3"/>
      <c r="R253" s="4"/>
      <c r="S253" s="5"/>
      <c r="T253" s="6"/>
      <c r="U253" s="7"/>
      <c r="V253" s="62"/>
      <c r="W253" s="63"/>
      <c r="X253" s="9"/>
      <c r="Y253" s="4"/>
      <c r="Z253" s="5"/>
      <c r="AA253" s="6"/>
      <c r="AB253" s="7"/>
      <c r="AC253" s="64"/>
      <c r="AD253" s="8"/>
      <c r="AE253" s="494" t="s">
        <v>66</v>
      </c>
      <c r="AF253" s="495"/>
      <c r="AG253" s="496"/>
      <c r="AH253" s="517"/>
      <c r="AI253" s="515"/>
      <c r="AJ253" s="515"/>
      <c r="AK253" s="515"/>
      <c r="AL253" s="515"/>
      <c r="AN253" s="38" t="str">
        <f t="shared" si="121"/>
        <v/>
      </c>
      <c r="AO253" s="39" t="str">
        <f t="shared" si="122"/>
        <v/>
      </c>
      <c r="AP253" s="40" t="str">
        <f t="shared" si="127"/>
        <v/>
      </c>
      <c r="AQ253" s="41" t="str">
        <f t="shared" si="128"/>
        <v/>
      </c>
      <c r="AR253" s="42" t="str">
        <f t="shared" si="129"/>
        <v>000</v>
      </c>
      <c r="AS253" s="43" t="str">
        <f t="shared" si="130"/>
        <v>000</v>
      </c>
      <c r="AT253" s="41">
        <f t="shared" si="131"/>
        <v>0</v>
      </c>
      <c r="AU253" s="65">
        <f t="shared" si="132"/>
        <v>0</v>
      </c>
      <c r="AV253" s="39" t="str">
        <f t="shared" si="133"/>
        <v>000</v>
      </c>
      <c r="AW253" s="43" t="str">
        <f t="shared" si="134"/>
        <v>000</v>
      </c>
      <c r="AX253" s="43">
        <f t="shared" si="135"/>
        <v>0</v>
      </c>
      <c r="AY253" s="43">
        <f t="shared" si="136"/>
        <v>0</v>
      </c>
      <c r="AZ253" s="47">
        <f t="shared" si="137"/>
        <v>0</v>
      </c>
      <c r="BA253" s="35">
        <f t="shared" si="138"/>
        <v>0</v>
      </c>
    </row>
    <row r="254" spans="3:53" ht="22.5" customHeight="1">
      <c r="C254" s="509"/>
      <c r="D254" s="501"/>
      <c r="E254" s="503"/>
      <c r="F254" s="29" t="s">
        <v>323</v>
      </c>
      <c r="G254" s="26"/>
      <c r="H254" s="30" t="s">
        <v>327</v>
      </c>
      <c r="I254" s="498"/>
      <c r="J254" s="487"/>
      <c r="K254" s="489"/>
      <c r="L254" s="491"/>
      <c r="M254" s="493"/>
      <c r="N254" s="29" t="s">
        <v>323</v>
      </c>
      <c r="O254" s="26"/>
      <c r="P254" s="30" t="s">
        <v>327</v>
      </c>
      <c r="Q254" s="3"/>
      <c r="R254" s="4"/>
      <c r="S254" s="5"/>
      <c r="T254" s="6"/>
      <c r="U254" s="7"/>
      <c r="V254" s="62"/>
      <c r="W254" s="63"/>
      <c r="X254" s="9"/>
      <c r="Y254" s="4"/>
      <c r="Z254" s="5"/>
      <c r="AA254" s="6"/>
      <c r="AB254" s="7"/>
      <c r="AC254" s="64"/>
      <c r="AD254" s="8"/>
      <c r="AE254" s="29" t="s">
        <v>323</v>
      </c>
      <c r="AF254" s="26"/>
      <c r="AG254" s="30" t="s">
        <v>327</v>
      </c>
      <c r="AH254" s="518"/>
      <c r="AI254" s="516"/>
      <c r="AJ254" s="516"/>
      <c r="AK254" s="516"/>
      <c r="AL254" s="516"/>
      <c r="AN254" s="38" t="str">
        <f t="shared" si="121"/>
        <v/>
      </c>
      <c r="AO254" s="39" t="str">
        <f t="shared" si="122"/>
        <v/>
      </c>
      <c r="AP254" s="40" t="str">
        <f t="shared" si="127"/>
        <v/>
      </c>
      <c r="AQ254" s="41" t="str">
        <f t="shared" si="128"/>
        <v/>
      </c>
      <c r="AR254" s="42" t="str">
        <f t="shared" si="129"/>
        <v>000</v>
      </c>
      <c r="AS254" s="43" t="str">
        <f t="shared" si="130"/>
        <v>000</v>
      </c>
      <c r="AT254" s="41">
        <f t="shared" si="131"/>
        <v>0</v>
      </c>
      <c r="AU254" s="65">
        <f t="shared" si="132"/>
        <v>0</v>
      </c>
      <c r="AV254" s="39" t="str">
        <f t="shared" si="133"/>
        <v>000</v>
      </c>
      <c r="AW254" s="43" t="str">
        <f t="shared" si="134"/>
        <v>000</v>
      </c>
      <c r="AX254" s="43">
        <f t="shared" si="135"/>
        <v>0</v>
      </c>
      <c r="AY254" s="43">
        <f t="shared" si="136"/>
        <v>0</v>
      </c>
      <c r="AZ254" s="47">
        <f t="shared" si="137"/>
        <v>0</v>
      </c>
      <c r="BA254" s="35">
        <f t="shared" si="138"/>
        <v>0</v>
      </c>
    </row>
    <row r="255" spans="3:53" ht="22.5" customHeight="1" thickBot="1">
      <c r="C255" s="508">
        <f t="shared" ref="C255" si="147">(ROW()-3)/2</f>
        <v>126</v>
      </c>
      <c r="D255" s="500"/>
      <c r="E255" s="502"/>
      <c r="F255" s="483" t="str">
        <f>IF(G256="","",YEAR('1'!$AJ$7)-YEAR(G256)-IF(MONTH('1'!$AJ$7)*100+DAY('1'!$AJ$7)&gt;=MONTH(G256)*100+DAY(G256),0,1))</f>
        <v/>
      </c>
      <c r="G255" s="484"/>
      <c r="H255" s="485"/>
      <c r="I255" s="497"/>
      <c r="J255" s="486"/>
      <c r="K255" s="488" t="s">
        <v>326</v>
      </c>
      <c r="L255" s="490"/>
      <c r="M255" s="492" t="s">
        <v>325</v>
      </c>
      <c r="N255" s="486"/>
      <c r="O255" s="490"/>
      <c r="P255" s="499"/>
      <c r="Q255" s="3"/>
      <c r="R255" s="4"/>
      <c r="S255" s="5"/>
      <c r="T255" s="6"/>
      <c r="U255" s="7"/>
      <c r="V255" s="62"/>
      <c r="W255" s="63"/>
      <c r="X255" s="9"/>
      <c r="Y255" s="4"/>
      <c r="Z255" s="5"/>
      <c r="AA255" s="6"/>
      <c r="AB255" s="7"/>
      <c r="AC255" s="64"/>
      <c r="AD255" s="8"/>
      <c r="AE255" s="494" t="s">
        <v>66</v>
      </c>
      <c r="AF255" s="495"/>
      <c r="AG255" s="496"/>
      <c r="AH255" s="517"/>
      <c r="AI255" s="515"/>
      <c r="AJ255" s="515"/>
      <c r="AK255" s="515"/>
      <c r="AL255" s="515"/>
      <c r="AN255" s="38" t="str">
        <f t="shared" si="121"/>
        <v/>
      </c>
      <c r="AO255" s="39" t="str">
        <f t="shared" si="122"/>
        <v/>
      </c>
      <c r="AP255" s="40" t="str">
        <f t="shared" si="127"/>
        <v/>
      </c>
      <c r="AQ255" s="41" t="str">
        <f t="shared" si="128"/>
        <v/>
      </c>
      <c r="AR255" s="42" t="str">
        <f t="shared" si="129"/>
        <v>000</v>
      </c>
      <c r="AS255" s="43" t="str">
        <f t="shared" si="130"/>
        <v>000</v>
      </c>
      <c r="AT255" s="41">
        <f t="shared" si="131"/>
        <v>0</v>
      </c>
      <c r="AU255" s="65">
        <f t="shared" si="132"/>
        <v>0</v>
      </c>
      <c r="AV255" s="39" t="str">
        <f t="shared" si="133"/>
        <v>000</v>
      </c>
      <c r="AW255" s="43" t="str">
        <f t="shared" si="134"/>
        <v>000</v>
      </c>
      <c r="AX255" s="43">
        <f t="shared" si="135"/>
        <v>0</v>
      </c>
      <c r="AY255" s="43">
        <f t="shared" si="136"/>
        <v>0</v>
      </c>
      <c r="AZ255" s="47">
        <f t="shared" si="137"/>
        <v>0</v>
      </c>
      <c r="BA255" s="35">
        <f t="shared" si="138"/>
        <v>0</v>
      </c>
    </row>
    <row r="256" spans="3:53" ht="22.5" customHeight="1">
      <c r="C256" s="509"/>
      <c r="D256" s="501"/>
      <c r="E256" s="503"/>
      <c r="F256" s="29" t="s">
        <v>323</v>
      </c>
      <c r="G256" s="26"/>
      <c r="H256" s="30" t="s">
        <v>327</v>
      </c>
      <c r="I256" s="498"/>
      <c r="J256" s="487"/>
      <c r="K256" s="489"/>
      <c r="L256" s="491"/>
      <c r="M256" s="493"/>
      <c r="N256" s="29" t="s">
        <v>323</v>
      </c>
      <c r="O256" s="26"/>
      <c r="P256" s="30" t="s">
        <v>327</v>
      </c>
      <c r="Q256" s="3"/>
      <c r="R256" s="4"/>
      <c r="S256" s="5"/>
      <c r="T256" s="6"/>
      <c r="U256" s="7"/>
      <c r="V256" s="62"/>
      <c r="W256" s="63"/>
      <c r="X256" s="9"/>
      <c r="Y256" s="4"/>
      <c r="Z256" s="5"/>
      <c r="AA256" s="6"/>
      <c r="AB256" s="7"/>
      <c r="AC256" s="64"/>
      <c r="AD256" s="8"/>
      <c r="AE256" s="29" t="s">
        <v>323</v>
      </c>
      <c r="AF256" s="26"/>
      <c r="AG256" s="30" t="s">
        <v>327</v>
      </c>
      <c r="AH256" s="518"/>
      <c r="AI256" s="516"/>
      <c r="AJ256" s="516"/>
      <c r="AK256" s="516"/>
      <c r="AL256" s="516"/>
      <c r="AN256" s="38" t="str">
        <f t="shared" si="121"/>
        <v/>
      </c>
      <c r="AO256" s="39" t="str">
        <f t="shared" si="122"/>
        <v/>
      </c>
      <c r="AP256" s="40" t="str">
        <f t="shared" si="127"/>
        <v/>
      </c>
      <c r="AQ256" s="41" t="str">
        <f t="shared" si="128"/>
        <v/>
      </c>
      <c r="AR256" s="42" t="str">
        <f t="shared" si="129"/>
        <v>000</v>
      </c>
      <c r="AS256" s="43" t="str">
        <f t="shared" si="130"/>
        <v>000</v>
      </c>
      <c r="AT256" s="41">
        <f t="shared" si="131"/>
        <v>0</v>
      </c>
      <c r="AU256" s="65">
        <f t="shared" si="132"/>
        <v>0</v>
      </c>
      <c r="AV256" s="39" t="str">
        <f t="shared" si="133"/>
        <v>000</v>
      </c>
      <c r="AW256" s="43" t="str">
        <f t="shared" si="134"/>
        <v>000</v>
      </c>
      <c r="AX256" s="43">
        <f t="shared" si="135"/>
        <v>0</v>
      </c>
      <c r="AY256" s="43">
        <f t="shared" si="136"/>
        <v>0</v>
      </c>
      <c r="AZ256" s="47">
        <f t="shared" si="137"/>
        <v>0</v>
      </c>
      <c r="BA256" s="35">
        <f t="shared" si="138"/>
        <v>0</v>
      </c>
    </row>
    <row r="257" spans="3:53" ht="22.5" customHeight="1" thickBot="1">
      <c r="C257" s="508">
        <f t="shared" ref="C257:C273" si="148">(ROW()-3)/2</f>
        <v>127</v>
      </c>
      <c r="D257" s="500"/>
      <c r="E257" s="502"/>
      <c r="F257" s="483" t="str">
        <f>IF(G258="","",YEAR('1'!$AJ$7)-YEAR(G258)-IF(MONTH('1'!$AJ$7)*100+DAY('1'!$AJ$7)&gt;=MONTH(G258)*100+DAY(G258),0,1))</f>
        <v/>
      </c>
      <c r="G257" s="484"/>
      <c r="H257" s="485"/>
      <c r="I257" s="497"/>
      <c r="J257" s="486"/>
      <c r="K257" s="488" t="s">
        <v>326</v>
      </c>
      <c r="L257" s="490"/>
      <c r="M257" s="492" t="s">
        <v>325</v>
      </c>
      <c r="N257" s="486"/>
      <c r="O257" s="490"/>
      <c r="P257" s="499"/>
      <c r="Q257" s="3"/>
      <c r="R257" s="4"/>
      <c r="S257" s="5"/>
      <c r="T257" s="6"/>
      <c r="U257" s="7"/>
      <c r="V257" s="62"/>
      <c r="W257" s="63"/>
      <c r="X257" s="9"/>
      <c r="Y257" s="4"/>
      <c r="Z257" s="5"/>
      <c r="AA257" s="6"/>
      <c r="AB257" s="7"/>
      <c r="AC257" s="64"/>
      <c r="AD257" s="8"/>
      <c r="AE257" s="494" t="s">
        <v>66</v>
      </c>
      <c r="AF257" s="495"/>
      <c r="AG257" s="496"/>
      <c r="AH257" s="517"/>
      <c r="AI257" s="515"/>
      <c r="AJ257" s="515"/>
      <c r="AK257" s="515"/>
      <c r="AL257" s="515"/>
      <c r="AN257" s="38" t="str">
        <f t="shared" si="121"/>
        <v/>
      </c>
      <c r="AO257" s="39" t="str">
        <f t="shared" si="122"/>
        <v/>
      </c>
      <c r="AP257" s="40" t="str">
        <f t="shared" si="127"/>
        <v/>
      </c>
      <c r="AQ257" s="41" t="str">
        <f t="shared" si="128"/>
        <v/>
      </c>
      <c r="AR257" s="42" t="str">
        <f t="shared" si="129"/>
        <v>000</v>
      </c>
      <c r="AS257" s="43" t="str">
        <f t="shared" si="130"/>
        <v>000</v>
      </c>
      <c r="AT257" s="41">
        <f t="shared" si="131"/>
        <v>0</v>
      </c>
      <c r="AU257" s="65">
        <f t="shared" si="132"/>
        <v>0</v>
      </c>
      <c r="AV257" s="39" t="str">
        <f t="shared" si="133"/>
        <v>000</v>
      </c>
      <c r="AW257" s="43" t="str">
        <f t="shared" si="134"/>
        <v>000</v>
      </c>
      <c r="AX257" s="43">
        <f t="shared" si="135"/>
        <v>0</v>
      </c>
      <c r="AY257" s="43">
        <f t="shared" si="136"/>
        <v>0</v>
      </c>
      <c r="AZ257" s="47">
        <f t="shared" si="137"/>
        <v>0</v>
      </c>
      <c r="BA257" s="35">
        <f t="shared" si="138"/>
        <v>0</v>
      </c>
    </row>
    <row r="258" spans="3:53" ht="22.5" customHeight="1">
      <c r="C258" s="509"/>
      <c r="D258" s="501"/>
      <c r="E258" s="503"/>
      <c r="F258" s="29" t="s">
        <v>323</v>
      </c>
      <c r="G258" s="26"/>
      <c r="H258" s="30" t="s">
        <v>327</v>
      </c>
      <c r="I258" s="498"/>
      <c r="J258" s="487"/>
      <c r="K258" s="489"/>
      <c r="L258" s="491"/>
      <c r="M258" s="493"/>
      <c r="N258" s="29" t="s">
        <v>323</v>
      </c>
      <c r="O258" s="26"/>
      <c r="P258" s="30" t="s">
        <v>327</v>
      </c>
      <c r="Q258" s="3"/>
      <c r="R258" s="4"/>
      <c r="S258" s="5"/>
      <c r="T258" s="6"/>
      <c r="U258" s="7"/>
      <c r="V258" s="62"/>
      <c r="W258" s="63"/>
      <c r="X258" s="9"/>
      <c r="Y258" s="4"/>
      <c r="Z258" s="5"/>
      <c r="AA258" s="6"/>
      <c r="AB258" s="7"/>
      <c r="AC258" s="64"/>
      <c r="AD258" s="8"/>
      <c r="AE258" s="29" t="s">
        <v>323</v>
      </c>
      <c r="AF258" s="26"/>
      <c r="AG258" s="30" t="s">
        <v>327</v>
      </c>
      <c r="AH258" s="518"/>
      <c r="AI258" s="516"/>
      <c r="AJ258" s="516"/>
      <c r="AK258" s="516"/>
      <c r="AL258" s="516"/>
      <c r="AN258" s="38" t="str">
        <f t="shared" si="121"/>
        <v/>
      </c>
      <c r="AO258" s="39" t="str">
        <f t="shared" si="122"/>
        <v/>
      </c>
      <c r="AP258" s="40" t="str">
        <f t="shared" si="127"/>
        <v/>
      </c>
      <c r="AQ258" s="41" t="str">
        <f t="shared" si="128"/>
        <v/>
      </c>
      <c r="AR258" s="42" t="str">
        <f t="shared" si="129"/>
        <v>000</v>
      </c>
      <c r="AS258" s="43" t="str">
        <f t="shared" si="130"/>
        <v>000</v>
      </c>
      <c r="AT258" s="41">
        <f t="shared" si="131"/>
        <v>0</v>
      </c>
      <c r="AU258" s="65">
        <f t="shared" si="132"/>
        <v>0</v>
      </c>
      <c r="AV258" s="39" t="str">
        <f t="shared" si="133"/>
        <v>000</v>
      </c>
      <c r="AW258" s="43" t="str">
        <f t="shared" si="134"/>
        <v>000</v>
      </c>
      <c r="AX258" s="43">
        <f t="shared" si="135"/>
        <v>0</v>
      </c>
      <c r="AY258" s="43">
        <f t="shared" si="136"/>
        <v>0</v>
      </c>
      <c r="AZ258" s="47">
        <f t="shared" si="137"/>
        <v>0</v>
      </c>
      <c r="BA258" s="35">
        <f t="shared" si="138"/>
        <v>0</v>
      </c>
    </row>
    <row r="259" spans="3:53" ht="22.5" customHeight="1" thickBot="1">
      <c r="C259" s="508">
        <f t="shared" ref="C259:C275" si="149">(ROW()-3)/2</f>
        <v>128</v>
      </c>
      <c r="D259" s="500"/>
      <c r="E259" s="502"/>
      <c r="F259" s="483" t="str">
        <f>IF(G260="","",YEAR('1'!$AJ$7)-YEAR(G260)-IF(MONTH('1'!$AJ$7)*100+DAY('1'!$AJ$7)&gt;=MONTH(G260)*100+DAY(G260),0,1))</f>
        <v/>
      </c>
      <c r="G259" s="484"/>
      <c r="H259" s="485"/>
      <c r="I259" s="497"/>
      <c r="J259" s="486"/>
      <c r="K259" s="488" t="s">
        <v>326</v>
      </c>
      <c r="L259" s="490"/>
      <c r="M259" s="492" t="s">
        <v>325</v>
      </c>
      <c r="N259" s="486"/>
      <c r="O259" s="490"/>
      <c r="P259" s="499"/>
      <c r="Q259" s="3"/>
      <c r="R259" s="4"/>
      <c r="S259" s="5"/>
      <c r="T259" s="6"/>
      <c r="U259" s="7"/>
      <c r="V259" s="62"/>
      <c r="W259" s="63"/>
      <c r="X259" s="9"/>
      <c r="Y259" s="4"/>
      <c r="Z259" s="5"/>
      <c r="AA259" s="6"/>
      <c r="AB259" s="7"/>
      <c r="AC259" s="64"/>
      <c r="AD259" s="8"/>
      <c r="AE259" s="494" t="s">
        <v>66</v>
      </c>
      <c r="AF259" s="495"/>
      <c r="AG259" s="496"/>
      <c r="AH259" s="517"/>
      <c r="AI259" s="515"/>
      <c r="AJ259" s="515"/>
      <c r="AK259" s="515"/>
      <c r="AL259" s="515"/>
      <c r="AN259" s="38" t="str">
        <f t="shared" si="121"/>
        <v/>
      </c>
      <c r="AO259" s="39" t="str">
        <f t="shared" si="122"/>
        <v/>
      </c>
      <c r="AP259" s="40" t="str">
        <f t="shared" si="127"/>
        <v/>
      </c>
      <c r="AQ259" s="41" t="str">
        <f t="shared" si="128"/>
        <v/>
      </c>
      <c r="AR259" s="42" t="str">
        <f t="shared" si="129"/>
        <v>000</v>
      </c>
      <c r="AS259" s="43" t="str">
        <f t="shared" si="130"/>
        <v>000</v>
      </c>
      <c r="AT259" s="41">
        <f t="shared" si="131"/>
        <v>0</v>
      </c>
      <c r="AU259" s="65">
        <f t="shared" si="132"/>
        <v>0</v>
      </c>
      <c r="AV259" s="39" t="str">
        <f t="shared" si="133"/>
        <v>000</v>
      </c>
      <c r="AW259" s="43" t="str">
        <f t="shared" si="134"/>
        <v>000</v>
      </c>
      <c r="AX259" s="43">
        <f t="shared" si="135"/>
        <v>0</v>
      </c>
      <c r="AY259" s="43">
        <f t="shared" si="136"/>
        <v>0</v>
      </c>
      <c r="AZ259" s="47">
        <f t="shared" si="137"/>
        <v>0</v>
      </c>
      <c r="BA259" s="35">
        <f t="shared" si="138"/>
        <v>0</v>
      </c>
    </row>
    <row r="260" spans="3:53" ht="22.5" customHeight="1">
      <c r="C260" s="509"/>
      <c r="D260" s="501"/>
      <c r="E260" s="503"/>
      <c r="F260" s="29" t="s">
        <v>323</v>
      </c>
      <c r="G260" s="26"/>
      <c r="H260" s="30" t="s">
        <v>327</v>
      </c>
      <c r="I260" s="498"/>
      <c r="J260" s="487"/>
      <c r="K260" s="489"/>
      <c r="L260" s="491"/>
      <c r="M260" s="493"/>
      <c r="N260" s="29" t="s">
        <v>323</v>
      </c>
      <c r="O260" s="26"/>
      <c r="P260" s="30" t="s">
        <v>327</v>
      </c>
      <c r="Q260" s="3"/>
      <c r="R260" s="4"/>
      <c r="S260" s="5"/>
      <c r="T260" s="6"/>
      <c r="U260" s="7"/>
      <c r="V260" s="62"/>
      <c r="W260" s="63"/>
      <c r="X260" s="9"/>
      <c r="Y260" s="4"/>
      <c r="Z260" s="5"/>
      <c r="AA260" s="6"/>
      <c r="AB260" s="7"/>
      <c r="AC260" s="64"/>
      <c r="AD260" s="8"/>
      <c r="AE260" s="29" t="s">
        <v>323</v>
      </c>
      <c r="AF260" s="26"/>
      <c r="AG260" s="30" t="s">
        <v>327</v>
      </c>
      <c r="AH260" s="518"/>
      <c r="AI260" s="516"/>
      <c r="AJ260" s="516"/>
      <c r="AK260" s="516"/>
      <c r="AL260" s="516"/>
      <c r="AN260" s="38" t="str">
        <f t="shared" si="121"/>
        <v/>
      </c>
      <c r="AO260" s="39" t="str">
        <f t="shared" si="122"/>
        <v/>
      </c>
      <c r="AP260" s="40" t="str">
        <f t="shared" si="127"/>
        <v/>
      </c>
      <c r="AQ260" s="41" t="str">
        <f t="shared" si="128"/>
        <v/>
      </c>
      <c r="AR260" s="42" t="str">
        <f t="shared" si="129"/>
        <v>000</v>
      </c>
      <c r="AS260" s="43" t="str">
        <f t="shared" si="130"/>
        <v>000</v>
      </c>
      <c r="AT260" s="41">
        <f t="shared" si="131"/>
        <v>0</v>
      </c>
      <c r="AU260" s="65">
        <f t="shared" si="132"/>
        <v>0</v>
      </c>
      <c r="AV260" s="39" t="str">
        <f t="shared" si="133"/>
        <v>000</v>
      </c>
      <c r="AW260" s="43" t="str">
        <f t="shared" si="134"/>
        <v>000</v>
      </c>
      <c r="AX260" s="43">
        <f t="shared" si="135"/>
        <v>0</v>
      </c>
      <c r="AY260" s="43">
        <f t="shared" si="136"/>
        <v>0</v>
      </c>
      <c r="AZ260" s="47">
        <f t="shared" si="137"/>
        <v>0</v>
      </c>
      <c r="BA260" s="35">
        <f t="shared" si="138"/>
        <v>0</v>
      </c>
    </row>
    <row r="261" spans="3:53" ht="22.5" customHeight="1" thickBot="1">
      <c r="C261" s="508">
        <f t="shared" si="146"/>
        <v>129</v>
      </c>
      <c r="D261" s="500"/>
      <c r="E261" s="502"/>
      <c r="F261" s="483" t="str">
        <f>IF(G262="","",YEAR('1'!$AJ$7)-YEAR(G262)-IF(MONTH('1'!$AJ$7)*100+DAY('1'!$AJ$7)&gt;=MONTH(G262)*100+DAY(G262),0,1))</f>
        <v/>
      </c>
      <c r="G261" s="484"/>
      <c r="H261" s="485"/>
      <c r="I261" s="497"/>
      <c r="J261" s="486"/>
      <c r="K261" s="488" t="s">
        <v>326</v>
      </c>
      <c r="L261" s="490"/>
      <c r="M261" s="492" t="s">
        <v>325</v>
      </c>
      <c r="N261" s="486"/>
      <c r="O261" s="490"/>
      <c r="P261" s="499"/>
      <c r="Q261" s="3"/>
      <c r="R261" s="4"/>
      <c r="S261" s="5"/>
      <c r="T261" s="6"/>
      <c r="U261" s="7"/>
      <c r="V261" s="62"/>
      <c r="W261" s="63"/>
      <c r="X261" s="9"/>
      <c r="Y261" s="4"/>
      <c r="Z261" s="5"/>
      <c r="AA261" s="6"/>
      <c r="AB261" s="7"/>
      <c r="AC261" s="64"/>
      <c r="AD261" s="8"/>
      <c r="AE261" s="494" t="s">
        <v>66</v>
      </c>
      <c r="AF261" s="495"/>
      <c r="AG261" s="496"/>
      <c r="AH261" s="517"/>
      <c r="AI261" s="515"/>
      <c r="AJ261" s="515"/>
      <c r="AK261" s="515"/>
      <c r="AL261" s="515"/>
      <c r="AN261" s="38" t="str">
        <f t="shared" si="121"/>
        <v/>
      </c>
      <c r="AO261" s="39" t="str">
        <f t="shared" si="122"/>
        <v/>
      </c>
      <c r="AP261" s="40" t="str">
        <f t="shared" si="127"/>
        <v/>
      </c>
      <c r="AQ261" s="41" t="str">
        <f t="shared" si="128"/>
        <v/>
      </c>
      <c r="AR261" s="42" t="str">
        <f t="shared" si="129"/>
        <v>000</v>
      </c>
      <c r="AS261" s="43" t="str">
        <f t="shared" si="130"/>
        <v>000</v>
      </c>
      <c r="AT261" s="41">
        <f t="shared" si="131"/>
        <v>0</v>
      </c>
      <c r="AU261" s="65">
        <f t="shared" si="132"/>
        <v>0</v>
      </c>
      <c r="AV261" s="39" t="str">
        <f t="shared" si="133"/>
        <v>000</v>
      </c>
      <c r="AW261" s="43" t="str">
        <f t="shared" si="134"/>
        <v>000</v>
      </c>
      <c r="AX261" s="43">
        <f t="shared" si="135"/>
        <v>0</v>
      </c>
      <c r="AY261" s="43">
        <f t="shared" si="136"/>
        <v>0</v>
      </c>
      <c r="AZ261" s="47">
        <f t="shared" si="137"/>
        <v>0</v>
      </c>
      <c r="BA261" s="35">
        <f t="shared" si="138"/>
        <v>0</v>
      </c>
    </row>
    <row r="262" spans="3:53" ht="22.5" customHeight="1">
      <c r="C262" s="509"/>
      <c r="D262" s="501"/>
      <c r="E262" s="503"/>
      <c r="F262" s="29" t="s">
        <v>323</v>
      </c>
      <c r="G262" s="26"/>
      <c r="H262" s="30" t="s">
        <v>327</v>
      </c>
      <c r="I262" s="498"/>
      <c r="J262" s="487"/>
      <c r="K262" s="489"/>
      <c r="L262" s="491"/>
      <c r="M262" s="493"/>
      <c r="N262" s="29" t="s">
        <v>323</v>
      </c>
      <c r="O262" s="26"/>
      <c r="P262" s="30" t="s">
        <v>327</v>
      </c>
      <c r="Q262" s="3"/>
      <c r="R262" s="4"/>
      <c r="S262" s="5"/>
      <c r="T262" s="6"/>
      <c r="U262" s="7"/>
      <c r="V262" s="62"/>
      <c r="W262" s="63"/>
      <c r="X262" s="9"/>
      <c r="Y262" s="4"/>
      <c r="Z262" s="5"/>
      <c r="AA262" s="6"/>
      <c r="AB262" s="7"/>
      <c r="AC262" s="64"/>
      <c r="AD262" s="8"/>
      <c r="AE262" s="29" t="s">
        <v>323</v>
      </c>
      <c r="AF262" s="26"/>
      <c r="AG262" s="30" t="s">
        <v>327</v>
      </c>
      <c r="AH262" s="518"/>
      <c r="AI262" s="516"/>
      <c r="AJ262" s="516"/>
      <c r="AK262" s="516"/>
      <c r="AL262" s="516"/>
      <c r="AN262" s="38" t="str">
        <f t="shared" si="121"/>
        <v/>
      </c>
      <c r="AO262" s="39" t="str">
        <f t="shared" si="122"/>
        <v/>
      </c>
      <c r="AP262" s="40" t="str">
        <f t="shared" si="127"/>
        <v/>
      </c>
      <c r="AQ262" s="41" t="str">
        <f t="shared" si="128"/>
        <v/>
      </c>
      <c r="AR262" s="42" t="str">
        <f t="shared" si="129"/>
        <v>000</v>
      </c>
      <c r="AS262" s="43" t="str">
        <f t="shared" si="130"/>
        <v>000</v>
      </c>
      <c r="AT262" s="41">
        <f t="shared" si="131"/>
        <v>0</v>
      </c>
      <c r="AU262" s="65">
        <f t="shared" si="132"/>
        <v>0</v>
      </c>
      <c r="AV262" s="39" t="str">
        <f t="shared" si="133"/>
        <v>000</v>
      </c>
      <c r="AW262" s="43" t="str">
        <f t="shared" si="134"/>
        <v>000</v>
      </c>
      <c r="AX262" s="43">
        <f t="shared" si="135"/>
        <v>0</v>
      </c>
      <c r="AY262" s="43">
        <f t="shared" si="136"/>
        <v>0</v>
      </c>
      <c r="AZ262" s="47">
        <f t="shared" si="137"/>
        <v>0</v>
      </c>
      <c r="BA262" s="35">
        <f t="shared" si="138"/>
        <v>0</v>
      </c>
    </row>
    <row r="263" spans="3:53" ht="22.5" customHeight="1" thickBot="1">
      <c r="C263" s="508">
        <f t="shared" ref="C263" si="150">(ROW()-3)/2</f>
        <v>130</v>
      </c>
      <c r="D263" s="500"/>
      <c r="E263" s="502"/>
      <c r="F263" s="483" t="str">
        <f>IF(G264="","",YEAR('1'!$AJ$7)-YEAR(G264)-IF(MONTH('1'!$AJ$7)*100+DAY('1'!$AJ$7)&gt;=MONTH(G264)*100+DAY(G264),0,1))</f>
        <v/>
      </c>
      <c r="G263" s="484"/>
      <c r="H263" s="485"/>
      <c r="I263" s="497"/>
      <c r="J263" s="486"/>
      <c r="K263" s="488" t="s">
        <v>326</v>
      </c>
      <c r="L263" s="490"/>
      <c r="M263" s="492" t="s">
        <v>325</v>
      </c>
      <c r="N263" s="486"/>
      <c r="O263" s="490"/>
      <c r="P263" s="499"/>
      <c r="Q263" s="3"/>
      <c r="R263" s="4"/>
      <c r="S263" s="5"/>
      <c r="T263" s="6"/>
      <c r="U263" s="7"/>
      <c r="V263" s="62"/>
      <c r="W263" s="63"/>
      <c r="X263" s="9"/>
      <c r="Y263" s="4"/>
      <c r="Z263" s="5"/>
      <c r="AA263" s="6"/>
      <c r="AB263" s="7"/>
      <c r="AC263" s="64"/>
      <c r="AD263" s="8"/>
      <c r="AE263" s="494" t="s">
        <v>66</v>
      </c>
      <c r="AF263" s="495"/>
      <c r="AG263" s="496"/>
      <c r="AH263" s="517"/>
      <c r="AI263" s="515"/>
      <c r="AJ263" s="515"/>
      <c r="AK263" s="515"/>
      <c r="AL263" s="515"/>
      <c r="AN263" s="38" t="str">
        <f t="shared" si="121"/>
        <v/>
      </c>
      <c r="AO263" s="39" t="str">
        <f t="shared" si="122"/>
        <v/>
      </c>
      <c r="AP263" s="40" t="str">
        <f t="shared" si="127"/>
        <v/>
      </c>
      <c r="AQ263" s="41" t="str">
        <f t="shared" si="128"/>
        <v/>
      </c>
      <c r="AR263" s="42" t="str">
        <f t="shared" si="129"/>
        <v>000</v>
      </c>
      <c r="AS263" s="43" t="str">
        <f t="shared" si="130"/>
        <v>000</v>
      </c>
      <c r="AT263" s="41">
        <f t="shared" si="131"/>
        <v>0</v>
      </c>
      <c r="AU263" s="65">
        <f t="shared" si="132"/>
        <v>0</v>
      </c>
      <c r="AV263" s="39" t="str">
        <f t="shared" si="133"/>
        <v>000</v>
      </c>
      <c r="AW263" s="43" t="str">
        <f t="shared" si="134"/>
        <v>000</v>
      </c>
      <c r="AX263" s="43">
        <f t="shared" si="135"/>
        <v>0</v>
      </c>
      <c r="AY263" s="43">
        <f t="shared" si="136"/>
        <v>0</v>
      </c>
      <c r="AZ263" s="47">
        <f t="shared" si="137"/>
        <v>0</v>
      </c>
      <c r="BA263" s="35">
        <f t="shared" si="138"/>
        <v>0</v>
      </c>
    </row>
    <row r="264" spans="3:53" ht="22.5" customHeight="1">
      <c r="C264" s="509"/>
      <c r="D264" s="501"/>
      <c r="E264" s="503"/>
      <c r="F264" s="29" t="s">
        <v>323</v>
      </c>
      <c r="G264" s="26"/>
      <c r="H264" s="30" t="s">
        <v>327</v>
      </c>
      <c r="I264" s="498"/>
      <c r="J264" s="487"/>
      <c r="K264" s="489"/>
      <c r="L264" s="491"/>
      <c r="M264" s="493"/>
      <c r="N264" s="29" t="s">
        <v>323</v>
      </c>
      <c r="O264" s="26"/>
      <c r="P264" s="30" t="s">
        <v>327</v>
      </c>
      <c r="Q264" s="3"/>
      <c r="R264" s="4"/>
      <c r="S264" s="5"/>
      <c r="T264" s="6"/>
      <c r="U264" s="7"/>
      <c r="V264" s="62"/>
      <c r="W264" s="63"/>
      <c r="X264" s="9"/>
      <c r="Y264" s="4"/>
      <c r="Z264" s="5"/>
      <c r="AA264" s="6"/>
      <c r="AB264" s="7"/>
      <c r="AC264" s="64"/>
      <c r="AD264" s="8"/>
      <c r="AE264" s="29" t="s">
        <v>323</v>
      </c>
      <c r="AF264" s="26"/>
      <c r="AG264" s="30" t="s">
        <v>327</v>
      </c>
      <c r="AH264" s="518"/>
      <c r="AI264" s="516"/>
      <c r="AJ264" s="516"/>
      <c r="AK264" s="516"/>
      <c r="AL264" s="516"/>
      <c r="AN264" s="38" t="str">
        <f t="shared" si="121"/>
        <v/>
      </c>
      <c r="AO264" s="39" t="str">
        <f t="shared" si="122"/>
        <v/>
      </c>
      <c r="AP264" s="40" t="str">
        <f t="shared" si="127"/>
        <v/>
      </c>
      <c r="AQ264" s="41" t="str">
        <f t="shared" si="128"/>
        <v/>
      </c>
      <c r="AR264" s="42" t="str">
        <f t="shared" si="129"/>
        <v>000</v>
      </c>
      <c r="AS264" s="43" t="str">
        <f t="shared" si="130"/>
        <v>000</v>
      </c>
      <c r="AT264" s="41">
        <f t="shared" si="131"/>
        <v>0</v>
      </c>
      <c r="AU264" s="65">
        <f t="shared" si="132"/>
        <v>0</v>
      </c>
      <c r="AV264" s="39" t="str">
        <f t="shared" si="133"/>
        <v>000</v>
      </c>
      <c r="AW264" s="43" t="str">
        <f t="shared" si="134"/>
        <v>000</v>
      </c>
      <c r="AX264" s="43">
        <f t="shared" si="135"/>
        <v>0</v>
      </c>
      <c r="AY264" s="43">
        <f t="shared" si="136"/>
        <v>0</v>
      </c>
      <c r="AZ264" s="47">
        <f t="shared" si="137"/>
        <v>0</v>
      </c>
      <c r="BA264" s="35">
        <f t="shared" si="138"/>
        <v>0</v>
      </c>
    </row>
    <row r="265" spans="3:53" ht="22.5" customHeight="1" thickBot="1">
      <c r="C265" s="508">
        <f t="shared" si="148"/>
        <v>131</v>
      </c>
      <c r="D265" s="500"/>
      <c r="E265" s="502"/>
      <c r="F265" s="483" t="str">
        <f>IF(G266="","",YEAR('1'!$AJ$7)-YEAR(G266)-IF(MONTH('1'!$AJ$7)*100+DAY('1'!$AJ$7)&gt;=MONTH(G266)*100+DAY(G266),0,1))</f>
        <v/>
      </c>
      <c r="G265" s="484"/>
      <c r="H265" s="485"/>
      <c r="I265" s="497"/>
      <c r="J265" s="486"/>
      <c r="K265" s="488" t="s">
        <v>326</v>
      </c>
      <c r="L265" s="490"/>
      <c r="M265" s="492" t="s">
        <v>325</v>
      </c>
      <c r="N265" s="486"/>
      <c r="O265" s="490"/>
      <c r="P265" s="499"/>
      <c r="Q265" s="3"/>
      <c r="R265" s="4"/>
      <c r="S265" s="5"/>
      <c r="T265" s="6"/>
      <c r="U265" s="7"/>
      <c r="V265" s="62"/>
      <c r="W265" s="63"/>
      <c r="X265" s="9"/>
      <c r="Y265" s="4"/>
      <c r="Z265" s="5"/>
      <c r="AA265" s="6"/>
      <c r="AB265" s="7"/>
      <c r="AC265" s="64"/>
      <c r="AD265" s="8"/>
      <c r="AE265" s="494" t="s">
        <v>66</v>
      </c>
      <c r="AF265" s="495"/>
      <c r="AG265" s="496"/>
      <c r="AH265" s="517"/>
      <c r="AI265" s="515"/>
      <c r="AJ265" s="515"/>
      <c r="AK265" s="515"/>
      <c r="AL265" s="515"/>
      <c r="AN265" s="38" t="str">
        <f t="shared" si="121"/>
        <v/>
      </c>
      <c r="AO265" s="39" t="str">
        <f t="shared" si="122"/>
        <v/>
      </c>
      <c r="AP265" s="40" t="str">
        <f t="shared" si="127"/>
        <v/>
      </c>
      <c r="AQ265" s="41" t="str">
        <f t="shared" si="128"/>
        <v/>
      </c>
      <c r="AR265" s="42" t="str">
        <f t="shared" si="129"/>
        <v>000</v>
      </c>
      <c r="AS265" s="43" t="str">
        <f t="shared" si="130"/>
        <v>000</v>
      </c>
      <c r="AT265" s="41">
        <f t="shared" si="131"/>
        <v>0</v>
      </c>
      <c r="AU265" s="65">
        <f t="shared" si="132"/>
        <v>0</v>
      </c>
      <c r="AV265" s="39" t="str">
        <f t="shared" si="133"/>
        <v>000</v>
      </c>
      <c r="AW265" s="43" t="str">
        <f t="shared" si="134"/>
        <v>000</v>
      </c>
      <c r="AX265" s="43">
        <f t="shared" si="135"/>
        <v>0</v>
      </c>
      <c r="AY265" s="43">
        <f t="shared" si="136"/>
        <v>0</v>
      </c>
      <c r="AZ265" s="47">
        <f t="shared" si="137"/>
        <v>0</v>
      </c>
      <c r="BA265" s="35">
        <f t="shared" si="138"/>
        <v>0</v>
      </c>
    </row>
    <row r="266" spans="3:53" ht="22.5" customHeight="1">
      <c r="C266" s="509"/>
      <c r="D266" s="501"/>
      <c r="E266" s="503"/>
      <c r="F266" s="29" t="s">
        <v>323</v>
      </c>
      <c r="G266" s="26"/>
      <c r="H266" s="30" t="s">
        <v>327</v>
      </c>
      <c r="I266" s="498"/>
      <c r="J266" s="487"/>
      <c r="K266" s="489"/>
      <c r="L266" s="491"/>
      <c r="M266" s="493"/>
      <c r="N266" s="29" t="s">
        <v>323</v>
      </c>
      <c r="O266" s="26"/>
      <c r="P266" s="30" t="s">
        <v>327</v>
      </c>
      <c r="Q266" s="3"/>
      <c r="R266" s="4"/>
      <c r="S266" s="5"/>
      <c r="T266" s="6"/>
      <c r="U266" s="7"/>
      <c r="V266" s="62"/>
      <c r="W266" s="63"/>
      <c r="X266" s="9"/>
      <c r="Y266" s="4"/>
      <c r="Z266" s="5"/>
      <c r="AA266" s="6"/>
      <c r="AB266" s="7"/>
      <c r="AC266" s="64"/>
      <c r="AD266" s="8"/>
      <c r="AE266" s="29" t="s">
        <v>323</v>
      </c>
      <c r="AF266" s="26"/>
      <c r="AG266" s="30" t="s">
        <v>327</v>
      </c>
      <c r="AH266" s="518"/>
      <c r="AI266" s="516"/>
      <c r="AJ266" s="516"/>
      <c r="AK266" s="516"/>
      <c r="AL266" s="516"/>
      <c r="AN266" s="38" t="str">
        <f t="shared" si="121"/>
        <v/>
      </c>
      <c r="AO266" s="39" t="str">
        <f t="shared" si="122"/>
        <v/>
      </c>
      <c r="AP266" s="40" t="str">
        <f t="shared" si="127"/>
        <v/>
      </c>
      <c r="AQ266" s="41" t="str">
        <f t="shared" si="128"/>
        <v/>
      </c>
      <c r="AR266" s="42" t="str">
        <f t="shared" si="129"/>
        <v>000</v>
      </c>
      <c r="AS266" s="43" t="str">
        <f t="shared" si="130"/>
        <v>000</v>
      </c>
      <c r="AT266" s="41">
        <f t="shared" si="131"/>
        <v>0</v>
      </c>
      <c r="AU266" s="65">
        <f t="shared" si="132"/>
        <v>0</v>
      </c>
      <c r="AV266" s="39" t="str">
        <f t="shared" si="133"/>
        <v>000</v>
      </c>
      <c r="AW266" s="43" t="str">
        <f t="shared" si="134"/>
        <v>000</v>
      </c>
      <c r="AX266" s="43">
        <f t="shared" si="135"/>
        <v>0</v>
      </c>
      <c r="AY266" s="43">
        <f t="shared" si="136"/>
        <v>0</v>
      </c>
      <c r="AZ266" s="47">
        <f t="shared" si="137"/>
        <v>0</v>
      </c>
      <c r="BA266" s="35">
        <f t="shared" si="138"/>
        <v>0</v>
      </c>
    </row>
    <row r="267" spans="3:53" ht="22.5" customHeight="1" thickBot="1">
      <c r="C267" s="508">
        <f t="shared" si="149"/>
        <v>132</v>
      </c>
      <c r="D267" s="500"/>
      <c r="E267" s="502"/>
      <c r="F267" s="483" t="str">
        <f>IF(G268="","",YEAR('1'!$AJ$7)-YEAR(G268)-IF(MONTH('1'!$AJ$7)*100+DAY('1'!$AJ$7)&gt;=MONTH(G268)*100+DAY(G268),0,1))</f>
        <v/>
      </c>
      <c r="G267" s="484"/>
      <c r="H267" s="485"/>
      <c r="I267" s="497"/>
      <c r="J267" s="486"/>
      <c r="K267" s="488" t="s">
        <v>326</v>
      </c>
      <c r="L267" s="490"/>
      <c r="M267" s="492" t="s">
        <v>325</v>
      </c>
      <c r="N267" s="486"/>
      <c r="O267" s="490"/>
      <c r="P267" s="499"/>
      <c r="Q267" s="3"/>
      <c r="R267" s="4"/>
      <c r="S267" s="5"/>
      <c r="T267" s="6"/>
      <c r="U267" s="7"/>
      <c r="V267" s="62"/>
      <c r="W267" s="63"/>
      <c r="X267" s="9"/>
      <c r="Y267" s="4"/>
      <c r="Z267" s="5"/>
      <c r="AA267" s="6"/>
      <c r="AB267" s="7"/>
      <c r="AC267" s="64"/>
      <c r="AD267" s="8"/>
      <c r="AE267" s="494" t="s">
        <v>66</v>
      </c>
      <c r="AF267" s="495"/>
      <c r="AG267" s="496"/>
      <c r="AH267" s="517"/>
      <c r="AI267" s="515"/>
      <c r="AJ267" s="515"/>
      <c r="AK267" s="515"/>
      <c r="AL267" s="515"/>
      <c r="AN267" s="38" t="str">
        <f t="shared" si="121"/>
        <v/>
      </c>
      <c r="AO267" s="39" t="str">
        <f t="shared" si="122"/>
        <v/>
      </c>
      <c r="AP267" s="40" t="str">
        <f t="shared" si="127"/>
        <v/>
      </c>
      <c r="AQ267" s="41" t="str">
        <f t="shared" si="128"/>
        <v/>
      </c>
      <c r="AR267" s="42" t="str">
        <f t="shared" si="129"/>
        <v>000</v>
      </c>
      <c r="AS267" s="43" t="str">
        <f t="shared" si="130"/>
        <v>000</v>
      </c>
      <c r="AT267" s="41">
        <f t="shared" si="131"/>
        <v>0</v>
      </c>
      <c r="AU267" s="65">
        <f t="shared" si="132"/>
        <v>0</v>
      </c>
      <c r="AV267" s="39" t="str">
        <f t="shared" si="133"/>
        <v>000</v>
      </c>
      <c r="AW267" s="43" t="str">
        <f t="shared" si="134"/>
        <v>000</v>
      </c>
      <c r="AX267" s="43">
        <f t="shared" si="135"/>
        <v>0</v>
      </c>
      <c r="AY267" s="43">
        <f t="shared" si="136"/>
        <v>0</v>
      </c>
      <c r="AZ267" s="47">
        <f t="shared" si="137"/>
        <v>0</v>
      </c>
      <c r="BA267" s="35">
        <f t="shared" si="138"/>
        <v>0</v>
      </c>
    </row>
    <row r="268" spans="3:53" ht="22.5" customHeight="1">
      <c r="C268" s="509"/>
      <c r="D268" s="501"/>
      <c r="E268" s="503"/>
      <c r="F268" s="29" t="s">
        <v>323</v>
      </c>
      <c r="G268" s="26"/>
      <c r="H268" s="30" t="s">
        <v>327</v>
      </c>
      <c r="I268" s="498"/>
      <c r="J268" s="487"/>
      <c r="K268" s="489"/>
      <c r="L268" s="491"/>
      <c r="M268" s="493"/>
      <c r="N268" s="29" t="s">
        <v>323</v>
      </c>
      <c r="O268" s="26"/>
      <c r="P268" s="30" t="s">
        <v>327</v>
      </c>
      <c r="Q268" s="3"/>
      <c r="R268" s="4"/>
      <c r="S268" s="5"/>
      <c r="T268" s="6"/>
      <c r="U268" s="7"/>
      <c r="V268" s="62"/>
      <c r="W268" s="63"/>
      <c r="X268" s="9"/>
      <c r="Y268" s="4"/>
      <c r="Z268" s="5"/>
      <c r="AA268" s="6"/>
      <c r="AB268" s="7"/>
      <c r="AC268" s="64"/>
      <c r="AD268" s="8"/>
      <c r="AE268" s="29" t="s">
        <v>323</v>
      </c>
      <c r="AF268" s="26"/>
      <c r="AG268" s="30" t="s">
        <v>327</v>
      </c>
      <c r="AH268" s="518"/>
      <c r="AI268" s="516"/>
      <c r="AJ268" s="516"/>
      <c r="AK268" s="516"/>
      <c r="AL268" s="516"/>
      <c r="AN268" s="38" t="str">
        <f t="shared" si="121"/>
        <v/>
      </c>
      <c r="AO268" s="39" t="str">
        <f t="shared" si="122"/>
        <v/>
      </c>
      <c r="AP268" s="40" t="str">
        <f t="shared" si="127"/>
        <v/>
      </c>
      <c r="AQ268" s="41" t="str">
        <f t="shared" si="128"/>
        <v/>
      </c>
      <c r="AR268" s="42" t="str">
        <f t="shared" si="129"/>
        <v>000</v>
      </c>
      <c r="AS268" s="43" t="str">
        <f t="shared" si="130"/>
        <v>000</v>
      </c>
      <c r="AT268" s="41">
        <f t="shared" si="131"/>
        <v>0</v>
      </c>
      <c r="AU268" s="65">
        <f t="shared" si="132"/>
        <v>0</v>
      </c>
      <c r="AV268" s="39" t="str">
        <f t="shared" si="133"/>
        <v>000</v>
      </c>
      <c r="AW268" s="43" t="str">
        <f t="shared" si="134"/>
        <v>000</v>
      </c>
      <c r="AX268" s="43">
        <f t="shared" si="135"/>
        <v>0</v>
      </c>
      <c r="AY268" s="43">
        <f t="shared" si="136"/>
        <v>0</v>
      </c>
      <c r="AZ268" s="47">
        <f t="shared" si="137"/>
        <v>0</v>
      </c>
      <c r="BA268" s="35">
        <f t="shared" si="138"/>
        <v>0</v>
      </c>
    </row>
    <row r="269" spans="3:53" ht="22.5" customHeight="1" thickBot="1">
      <c r="C269" s="508">
        <f t="shared" si="146"/>
        <v>133</v>
      </c>
      <c r="D269" s="500"/>
      <c r="E269" s="502"/>
      <c r="F269" s="483" t="str">
        <f>IF(G270="","",YEAR('1'!$AJ$7)-YEAR(G270)-IF(MONTH('1'!$AJ$7)*100+DAY('1'!$AJ$7)&gt;=MONTH(G270)*100+DAY(G270),0,1))</f>
        <v/>
      </c>
      <c r="G269" s="484"/>
      <c r="H269" s="485"/>
      <c r="I269" s="497"/>
      <c r="J269" s="486"/>
      <c r="K269" s="488" t="s">
        <v>326</v>
      </c>
      <c r="L269" s="490"/>
      <c r="M269" s="492" t="s">
        <v>325</v>
      </c>
      <c r="N269" s="486"/>
      <c r="O269" s="490"/>
      <c r="P269" s="499"/>
      <c r="Q269" s="3"/>
      <c r="R269" s="4"/>
      <c r="S269" s="5"/>
      <c r="T269" s="6"/>
      <c r="U269" s="7"/>
      <c r="V269" s="62"/>
      <c r="W269" s="63"/>
      <c r="X269" s="9"/>
      <c r="Y269" s="4"/>
      <c r="Z269" s="5"/>
      <c r="AA269" s="6"/>
      <c r="AB269" s="7"/>
      <c r="AC269" s="64"/>
      <c r="AD269" s="8"/>
      <c r="AE269" s="494" t="s">
        <v>66</v>
      </c>
      <c r="AF269" s="495"/>
      <c r="AG269" s="496"/>
      <c r="AH269" s="517"/>
      <c r="AI269" s="515"/>
      <c r="AJ269" s="515"/>
      <c r="AK269" s="515"/>
      <c r="AL269" s="515"/>
      <c r="AN269" s="38" t="str">
        <f t="shared" si="121"/>
        <v/>
      </c>
      <c r="AO269" s="39" t="str">
        <f t="shared" si="122"/>
        <v/>
      </c>
      <c r="AP269" s="40" t="str">
        <f t="shared" si="127"/>
        <v/>
      </c>
      <c r="AQ269" s="41" t="str">
        <f t="shared" si="128"/>
        <v/>
      </c>
      <c r="AR269" s="42" t="str">
        <f t="shared" si="129"/>
        <v>000</v>
      </c>
      <c r="AS269" s="43" t="str">
        <f t="shared" si="130"/>
        <v>000</v>
      </c>
      <c r="AT269" s="41">
        <f t="shared" si="131"/>
        <v>0</v>
      </c>
      <c r="AU269" s="65">
        <f t="shared" si="132"/>
        <v>0</v>
      </c>
      <c r="AV269" s="39" t="str">
        <f t="shared" si="133"/>
        <v>000</v>
      </c>
      <c r="AW269" s="43" t="str">
        <f t="shared" si="134"/>
        <v>000</v>
      </c>
      <c r="AX269" s="43">
        <f t="shared" si="135"/>
        <v>0</v>
      </c>
      <c r="AY269" s="43">
        <f t="shared" si="136"/>
        <v>0</v>
      </c>
      <c r="AZ269" s="47">
        <f t="shared" si="137"/>
        <v>0</v>
      </c>
      <c r="BA269" s="35">
        <f t="shared" si="138"/>
        <v>0</v>
      </c>
    </row>
    <row r="270" spans="3:53" ht="22.5" customHeight="1">
      <c r="C270" s="509"/>
      <c r="D270" s="501"/>
      <c r="E270" s="503"/>
      <c r="F270" s="29" t="s">
        <v>323</v>
      </c>
      <c r="G270" s="26"/>
      <c r="H270" s="30" t="s">
        <v>327</v>
      </c>
      <c r="I270" s="498"/>
      <c r="J270" s="487"/>
      <c r="K270" s="489"/>
      <c r="L270" s="491"/>
      <c r="M270" s="493"/>
      <c r="N270" s="29" t="s">
        <v>323</v>
      </c>
      <c r="O270" s="26"/>
      <c r="P270" s="30" t="s">
        <v>327</v>
      </c>
      <c r="Q270" s="3"/>
      <c r="R270" s="4"/>
      <c r="S270" s="5"/>
      <c r="T270" s="6"/>
      <c r="U270" s="7"/>
      <c r="V270" s="62"/>
      <c r="W270" s="63"/>
      <c r="X270" s="9"/>
      <c r="Y270" s="4"/>
      <c r="Z270" s="5"/>
      <c r="AA270" s="6"/>
      <c r="AB270" s="7"/>
      <c r="AC270" s="64"/>
      <c r="AD270" s="8"/>
      <c r="AE270" s="29" t="s">
        <v>323</v>
      </c>
      <c r="AF270" s="26"/>
      <c r="AG270" s="30" t="s">
        <v>327</v>
      </c>
      <c r="AH270" s="518"/>
      <c r="AI270" s="516"/>
      <c r="AJ270" s="516"/>
      <c r="AK270" s="516"/>
      <c r="AL270" s="516"/>
      <c r="AN270" s="38" t="str">
        <f t="shared" si="121"/>
        <v/>
      </c>
      <c r="AO270" s="39" t="str">
        <f t="shared" si="122"/>
        <v/>
      </c>
      <c r="AP270" s="40" t="str">
        <f t="shared" si="127"/>
        <v/>
      </c>
      <c r="AQ270" s="41" t="str">
        <f t="shared" si="128"/>
        <v/>
      </c>
      <c r="AR270" s="42" t="str">
        <f t="shared" si="129"/>
        <v>000</v>
      </c>
      <c r="AS270" s="43" t="str">
        <f t="shared" si="130"/>
        <v>000</v>
      </c>
      <c r="AT270" s="41">
        <f t="shared" si="131"/>
        <v>0</v>
      </c>
      <c r="AU270" s="65">
        <f t="shared" si="132"/>
        <v>0</v>
      </c>
      <c r="AV270" s="39" t="str">
        <f t="shared" si="133"/>
        <v>000</v>
      </c>
      <c r="AW270" s="43" t="str">
        <f t="shared" si="134"/>
        <v>000</v>
      </c>
      <c r="AX270" s="43">
        <f t="shared" si="135"/>
        <v>0</v>
      </c>
      <c r="AY270" s="43">
        <f t="shared" si="136"/>
        <v>0</v>
      </c>
      <c r="AZ270" s="47">
        <f t="shared" si="137"/>
        <v>0</v>
      </c>
      <c r="BA270" s="35">
        <f t="shared" si="138"/>
        <v>0</v>
      </c>
    </row>
    <row r="271" spans="3:53" ht="22.5" customHeight="1" thickBot="1">
      <c r="C271" s="508">
        <f t="shared" ref="C271" si="151">(ROW()-3)/2</f>
        <v>134</v>
      </c>
      <c r="D271" s="500"/>
      <c r="E271" s="502"/>
      <c r="F271" s="483" t="str">
        <f>IF(G272="","",YEAR('1'!$AJ$7)-YEAR(G272)-IF(MONTH('1'!$AJ$7)*100+DAY('1'!$AJ$7)&gt;=MONTH(G272)*100+DAY(G272),0,1))</f>
        <v/>
      </c>
      <c r="G271" s="484"/>
      <c r="H271" s="485"/>
      <c r="I271" s="497"/>
      <c r="J271" s="486"/>
      <c r="K271" s="488" t="s">
        <v>326</v>
      </c>
      <c r="L271" s="490"/>
      <c r="M271" s="492" t="s">
        <v>325</v>
      </c>
      <c r="N271" s="486"/>
      <c r="O271" s="490"/>
      <c r="P271" s="499"/>
      <c r="Q271" s="3"/>
      <c r="R271" s="4"/>
      <c r="S271" s="5"/>
      <c r="T271" s="6"/>
      <c r="U271" s="7"/>
      <c r="V271" s="62"/>
      <c r="W271" s="63"/>
      <c r="X271" s="9"/>
      <c r="Y271" s="4"/>
      <c r="Z271" s="5"/>
      <c r="AA271" s="6"/>
      <c r="AB271" s="7"/>
      <c r="AC271" s="64"/>
      <c r="AD271" s="8"/>
      <c r="AE271" s="494" t="s">
        <v>66</v>
      </c>
      <c r="AF271" s="495"/>
      <c r="AG271" s="496"/>
      <c r="AH271" s="517"/>
      <c r="AI271" s="515"/>
      <c r="AJ271" s="515"/>
      <c r="AK271" s="515"/>
      <c r="AL271" s="515"/>
      <c r="AN271" s="38" t="str">
        <f t="shared" si="121"/>
        <v/>
      </c>
      <c r="AO271" s="39" t="str">
        <f t="shared" si="122"/>
        <v/>
      </c>
      <c r="AP271" s="40" t="str">
        <f t="shared" si="127"/>
        <v/>
      </c>
      <c r="AQ271" s="41" t="str">
        <f t="shared" si="128"/>
        <v/>
      </c>
      <c r="AR271" s="42" t="str">
        <f t="shared" si="129"/>
        <v>000</v>
      </c>
      <c r="AS271" s="43" t="str">
        <f t="shared" si="130"/>
        <v>000</v>
      </c>
      <c r="AT271" s="41">
        <f t="shared" si="131"/>
        <v>0</v>
      </c>
      <c r="AU271" s="65">
        <f t="shared" si="132"/>
        <v>0</v>
      </c>
      <c r="AV271" s="39" t="str">
        <f t="shared" si="133"/>
        <v>000</v>
      </c>
      <c r="AW271" s="43" t="str">
        <f t="shared" si="134"/>
        <v>000</v>
      </c>
      <c r="AX271" s="43">
        <f t="shared" si="135"/>
        <v>0</v>
      </c>
      <c r="AY271" s="43">
        <f t="shared" si="136"/>
        <v>0</v>
      </c>
      <c r="AZ271" s="47">
        <f t="shared" si="137"/>
        <v>0</v>
      </c>
      <c r="BA271" s="35">
        <f t="shared" si="138"/>
        <v>0</v>
      </c>
    </row>
    <row r="272" spans="3:53" ht="22.5" customHeight="1">
      <c r="C272" s="509"/>
      <c r="D272" s="501"/>
      <c r="E272" s="503"/>
      <c r="F272" s="29" t="s">
        <v>323</v>
      </c>
      <c r="G272" s="26"/>
      <c r="H272" s="30" t="s">
        <v>327</v>
      </c>
      <c r="I272" s="498"/>
      <c r="J272" s="487"/>
      <c r="K272" s="489"/>
      <c r="L272" s="491"/>
      <c r="M272" s="493"/>
      <c r="N272" s="29" t="s">
        <v>323</v>
      </c>
      <c r="O272" s="26"/>
      <c r="P272" s="30" t="s">
        <v>327</v>
      </c>
      <c r="Q272" s="3"/>
      <c r="R272" s="4"/>
      <c r="S272" s="5"/>
      <c r="T272" s="6"/>
      <c r="U272" s="7"/>
      <c r="V272" s="62"/>
      <c r="W272" s="63"/>
      <c r="X272" s="9"/>
      <c r="Y272" s="4"/>
      <c r="Z272" s="5"/>
      <c r="AA272" s="6"/>
      <c r="AB272" s="7"/>
      <c r="AC272" s="64"/>
      <c r="AD272" s="8"/>
      <c r="AE272" s="29" t="s">
        <v>323</v>
      </c>
      <c r="AF272" s="26"/>
      <c r="AG272" s="30" t="s">
        <v>327</v>
      </c>
      <c r="AH272" s="518"/>
      <c r="AI272" s="516"/>
      <c r="AJ272" s="516"/>
      <c r="AK272" s="516"/>
      <c r="AL272" s="516"/>
      <c r="AN272" s="38" t="str">
        <f t="shared" si="121"/>
        <v/>
      </c>
      <c r="AO272" s="39" t="str">
        <f t="shared" si="122"/>
        <v/>
      </c>
      <c r="AP272" s="40" t="str">
        <f t="shared" si="127"/>
        <v/>
      </c>
      <c r="AQ272" s="41" t="str">
        <f t="shared" si="128"/>
        <v/>
      </c>
      <c r="AR272" s="42" t="str">
        <f t="shared" si="129"/>
        <v>000</v>
      </c>
      <c r="AS272" s="43" t="str">
        <f t="shared" si="130"/>
        <v>000</v>
      </c>
      <c r="AT272" s="41">
        <f t="shared" si="131"/>
        <v>0</v>
      </c>
      <c r="AU272" s="65">
        <f t="shared" si="132"/>
        <v>0</v>
      </c>
      <c r="AV272" s="39" t="str">
        <f t="shared" si="133"/>
        <v>000</v>
      </c>
      <c r="AW272" s="43" t="str">
        <f t="shared" si="134"/>
        <v>000</v>
      </c>
      <c r="AX272" s="43">
        <f t="shared" si="135"/>
        <v>0</v>
      </c>
      <c r="AY272" s="43">
        <f t="shared" si="136"/>
        <v>0</v>
      </c>
      <c r="AZ272" s="47">
        <f t="shared" si="137"/>
        <v>0</v>
      </c>
      <c r="BA272" s="35">
        <f t="shared" si="138"/>
        <v>0</v>
      </c>
    </row>
    <row r="273" spans="3:53" ht="22.5" customHeight="1" thickBot="1">
      <c r="C273" s="508">
        <f t="shared" si="148"/>
        <v>135</v>
      </c>
      <c r="D273" s="500"/>
      <c r="E273" s="502"/>
      <c r="F273" s="483" t="str">
        <f>IF(G274="","",YEAR('1'!$AJ$7)-YEAR(G274)-IF(MONTH('1'!$AJ$7)*100+DAY('1'!$AJ$7)&gt;=MONTH(G274)*100+DAY(G274),0,1))</f>
        <v/>
      </c>
      <c r="G273" s="484"/>
      <c r="H273" s="485"/>
      <c r="I273" s="497"/>
      <c r="J273" s="486"/>
      <c r="K273" s="488" t="s">
        <v>326</v>
      </c>
      <c r="L273" s="490"/>
      <c r="M273" s="492" t="s">
        <v>325</v>
      </c>
      <c r="N273" s="486"/>
      <c r="O273" s="490"/>
      <c r="P273" s="499"/>
      <c r="Q273" s="3"/>
      <c r="R273" s="4"/>
      <c r="S273" s="5"/>
      <c r="T273" s="6"/>
      <c r="U273" s="7"/>
      <c r="V273" s="62"/>
      <c r="W273" s="63"/>
      <c r="X273" s="9"/>
      <c r="Y273" s="4"/>
      <c r="Z273" s="5"/>
      <c r="AA273" s="6"/>
      <c r="AB273" s="7"/>
      <c r="AC273" s="64"/>
      <c r="AD273" s="8"/>
      <c r="AE273" s="494" t="s">
        <v>66</v>
      </c>
      <c r="AF273" s="495"/>
      <c r="AG273" s="496"/>
      <c r="AH273" s="517"/>
      <c r="AI273" s="515"/>
      <c r="AJ273" s="515"/>
      <c r="AK273" s="515"/>
      <c r="AL273" s="515"/>
      <c r="AN273" s="38" t="str">
        <f t="shared" si="121"/>
        <v/>
      </c>
      <c r="AO273" s="39" t="str">
        <f t="shared" si="122"/>
        <v/>
      </c>
      <c r="AP273" s="40" t="str">
        <f t="shared" si="127"/>
        <v/>
      </c>
      <c r="AQ273" s="41" t="str">
        <f t="shared" si="128"/>
        <v/>
      </c>
      <c r="AR273" s="42" t="str">
        <f t="shared" si="129"/>
        <v>000</v>
      </c>
      <c r="AS273" s="43" t="str">
        <f t="shared" si="130"/>
        <v>000</v>
      </c>
      <c r="AT273" s="41">
        <f t="shared" si="131"/>
        <v>0</v>
      </c>
      <c r="AU273" s="65">
        <f t="shared" si="132"/>
        <v>0</v>
      </c>
      <c r="AV273" s="39" t="str">
        <f t="shared" si="133"/>
        <v>000</v>
      </c>
      <c r="AW273" s="43" t="str">
        <f t="shared" si="134"/>
        <v>000</v>
      </c>
      <c r="AX273" s="43">
        <f t="shared" si="135"/>
        <v>0</v>
      </c>
      <c r="AY273" s="43">
        <f t="shared" si="136"/>
        <v>0</v>
      </c>
      <c r="AZ273" s="47">
        <f t="shared" si="137"/>
        <v>0</v>
      </c>
      <c r="BA273" s="35">
        <f t="shared" si="138"/>
        <v>0</v>
      </c>
    </row>
    <row r="274" spans="3:53" ht="22.5" customHeight="1">
      <c r="C274" s="509"/>
      <c r="D274" s="501"/>
      <c r="E274" s="503"/>
      <c r="F274" s="29" t="s">
        <v>323</v>
      </c>
      <c r="G274" s="26"/>
      <c r="H274" s="30" t="s">
        <v>327</v>
      </c>
      <c r="I274" s="498"/>
      <c r="J274" s="487"/>
      <c r="K274" s="489"/>
      <c r="L274" s="491"/>
      <c r="M274" s="493"/>
      <c r="N274" s="29" t="s">
        <v>323</v>
      </c>
      <c r="O274" s="26"/>
      <c r="P274" s="30" t="s">
        <v>327</v>
      </c>
      <c r="Q274" s="3"/>
      <c r="R274" s="4"/>
      <c r="S274" s="5"/>
      <c r="T274" s="6"/>
      <c r="U274" s="7"/>
      <c r="V274" s="62"/>
      <c r="W274" s="63"/>
      <c r="X274" s="9"/>
      <c r="Y274" s="4"/>
      <c r="Z274" s="5"/>
      <c r="AA274" s="6"/>
      <c r="AB274" s="7"/>
      <c r="AC274" s="64"/>
      <c r="AD274" s="8"/>
      <c r="AE274" s="29" t="s">
        <v>323</v>
      </c>
      <c r="AF274" s="26"/>
      <c r="AG274" s="30" t="s">
        <v>327</v>
      </c>
      <c r="AH274" s="518"/>
      <c r="AI274" s="516"/>
      <c r="AJ274" s="516"/>
      <c r="AK274" s="516"/>
      <c r="AL274" s="516"/>
      <c r="AN274" s="38" t="str">
        <f t="shared" si="121"/>
        <v/>
      </c>
      <c r="AO274" s="39" t="str">
        <f t="shared" si="122"/>
        <v/>
      </c>
      <c r="AP274" s="40" t="str">
        <f t="shared" si="127"/>
        <v/>
      </c>
      <c r="AQ274" s="41" t="str">
        <f t="shared" si="128"/>
        <v/>
      </c>
      <c r="AR274" s="42" t="str">
        <f t="shared" si="129"/>
        <v>000</v>
      </c>
      <c r="AS274" s="43" t="str">
        <f t="shared" si="130"/>
        <v>000</v>
      </c>
      <c r="AT274" s="41">
        <f t="shared" si="131"/>
        <v>0</v>
      </c>
      <c r="AU274" s="65">
        <f t="shared" si="132"/>
        <v>0</v>
      </c>
      <c r="AV274" s="39" t="str">
        <f t="shared" si="133"/>
        <v>000</v>
      </c>
      <c r="AW274" s="43" t="str">
        <f t="shared" si="134"/>
        <v>000</v>
      </c>
      <c r="AX274" s="43">
        <f t="shared" si="135"/>
        <v>0</v>
      </c>
      <c r="AY274" s="43">
        <f t="shared" si="136"/>
        <v>0</v>
      </c>
      <c r="AZ274" s="47">
        <f t="shared" si="137"/>
        <v>0</v>
      </c>
      <c r="BA274" s="35">
        <f t="shared" si="138"/>
        <v>0</v>
      </c>
    </row>
    <row r="275" spans="3:53" ht="22.5" customHeight="1" thickBot="1">
      <c r="C275" s="508">
        <f t="shared" si="149"/>
        <v>136</v>
      </c>
      <c r="D275" s="500"/>
      <c r="E275" s="502"/>
      <c r="F275" s="483" t="str">
        <f>IF(G276="","",YEAR('1'!$AJ$7)-YEAR(G276)-IF(MONTH('1'!$AJ$7)*100+DAY('1'!$AJ$7)&gt;=MONTH(G276)*100+DAY(G276),0,1))</f>
        <v/>
      </c>
      <c r="G275" s="484"/>
      <c r="H275" s="485"/>
      <c r="I275" s="497"/>
      <c r="J275" s="486"/>
      <c r="K275" s="488" t="s">
        <v>326</v>
      </c>
      <c r="L275" s="490"/>
      <c r="M275" s="492" t="s">
        <v>325</v>
      </c>
      <c r="N275" s="486"/>
      <c r="O275" s="490"/>
      <c r="P275" s="499"/>
      <c r="Q275" s="3"/>
      <c r="R275" s="4"/>
      <c r="S275" s="5"/>
      <c r="T275" s="6"/>
      <c r="U275" s="7"/>
      <c r="V275" s="62"/>
      <c r="W275" s="63"/>
      <c r="X275" s="9"/>
      <c r="Y275" s="4"/>
      <c r="Z275" s="5"/>
      <c r="AA275" s="6"/>
      <c r="AB275" s="7"/>
      <c r="AC275" s="64"/>
      <c r="AD275" s="8"/>
      <c r="AE275" s="494" t="s">
        <v>66</v>
      </c>
      <c r="AF275" s="495"/>
      <c r="AG275" s="496"/>
      <c r="AH275" s="517"/>
      <c r="AI275" s="515"/>
      <c r="AJ275" s="515"/>
      <c r="AK275" s="515"/>
      <c r="AL275" s="515"/>
      <c r="AN275" s="38" t="str">
        <f t="shared" si="121"/>
        <v/>
      </c>
      <c r="AO275" s="39" t="str">
        <f t="shared" si="122"/>
        <v/>
      </c>
      <c r="AP275" s="40" t="str">
        <f t="shared" si="127"/>
        <v/>
      </c>
      <c r="AQ275" s="41" t="str">
        <f t="shared" si="128"/>
        <v/>
      </c>
      <c r="AR275" s="42" t="str">
        <f t="shared" si="129"/>
        <v>000</v>
      </c>
      <c r="AS275" s="43" t="str">
        <f t="shared" si="130"/>
        <v>000</v>
      </c>
      <c r="AT275" s="41">
        <f t="shared" si="131"/>
        <v>0</v>
      </c>
      <c r="AU275" s="65">
        <f t="shared" si="132"/>
        <v>0</v>
      </c>
      <c r="AV275" s="39" t="str">
        <f t="shared" si="133"/>
        <v>000</v>
      </c>
      <c r="AW275" s="43" t="str">
        <f t="shared" si="134"/>
        <v>000</v>
      </c>
      <c r="AX275" s="43">
        <f t="shared" si="135"/>
        <v>0</v>
      </c>
      <c r="AY275" s="43">
        <f t="shared" si="136"/>
        <v>0</v>
      </c>
      <c r="AZ275" s="47">
        <f t="shared" si="137"/>
        <v>0</v>
      </c>
      <c r="BA275" s="35">
        <f t="shared" si="138"/>
        <v>0</v>
      </c>
    </row>
    <row r="276" spans="3:53" ht="22.5" customHeight="1">
      <c r="C276" s="509"/>
      <c r="D276" s="501"/>
      <c r="E276" s="503"/>
      <c r="F276" s="29" t="s">
        <v>323</v>
      </c>
      <c r="G276" s="26"/>
      <c r="H276" s="30" t="s">
        <v>327</v>
      </c>
      <c r="I276" s="498"/>
      <c r="J276" s="487"/>
      <c r="K276" s="489"/>
      <c r="L276" s="491"/>
      <c r="M276" s="493"/>
      <c r="N276" s="29" t="s">
        <v>323</v>
      </c>
      <c r="O276" s="26"/>
      <c r="P276" s="30" t="s">
        <v>327</v>
      </c>
      <c r="Q276" s="3"/>
      <c r="R276" s="4"/>
      <c r="S276" s="5"/>
      <c r="T276" s="6"/>
      <c r="U276" s="7"/>
      <c r="V276" s="62"/>
      <c r="W276" s="63"/>
      <c r="X276" s="9"/>
      <c r="Y276" s="4"/>
      <c r="Z276" s="5"/>
      <c r="AA276" s="6"/>
      <c r="AB276" s="7"/>
      <c r="AC276" s="64"/>
      <c r="AD276" s="8"/>
      <c r="AE276" s="29" t="s">
        <v>323</v>
      </c>
      <c r="AF276" s="26"/>
      <c r="AG276" s="30" t="s">
        <v>327</v>
      </c>
      <c r="AH276" s="518"/>
      <c r="AI276" s="516"/>
      <c r="AJ276" s="516"/>
      <c r="AK276" s="516"/>
      <c r="AL276" s="516"/>
      <c r="AN276" s="38" t="str">
        <f t="shared" ref="AN276:AN339" si="152">IF(D276&lt;&gt;"",D276,IF(SUM(Q276:AD279)&lt;&gt;0,AN275,""))</f>
        <v/>
      </c>
      <c r="AO276" s="39" t="str">
        <f t="shared" ref="AO276:AO339" si="153">IF(E276&lt;&gt;"",E276,IF(SUM(Q276:AD279)&lt;&gt;0,AO275,""))</f>
        <v/>
      </c>
      <c r="AP276" s="40" t="str">
        <f t="shared" si="127"/>
        <v/>
      </c>
      <c r="AQ276" s="41" t="str">
        <f t="shared" si="128"/>
        <v/>
      </c>
      <c r="AR276" s="42" t="str">
        <f t="shared" si="129"/>
        <v>000</v>
      </c>
      <c r="AS276" s="43" t="str">
        <f t="shared" si="130"/>
        <v>000</v>
      </c>
      <c r="AT276" s="41">
        <f t="shared" si="131"/>
        <v>0</v>
      </c>
      <c r="AU276" s="65">
        <f t="shared" si="132"/>
        <v>0</v>
      </c>
      <c r="AV276" s="39" t="str">
        <f t="shared" si="133"/>
        <v>000</v>
      </c>
      <c r="AW276" s="43" t="str">
        <f t="shared" si="134"/>
        <v>000</v>
      </c>
      <c r="AX276" s="43">
        <f t="shared" si="135"/>
        <v>0</v>
      </c>
      <c r="AY276" s="43">
        <f t="shared" si="136"/>
        <v>0</v>
      </c>
      <c r="AZ276" s="47">
        <f t="shared" si="137"/>
        <v>0</v>
      </c>
      <c r="BA276" s="35">
        <f t="shared" si="138"/>
        <v>0</v>
      </c>
    </row>
    <row r="277" spans="3:53" ht="22.5" customHeight="1" thickBot="1">
      <c r="C277" s="508">
        <f t="shared" si="146"/>
        <v>137</v>
      </c>
      <c r="D277" s="500"/>
      <c r="E277" s="502"/>
      <c r="F277" s="483" t="str">
        <f>IF(G278="","",YEAR('1'!$AJ$7)-YEAR(G278)-IF(MONTH('1'!$AJ$7)*100+DAY('1'!$AJ$7)&gt;=MONTH(G278)*100+DAY(G278),0,1))</f>
        <v/>
      </c>
      <c r="G277" s="484"/>
      <c r="H277" s="485"/>
      <c r="I277" s="497"/>
      <c r="J277" s="486"/>
      <c r="K277" s="488" t="s">
        <v>326</v>
      </c>
      <c r="L277" s="490"/>
      <c r="M277" s="492" t="s">
        <v>325</v>
      </c>
      <c r="N277" s="486"/>
      <c r="O277" s="490"/>
      <c r="P277" s="499"/>
      <c r="Q277" s="3"/>
      <c r="R277" s="4"/>
      <c r="S277" s="5"/>
      <c r="T277" s="6"/>
      <c r="U277" s="7"/>
      <c r="V277" s="62"/>
      <c r="W277" s="63"/>
      <c r="X277" s="9"/>
      <c r="Y277" s="4"/>
      <c r="Z277" s="5"/>
      <c r="AA277" s="6"/>
      <c r="AB277" s="7"/>
      <c r="AC277" s="64"/>
      <c r="AD277" s="8"/>
      <c r="AE277" s="494" t="s">
        <v>66</v>
      </c>
      <c r="AF277" s="495"/>
      <c r="AG277" s="496"/>
      <c r="AH277" s="517"/>
      <c r="AI277" s="515"/>
      <c r="AJ277" s="515"/>
      <c r="AK277" s="515"/>
      <c r="AL277" s="515"/>
      <c r="AN277" s="38" t="str">
        <f t="shared" si="152"/>
        <v/>
      </c>
      <c r="AO277" s="39" t="str">
        <f t="shared" si="153"/>
        <v/>
      </c>
      <c r="AP277" s="40" t="str">
        <f t="shared" si="127"/>
        <v/>
      </c>
      <c r="AQ277" s="41" t="str">
        <f t="shared" si="128"/>
        <v/>
      </c>
      <c r="AR277" s="42" t="str">
        <f t="shared" si="129"/>
        <v>000</v>
      </c>
      <c r="AS277" s="43" t="str">
        <f t="shared" si="130"/>
        <v>000</v>
      </c>
      <c r="AT277" s="41">
        <f t="shared" si="131"/>
        <v>0</v>
      </c>
      <c r="AU277" s="65">
        <f t="shared" si="132"/>
        <v>0</v>
      </c>
      <c r="AV277" s="39" t="str">
        <f t="shared" si="133"/>
        <v>000</v>
      </c>
      <c r="AW277" s="43" t="str">
        <f t="shared" si="134"/>
        <v>000</v>
      </c>
      <c r="AX277" s="43">
        <f t="shared" si="135"/>
        <v>0</v>
      </c>
      <c r="AY277" s="43">
        <f t="shared" si="136"/>
        <v>0</v>
      </c>
      <c r="AZ277" s="47">
        <f t="shared" si="137"/>
        <v>0</v>
      </c>
      <c r="BA277" s="35">
        <f t="shared" si="138"/>
        <v>0</v>
      </c>
    </row>
    <row r="278" spans="3:53" ht="22.5" customHeight="1">
      <c r="C278" s="509"/>
      <c r="D278" s="501"/>
      <c r="E278" s="503"/>
      <c r="F278" s="29" t="s">
        <v>323</v>
      </c>
      <c r="G278" s="26"/>
      <c r="H278" s="30" t="s">
        <v>327</v>
      </c>
      <c r="I278" s="498"/>
      <c r="J278" s="487"/>
      <c r="K278" s="489"/>
      <c r="L278" s="491"/>
      <c r="M278" s="493"/>
      <c r="N278" s="29" t="s">
        <v>323</v>
      </c>
      <c r="O278" s="26"/>
      <c r="P278" s="30" t="s">
        <v>327</v>
      </c>
      <c r="Q278" s="3"/>
      <c r="R278" s="4"/>
      <c r="S278" s="5"/>
      <c r="T278" s="6"/>
      <c r="U278" s="7"/>
      <c r="V278" s="62"/>
      <c r="W278" s="63"/>
      <c r="X278" s="9"/>
      <c r="Y278" s="4"/>
      <c r="Z278" s="5"/>
      <c r="AA278" s="6"/>
      <c r="AB278" s="7"/>
      <c r="AC278" s="64"/>
      <c r="AD278" s="8"/>
      <c r="AE278" s="29" t="s">
        <v>323</v>
      </c>
      <c r="AF278" s="26"/>
      <c r="AG278" s="30" t="s">
        <v>327</v>
      </c>
      <c r="AH278" s="518"/>
      <c r="AI278" s="516"/>
      <c r="AJ278" s="516"/>
      <c r="AK278" s="516"/>
      <c r="AL278" s="516"/>
      <c r="AN278" s="38" t="str">
        <f t="shared" si="152"/>
        <v/>
      </c>
      <c r="AO278" s="39" t="str">
        <f t="shared" si="153"/>
        <v/>
      </c>
      <c r="AP278" s="40" t="str">
        <f t="shared" si="127"/>
        <v/>
      </c>
      <c r="AQ278" s="41" t="str">
        <f t="shared" si="128"/>
        <v/>
      </c>
      <c r="AR278" s="42" t="str">
        <f t="shared" si="129"/>
        <v>000</v>
      </c>
      <c r="AS278" s="43" t="str">
        <f t="shared" si="130"/>
        <v>000</v>
      </c>
      <c r="AT278" s="41">
        <f t="shared" si="131"/>
        <v>0</v>
      </c>
      <c r="AU278" s="65">
        <f t="shared" si="132"/>
        <v>0</v>
      </c>
      <c r="AV278" s="39" t="str">
        <f t="shared" si="133"/>
        <v>000</v>
      </c>
      <c r="AW278" s="43" t="str">
        <f t="shared" si="134"/>
        <v>000</v>
      </c>
      <c r="AX278" s="43">
        <f t="shared" si="135"/>
        <v>0</v>
      </c>
      <c r="AY278" s="43">
        <f t="shared" si="136"/>
        <v>0</v>
      </c>
      <c r="AZ278" s="47">
        <f t="shared" si="137"/>
        <v>0</v>
      </c>
      <c r="BA278" s="35">
        <f t="shared" si="138"/>
        <v>0</v>
      </c>
    </row>
    <row r="279" spans="3:53" ht="22.5" customHeight="1" thickBot="1">
      <c r="C279" s="508">
        <f t="shared" ref="C279" si="154">(ROW()-3)/2</f>
        <v>138</v>
      </c>
      <c r="D279" s="500"/>
      <c r="E279" s="502"/>
      <c r="F279" s="483" t="str">
        <f>IF(G280="","",YEAR('1'!$AJ$7)-YEAR(G280)-IF(MONTH('1'!$AJ$7)*100+DAY('1'!$AJ$7)&gt;=MONTH(G280)*100+DAY(G280),0,1))</f>
        <v/>
      </c>
      <c r="G279" s="484"/>
      <c r="H279" s="485"/>
      <c r="I279" s="497"/>
      <c r="J279" s="486"/>
      <c r="K279" s="488" t="s">
        <v>326</v>
      </c>
      <c r="L279" s="490"/>
      <c r="M279" s="492" t="s">
        <v>325</v>
      </c>
      <c r="N279" s="486"/>
      <c r="O279" s="490"/>
      <c r="P279" s="499"/>
      <c r="Q279" s="3"/>
      <c r="R279" s="4"/>
      <c r="S279" s="5"/>
      <c r="T279" s="6"/>
      <c r="U279" s="7"/>
      <c r="V279" s="62"/>
      <c r="W279" s="63"/>
      <c r="X279" s="9"/>
      <c r="Y279" s="4"/>
      <c r="Z279" s="5"/>
      <c r="AA279" s="6"/>
      <c r="AB279" s="7"/>
      <c r="AC279" s="64"/>
      <c r="AD279" s="8"/>
      <c r="AE279" s="494" t="s">
        <v>66</v>
      </c>
      <c r="AF279" s="495"/>
      <c r="AG279" s="496"/>
      <c r="AH279" s="517"/>
      <c r="AI279" s="515"/>
      <c r="AJ279" s="515"/>
      <c r="AK279" s="515"/>
      <c r="AL279" s="515"/>
      <c r="AN279" s="38" t="str">
        <f t="shared" si="152"/>
        <v/>
      </c>
      <c r="AO279" s="39" t="str">
        <f t="shared" si="153"/>
        <v/>
      </c>
      <c r="AP279" s="40" t="str">
        <f t="shared" si="127"/>
        <v/>
      </c>
      <c r="AQ279" s="41" t="str">
        <f t="shared" si="128"/>
        <v/>
      </c>
      <c r="AR279" s="42" t="str">
        <f t="shared" si="129"/>
        <v>000</v>
      </c>
      <c r="AS279" s="43" t="str">
        <f t="shared" si="130"/>
        <v>000</v>
      </c>
      <c r="AT279" s="41">
        <f t="shared" si="131"/>
        <v>0</v>
      </c>
      <c r="AU279" s="65">
        <f t="shared" si="132"/>
        <v>0</v>
      </c>
      <c r="AV279" s="39" t="str">
        <f t="shared" si="133"/>
        <v>000</v>
      </c>
      <c r="AW279" s="43" t="str">
        <f t="shared" si="134"/>
        <v>000</v>
      </c>
      <c r="AX279" s="43">
        <f t="shared" si="135"/>
        <v>0</v>
      </c>
      <c r="AY279" s="43">
        <f t="shared" si="136"/>
        <v>0</v>
      </c>
      <c r="AZ279" s="47">
        <f t="shared" si="137"/>
        <v>0</v>
      </c>
      <c r="BA279" s="35">
        <f t="shared" si="138"/>
        <v>0</v>
      </c>
    </row>
    <row r="280" spans="3:53" ht="22.5" customHeight="1">
      <c r="C280" s="509"/>
      <c r="D280" s="501"/>
      <c r="E280" s="503"/>
      <c r="F280" s="29" t="s">
        <v>323</v>
      </c>
      <c r="G280" s="26"/>
      <c r="H280" s="30" t="s">
        <v>327</v>
      </c>
      <c r="I280" s="498"/>
      <c r="J280" s="487"/>
      <c r="K280" s="489"/>
      <c r="L280" s="491"/>
      <c r="M280" s="493"/>
      <c r="N280" s="29" t="s">
        <v>323</v>
      </c>
      <c r="O280" s="26"/>
      <c r="P280" s="30" t="s">
        <v>327</v>
      </c>
      <c r="Q280" s="3"/>
      <c r="R280" s="4"/>
      <c r="S280" s="5"/>
      <c r="T280" s="6"/>
      <c r="U280" s="7"/>
      <c r="V280" s="62"/>
      <c r="W280" s="63"/>
      <c r="X280" s="9"/>
      <c r="Y280" s="4"/>
      <c r="Z280" s="5"/>
      <c r="AA280" s="6"/>
      <c r="AB280" s="7"/>
      <c r="AC280" s="64"/>
      <c r="AD280" s="8"/>
      <c r="AE280" s="29" t="s">
        <v>323</v>
      </c>
      <c r="AF280" s="26"/>
      <c r="AG280" s="30" t="s">
        <v>327</v>
      </c>
      <c r="AH280" s="518"/>
      <c r="AI280" s="516"/>
      <c r="AJ280" s="516"/>
      <c r="AK280" s="516"/>
      <c r="AL280" s="516"/>
      <c r="AN280" s="38" t="str">
        <f t="shared" si="152"/>
        <v/>
      </c>
      <c r="AO280" s="39" t="str">
        <f t="shared" si="153"/>
        <v/>
      </c>
      <c r="AP280" s="40" t="str">
        <f t="shared" si="127"/>
        <v/>
      </c>
      <c r="AQ280" s="41" t="str">
        <f t="shared" si="128"/>
        <v/>
      </c>
      <c r="AR280" s="42" t="str">
        <f t="shared" si="129"/>
        <v>000</v>
      </c>
      <c r="AS280" s="43" t="str">
        <f t="shared" si="130"/>
        <v>000</v>
      </c>
      <c r="AT280" s="41">
        <f t="shared" si="131"/>
        <v>0</v>
      </c>
      <c r="AU280" s="65">
        <f t="shared" si="132"/>
        <v>0</v>
      </c>
      <c r="AV280" s="39" t="str">
        <f t="shared" si="133"/>
        <v>000</v>
      </c>
      <c r="AW280" s="43" t="str">
        <f t="shared" si="134"/>
        <v>000</v>
      </c>
      <c r="AX280" s="43">
        <f t="shared" si="135"/>
        <v>0</v>
      </c>
      <c r="AY280" s="43">
        <f t="shared" si="136"/>
        <v>0</v>
      </c>
      <c r="AZ280" s="47">
        <f t="shared" si="137"/>
        <v>0</v>
      </c>
      <c r="BA280" s="35">
        <f t="shared" si="138"/>
        <v>0</v>
      </c>
    </row>
    <row r="281" spans="3:53" ht="22.5" customHeight="1" thickBot="1">
      <c r="C281" s="508">
        <f t="shared" ref="C281:C289" si="155">(ROW()-3)/2</f>
        <v>139</v>
      </c>
      <c r="D281" s="500"/>
      <c r="E281" s="502"/>
      <c r="F281" s="483" t="str">
        <f>IF(G282="","",YEAR('1'!$AJ$7)-YEAR(G282)-IF(MONTH('1'!$AJ$7)*100+DAY('1'!$AJ$7)&gt;=MONTH(G282)*100+DAY(G282),0,1))</f>
        <v/>
      </c>
      <c r="G281" s="484"/>
      <c r="H281" s="485"/>
      <c r="I281" s="497"/>
      <c r="J281" s="486"/>
      <c r="K281" s="488" t="s">
        <v>326</v>
      </c>
      <c r="L281" s="490"/>
      <c r="M281" s="492" t="s">
        <v>325</v>
      </c>
      <c r="N281" s="486"/>
      <c r="O281" s="490"/>
      <c r="P281" s="499"/>
      <c r="Q281" s="3"/>
      <c r="R281" s="4"/>
      <c r="S281" s="5"/>
      <c r="T281" s="6"/>
      <c r="U281" s="7"/>
      <c r="V281" s="62"/>
      <c r="W281" s="63"/>
      <c r="X281" s="9"/>
      <c r="Y281" s="4"/>
      <c r="Z281" s="5"/>
      <c r="AA281" s="6"/>
      <c r="AB281" s="7"/>
      <c r="AC281" s="64"/>
      <c r="AD281" s="8"/>
      <c r="AE281" s="494" t="s">
        <v>66</v>
      </c>
      <c r="AF281" s="495"/>
      <c r="AG281" s="496"/>
      <c r="AH281" s="517"/>
      <c r="AI281" s="515"/>
      <c r="AJ281" s="515"/>
      <c r="AK281" s="515"/>
      <c r="AL281" s="515"/>
      <c r="AN281" s="38" t="str">
        <f t="shared" si="152"/>
        <v/>
      </c>
      <c r="AO281" s="39" t="str">
        <f t="shared" si="153"/>
        <v/>
      </c>
      <c r="AP281" s="40" t="str">
        <f t="shared" si="127"/>
        <v/>
      </c>
      <c r="AQ281" s="41" t="str">
        <f t="shared" si="128"/>
        <v/>
      </c>
      <c r="AR281" s="42" t="str">
        <f t="shared" si="129"/>
        <v>000</v>
      </c>
      <c r="AS281" s="43" t="str">
        <f t="shared" si="130"/>
        <v>000</v>
      </c>
      <c r="AT281" s="41">
        <f t="shared" si="131"/>
        <v>0</v>
      </c>
      <c r="AU281" s="65">
        <f t="shared" si="132"/>
        <v>0</v>
      </c>
      <c r="AV281" s="39" t="str">
        <f t="shared" si="133"/>
        <v>000</v>
      </c>
      <c r="AW281" s="43" t="str">
        <f t="shared" si="134"/>
        <v>000</v>
      </c>
      <c r="AX281" s="43">
        <f t="shared" si="135"/>
        <v>0</v>
      </c>
      <c r="AY281" s="43">
        <f t="shared" si="136"/>
        <v>0</v>
      </c>
      <c r="AZ281" s="47">
        <f t="shared" si="137"/>
        <v>0</v>
      </c>
      <c r="BA281" s="35">
        <f t="shared" si="138"/>
        <v>0</v>
      </c>
    </row>
    <row r="282" spans="3:53" ht="22.5" customHeight="1">
      <c r="C282" s="509"/>
      <c r="D282" s="501"/>
      <c r="E282" s="503"/>
      <c r="F282" s="29" t="s">
        <v>323</v>
      </c>
      <c r="G282" s="26"/>
      <c r="H282" s="30" t="s">
        <v>327</v>
      </c>
      <c r="I282" s="498"/>
      <c r="J282" s="487"/>
      <c r="K282" s="489"/>
      <c r="L282" s="491"/>
      <c r="M282" s="493"/>
      <c r="N282" s="29" t="s">
        <v>323</v>
      </c>
      <c r="O282" s="26"/>
      <c r="P282" s="30" t="s">
        <v>327</v>
      </c>
      <c r="Q282" s="3"/>
      <c r="R282" s="4"/>
      <c r="S282" s="5"/>
      <c r="T282" s="6"/>
      <c r="U282" s="7"/>
      <c r="V282" s="62"/>
      <c r="W282" s="63"/>
      <c r="X282" s="9"/>
      <c r="Y282" s="4"/>
      <c r="Z282" s="5"/>
      <c r="AA282" s="6"/>
      <c r="AB282" s="7"/>
      <c r="AC282" s="64"/>
      <c r="AD282" s="8"/>
      <c r="AE282" s="29" t="s">
        <v>323</v>
      </c>
      <c r="AF282" s="26"/>
      <c r="AG282" s="30" t="s">
        <v>327</v>
      </c>
      <c r="AH282" s="518"/>
      <c r="AI282" s="516"/>
      <c r="AJ282" s="516"/>
      <c r="AK282" s="516"/>
      <c r="AL282" s="516"/>
      <c r="AN282" s="38" t="str">
        <f t="shared" si="152"/>
        <v/>
      </c>
      <c r="AO282" s="39" t="str">
        <f t="shared" si="153"/>
        <v/>
      </c>
      <c r="AP282" s="40" t="str">
        <f t="shared" si="127"/>
        <v/>
      </c>
      <c r="AQ282" s="41" t="str">
        <f t="shared" si="128"/>
        <v/>
      </c>
      <c r="AR282" s="42" t="str">
        <f t="shared" si="129"/>
        <v>000</v>
      </c>
      <c r="AS282" s="43" t="str">
        <f t="shared" si="130"/>
        <v>000</v>
      </c>
      <c r="AT282" s="41">
        <f t="shared" si="131"/>
        <v>0</v>
      </c>
      <c r="AU282" s="65">
        <f t="shared" si="132"/>
        <v>0</v>
      </c>
      <c r="AV282" s="39" t="str">
        <f t="shared" si="133"/>
        <v>000</v>
      </c>
      <c r="AW282" s="43" t="str">
        <f t="shared" si="134"/>
        <v>000</v>
      </c>
      <c r="AX282" s="43">
        <f t="shared" si="135"/>
        <v>0</v>
      </c>
      <c r="AY282" s="43">
        <f t="shared" si="136"/>
        <v>0</v>
      </c>
      <c r="AZ282" s="47">
        <f t="shared" si="137"/>
        <v>0</v>
      </c>
      <c r="BA282" s="35">
        <f t="shared" si="138"/>
        <v>0</v>
      </c>
    </row>
    <row r="283" spans="3:53" ht="22.5" customHeight="1" thickBot="1">
      <c r="C283" s="508">
        <f t="shared" ref="C283:C291" si="156">(ROW()-3)/2</f>
        <v>140</v>
      </c>
      <c r="D283" s="500"/>
      <c r="E283" s="502"/>
      <c r="F283" s="483" t="str">
        <f>IF(G284="","",YEAR('1'!$AJ$7)-YEAR(G284)-IF(MONTH('1'!$AJ$7)*100+DAY('1'!$AJ$7)&gt;=MONTH(G284)*100+DAY(G284),0,1))</f>
        <v/>
      </c>
      <c r="G283" s="484"/>
      <c r="H283" s="485"/>
      <c r="I283" s="497"/>
      <c r="J283" s="486"/>
      <c r="K283" s="488" t="s">
        <v>326</v>
      </c>
      <c r="L283" s="490"/>
      <c r="M283" s="492" t="s">
        <v>325</v>
      </c>
      <c r="N283" s="486"/>
      <c r="O283" s="490"/>
      <c r="P283" s="499"/>
      <c r="Q283" s="3"/>
      <c r="R283" s="4"/>
      <c r="S283" s="5"/>
      <c r="T283" s="6"/>
      <c r="U283" s="7"/>
      <c r="V283" s="62"/>
      <c r="W283" s="63"/>
      <c r="X283" s="9"/>
      <c r="Y283" s="4"/>
      <c r="Z283" s="5"/>
      <c r="AA283" s="6"/>
      <c r="AB283" s="7"/>
      <c r="AC283" s="64"/>
      <c r="AD283" s="8"/>
      <c r="AE283" s="494" t="s">
        <v>66</v>
      </c>
      <c r="AF283" s="495"/>
      <c r="AG283" s="496"/>
      <c r="AH283" s="517"/>
      <c r="AI283" s="515"/>
      <c r="AJ283" s="515"/>
      <c r="AK283" s="515"/>
      <c r="AL283" s="515"/>
      <c r="AN283" s="38" t="str">
        <f t="shared" si="152"/>
        <v/>
      </c>
      <c r="AO283" s="39" t="str">
        <f t="shared" si="153"/>
        <v/>
      </c>
      <c r="AP283" s="40" t="str">
        <f t="shared" si="127"/>
        <v/>
      </c>
      <c r="AQ283" s="41" t="str">
        <f t="shared" si="128"/>
        <v/>
      </c>
      <c r="AR283" s="42" t="str">
        <f t="shared" si="129"/>
        <v>000</v>
      </c>
      <c r="AS283" s="43" t="str">
        <f t="shared" si="130"/>
        <v>000</v>
      </c>
      <c r="AT283" s="41">
        <f t="shared" si="131"/>
        <v>0</v>
      </c>
      <c r="AU283" s="65">
        <f t="shared" si="132"/>
        <v>0</v>
      </c>
      <c r="AV283" s="39" t="str">
        <f t="shared" si="133"/>
        <v>000</v>
      </c>
      <c r="AW283" s="43" t="str">
        <f t="shared" si="134"/>
        <v>000</v>
      </c>
      <c r="AX283" s="43">
        <f t="shared" si="135"/>
        <v>0</v>
      </c>
      <c r="AY283" s="43">
        <f t="shared" si="136"/>
        <v>0</v>
      </c>
      <c r="AZ283" s="47">
        <f t="shared" si="137"/>
        <v>0</v>
      </c>
      <c r="BA283" s="35">
        <f t="shared" si="138"/>
        <v>0</v>
      </c>
    </row>
    <row r="284" spans="3:53" ht="22.5" customHeight="1">
      <c r="C284" s="509"/>
      <c r="D284" s="501"/>
      <c r="E284" s="503"/>
      <c r="F284" s="29" t="s">
        <v>323</v>
      </c>
      <c r="G284" s="26"/>
      <c r="H284" s="30" t="s">
        <v>327</v>
      </c>
      <c r="I284" s="498"/>
      <c r="J284" s="487"/>
      <c r="K284" s="489"/>
      <c r="L284" s="491"/>
      <c r="M284" s="493"/>
      <c r="N284" s="29" t="s">
        <v>323</v>
      </c>
      <c r="O284" s="26"/>
      <c r="P284" s="30" t="s">
        <v>327</v>
      </c>
      <c r="Q284" s="3"/>
      <c r="R284" s="4"/>
      <c r="S284" s="5"/>
      <c r="T284" s="6"/>
      <c r="U284" s="7"/>
      <c r="V284" s="62"/>
      <c r="W284" s="63"/>
      <c r="X284" s="9"/>
      <c r="Y284" s="4"/>
      <c r="Z284" s="5"/>
      <c r="AA284" s="6"/>
      <c r="AB284" s="7"/>
      <c r="AC284" s="64"/>
      <c r="AD284" s="8"/>
      <c r="AE284" s="29" t="s">
        <v>323</v>
      </c>
      <c r="AF284" s="26"/>
      <c r="AG284" s="30" t="s">
        <v>327</v>
      </c>
      <c r="AH284" s="518"/>
      <c r="AI284" s="516"/>
      <c r="AJ284" s="516"/>
      <c r="AK284" s="516"/>
      <c r="AL284" s="516"/>
      <c r="AN284" s="38" t="str">
        <f t="shared" si="152"/>
        <v/>
      </c>
      <c r="AO284" s="39" t="str">
        <f t="shared" si="153"/>
        <v/>
      </c>
      <c r="AP284" s="40" t="str">
        <f t="shared" si="127"/>
        <v/>
      </c>
      <c r="AQ284" s="41" t="str">
        <f t="shared" si="128"/>
        <v/>
      </c>
      <c r="AR284" s="42" t="str">
        <f t="shared" si="129"/>
        <v>000</v>
      </c>
      <c r="AS284" s="43" t="str">
        <f t="shared" si="130"/>
        <v>000</v>
      </c>
      <c r="AT284" s="41">
        <f t="shared" si="131"/>
        <v>0</v>
      </c>
      <c r="AU284" s="65">
        <f t="shared" si="132"/>
        <v>0</v>
      </c>
      <c r="AV284" s="39" t="str">
        <f t="shared" si="133"/>
        <v>000</v>
      </c>
      <c r="AW284" s="43" t="str">
        <f t="shared" si="134"/>
        <v>000</v>
      </c>
      <c r="AX284" s="43">
        <f t="shared" si="135"/>
        <v>0</v>
      </c>
      <c r="AY284" s="43">
        <f t="shared" si="136"/>
        <v>0</v>
      </c>
      <c r="AZ284" s="47">
        <f t="shared" si="137"/>
        <v>0</v>
      </c>
      <c r="BA284" s="35">
        <f t="shared" si="138"/>
        <v>0</v>
      </c>
    </row>
    <row r="285" spans="3:53" ht="22.5" customHeight="1" thickBot="1">
      <c r="C285" s="508">
        <f t="shared" ref="C285" si="157">(ROW()-3)/2</f>
        <v>141</v>
      </c>
      <c r="D285" s="500"/>
      <c r="E285" s="502"/>
      <c r="F285" s="483" t="str">
        <f>IF(G286="","",YEAR('1'!$AJ$7)-YEAR(G286)-IF(MONTH('1'!$AJ$7)*100+DAY('1'!$AJ$7)&gt;=MONTH(G286)*100+DAY(G286),0,1))</f>
        <v/>
      </c>
      <c r="G285" s="484"/>
      <c r="H285" s="485"/>
      <c r="I285" s="497"/>
      <c r="J285" s="486"/>
      <c r="K285" s="488" t="s">
        <v>326</v>
      </c>
      <c r="L285" s="490"/>
      <c r="M285" s="492" t="s">
        <v>325</v>
      </c>
      <c r="N285" s="486"/>
      <c r="O285" s="490"/>
      <c r="P285" s="499"/>
      <c r="Q285" s="3"/>
      <c r="R285" s="4"/>
      <c r="S285" s="5"/>
      <c r="T285" s="6"/>
      <c r="U285" s="7"/>
      <c r="V285" s="62"/>
      <c r="W285" s="63"/>
      <c r="X285" s="9"/>
      <c r="Y285" s="4"/>
      <c r="Z285" s="5"/>
      <c r="AA285" s="6"/>
      <c r="AB285" s="7"/>
      <c r="AC285" s="64"/>
      <c r="AD285" s="8"/>
      <c r="AE285" s="494" t="s">
        <v>66</v>
      </c>
      <c r="AF285" s="495"/>
      <c r="AG285" s="496"/>
      <c r="AH285" s="517"/>
      <c r="AI285" s="515"/>
      <c r="AJ285" s="515"/>
      <c r="AK285" s="515"/>
      <c r="AL285" s="515"/>
      <c r="AN285" s="38" t="str">
        <f t="shared" si="152"/>
        <v/>
      </c>
      <c r="AO285" s="39" t="str">
        <f t="shared" si="153"/>
        <v/>
      </c>
      <c r="AP285" s="40" t="str">
        <f t="shared" ref="AP285:AP348" si="158">IF(G286="","",G286)</f>
        <v/>
      </c>
      <c r="AQ285" s="41" t="str">
        <f t="shared" ref="AQ285:AQ348" si="159">IF(AH285="","",AH285)</f>
        <v/>
      </c>
      <c r="AR285" s="42" t="str">
        <f t="shared" ref="AR285:AR348" si="160">TEXT(Q285*10 + R285&amp;"0","000")</f>
        <v>000</v>
      </c>
      <c r="AS285" s="43" t="str">
        <f t="shared" ref="AS285:AS348" si="161">TEXT(S285*100+T285*10+U285,"000")</f>
        <v>000</v>
      </c>
      <c r="AT285" s="41">
        <f t="shared" ref="AT285:AT348" si="162">V285</f>
        <v>0</v>
      </c>
      <c r="AU285" s="65">
        <f t="shared" ref="AU285:AU348" si="163">W285</f>
        <v>0</v>
      </c>
      <c r="AV285" s="39" t="str">
        <f t="shared" ref="AV285:AV348" si="164">TEXT(X285*10 + Y285&amp;"0","000")</f>
        <v>000</v>
      </c>
      <c r="AW285" s="43" t="str">
        <f t="shared" ref="AW285:AW348" si="165">TEXT(Z285*100+AA285*10+AB285,"000")</f>
        <v>000</v>
      </c>
      <c r="AX285" s="43">
        <f t="shared" ref="AX285:AX348" si="166">AC285</f>
        <v>0</v>
      </c>
      <c r="AY285" s="43">
        <f t="shared" ref="AY285:AY348" si="167">AD285</f>
        <v>0</v>
      </c>
      <c r="AZ285" s="47">
        <f t="shared" ref="AZ285:AZ348" si="168">IF(OR(AN285&amp;AO285="",AN285&amp;AO285=AN284&amp;AO284),0,1)</f>
        <v>0</v>
      </c>
      <c r="BA285" s="35">
        <f t="shared" ref="BA285:BA348" si="169">IF(AN285&amp;AO285=AN286&amp;AO286,0,1)</f>
        <v>0</v>
      </c>
    </row>
    <row r="286" spans="3:53" ht="22.5" customHeight="1">
      <c r="C286" s="509"/>
      <c r="D286" s="501"/>
      <c r="E286" s="503"/>
      <c r="F286" s="29" t="s">
        <v>323</v>
      </c>
      <c r="G286" s="26"/>
      <c r="H286" s="30" t="s">
        <v>327</v>
      </c>
      <c r="I286" s="498"/>
      <c r="J286" s="487"/>
      <c r="K286" s="489"/>
      <c r="L286" s="491"/>
      <c r="M286" s="493"/>
      <c r="N286" s="29" t="s">
        <v>323</v>
      </c>
      <c r="O286" s="26"/>
      <c r="P286" s="30" t="s">
        <v>327</v>
      </c>
      <c r="Q286" s="3"/>
      <c r="R286" s="4"/>
      <c r="S286" s="5"/>
      <c r="T286" s="6"/>
      <c r="U286" s="7"/>
      <c r="V286" s="62"/>
      <c r="W286" s="63"/>
      <c r="X286" s="9"/>
      <c r="Y286" s="4"/>
      <c r="Z286" s="5"/>
      <c r="AA286" s="6"/>
      <c r="AB286" s="7"/>
      <c r="AC286" s="64"/>
      <c r="AD286" s="8"/>
      <c r="AE286" s="29" t="s">
        <v>323</v>
      </c>
      <c r="AF286" s="26"/>
      <c r="AG286" s="30" t="s">
        <v>327</v>
      </c>
      <c r="AH286" s="518"/>
      <c r="AI286" s="516"/>
      <c r="AJ286" s="516"/>
      <c r="AK286" s="516"/>
      <c r="AL286" s="516"/>
      <c r="AN286" s="38" t="str">
        <f t="shared" si="152"/>
        <v/>
      </c>
      <c r="AO286" s="39" t="str">
        <f t="shared" si="153"/>
        <v/>
      </c>
      <c r="AP286" s="40" t="str">
        <f t="shared" si="158"/>
        <v/>
      </c>
      <c r="AQ286" s="41" t="str">
        <f t="shared" si="159"/>
        <v/>
      </c>
      <c r="AR286" s="42" t="str">
        <f t="shared" si="160"/>
        <v>000</v>
      </c>
      <c r="AS286" s="43" t="str">
        <f t="shared" si="161"/>
        <v>000</v>
      </c>
      <c r="AT286" s="41">
        <f t="shared" si="162"/>
        <v>0</v>
      </c>
      <c r="AU286" s="65">
        <f t="shared" si="163"/>
        <v>0</v>
      </c>
      <c r="AV286" s="39" t="str">
        <f t="shared" si="164"/>
        <v>000</v>
      </c>
      <c r="AW286" s="43" t="str">
        <f t="shared" si="165"/>
        <v>000</v>
      </c>
      <c r="AX286" s="43">
        <f t="shared" si="166"/>
        <v>0</v>
      </c>
      <c r="AY286" s="43">
        <f t="shared" si="167"/>
        <v>0</v>
      </c>
      <c r="AZ286" s="47">
        <f t="shared" si="168"/>
        <v>0</v>
      </c>
      <c r="BA286" s="35">
        <f t="shared" si="169"/>
        <v>0</v>
      </c>
    </row>
    <row r="287" spans="3:53" ht="22.5" customHeight="1" thickBot="1">
      <c r="C287" s="508">
        <f t="shared" ref="C287" si="170">(ROW()-3)/2</f>
        <v>142</v>
      </c>
      <c r="D287" s="500"/>
      <c r="E287" s="502"/>
      <c r="F287" s="483" t="str">
        <f>IF(G288="","",YEAR('1'!$AJ$7)-YEAR(G288)-IF(MONTH('1'!$AJ$7)*100+DAY('1'!$AJ$7)&gt;=MONTH(G288)*100+DAY(G288),0,1))</f>
        <v/>
      </c>
      <c r="G287" s="484"/>
      <c r="H287" s="485"/>
      <c r="I287" s="497"/>
      <c r="J287" s="486"/>
      <c r="K287" s="488" t="s">
        <v>326</v>
      </c>
      <c r="L287" s="490"/>
      <c r="M287" s="492" t="s">
        <v>325</v>
      </c>
      <c r="N287" s="486"/>
      <c r="O287" s="490"/>
      <c r="P287" s="499"/>
      <c r="Q287" s="3"/>
      <c r="R287" s="4"/>
      <c r="S287" s="5"/>
      <c r="T287" s="6"/>
      <c r="U287" s="7"/>
      <c r="V287" s="62"/>
      <c r="W287" s="63"/>
      <c r="X287" s="9"/>
      <c r="Y287" s="4"/>
      <c r="Z287" s="5"/>
      <c r="AA287" s="6"/>
      <c r="AB287" s="7"/>
      <c r="AC287" s="64"/>
      <c r="AD287" s="8"/>
      <c r="AE287" s="494" t="s">
        <v>66</v>
      </c>
      <c r="AF287" s="495"/>
      <c r="AG287" s="496"/>
      <c r="AH287" s="517"/>
      <c r="AI287" s="515"/>
      <c r="AJ287" s="515"/>
      <c r="AK287" s="515"/>
      <c r="AL287" s="515"/>
      <c r="AN287" s="38" t="str">
        <f t="shared" si="152"/>
        <v/>
      </c>
      <c r="AO287" s="39" t="str">
        <f t="shared" si="153"/>
        <v/>
      </c>
      <c r="AP287" s="40" t="str">
        <f t="shared" si="158"/>
        <v/>
      </c>
      <c r="AQ287" s="41" t="str">
        <f t="shared" si="159"/>
        <v/>
      </c>
      <c r="AR287" s="42" t="str">
        <f t="shared" si="160"/>
        <v>000</v>
      </c>
      <c r="AS287" s="43" t="str">
        <f t="shared" si="161"/>
        <v>000</v>
      </c>
      <c r="AT287" s="41">
        <f t="shared" si="162"/>
        <v>0</v>
      </c>
      <c r="AU287" s="65">
        <f t="shared" si="163"/>
        <v>0</v>
      </c>
      <c r="AV287" s="39" t="str">
        <f t="shared" si="164"/>
        <v>000</v>
      </c>
      <c r="AW287" s="43" t="str">
        <f t="shared" si="165"/>
        <v>000</v>
      </c>
      <c r="AX287" s="43">
        <f t="shared" si="166"/>
        <v>0</v>
      </c>
      <c r="AY287" s="43">
        <f t="shared" si="167"/>
        <v>0</v>
      </c>
      <c r="AZ287" s="47">
        <f t="shared" si="168"/>
        <v>0</v>
      </c>
      <c r="BA287" s="35">
        <f t="shared" si="169"/>
        <v>0</v>
      </c>
    </row>
    <row r="288" spans="3:53" ht="22.5" customHeight="1">
      <c r="C288" s="509"/>
      <c r="D288" s="501"/>
      <c r="E288" s="503"/>
      <c r="F288" s="29" t="s">
        <v>323</v>
      </c>
      <c r="G288" s="26"/>
      <c r="H288" s="30" t="s">
        <v>327</v>
      </c>
      <c r="I288" s="498"/>
      <c r="J288" s="487"/>
      <c r="K288" s="489"/>
      <c r="L288" s="491"/>
      <c r="M288" s="493"/>
      <c r="N288" s="29" t="s">
        <v>323</v>
      </c>
      <c r="O288" s="26"/>
      <c r="P288" s="30" t="s">
        <v>327</v>
      </c>
      <c r="Q288" s="3"/>
      <c r="R288" s="4"/>
      <c r="S288" s="5"/>
      <c r="T288" s="6"/>
      <c r="U288" s="7"/>
      <c r="V288" s="62"/>
      <c r="W288" s="63"/>
      <c r="X288" s="9"/>
      <c r="Y288" s="4"/>
      <c r="Z288" s="5"/>
      <c r="AA288" s="6"/>
      <c r="AB288" s="7"/>
      <c r="AC288" s="64"/>
      <c r="AD288" s="8"/>
      <c r="AE288" s="29" t="s">
        <v>323</v>
      </c>
      <c r="AF288" s="26"/>
      <c r="AG288" s="30" t="s">
        <v>327</v>
      </c>
      <c r="AH288" s="518"/>
      <c r="AI288" s="516"/>
      <c r="AJ288" s="516"/>
      <c r="AK288" s="516"/>
      <c r="AL288" s="516"/>
      <c r="AN288" s="38" t="str">
        <f t="shared" si="152"/>
        <v/>
      </c>
      <c r="AO288" s="39" t="str">
        <f t="shared" si="153"/>
        <v/>
      </c>
      <c r="AP288" s="40" t="str">
        <f t="shared" si="158"/>
        <v/>
      </c>
      <c r="AQ288" s="41" t="str">
        <f t="shared" si="159"/>
        <v/>
      </c>
      <c r="AR288" s="42" t="str">
        <f t="shared" si="160"/>
        <v>000</v>
      </c>
      <c r="AS288" s="43" t="str">
        <f t="shared" si="161"/>
        <v>000</v>
      </c>
      <c r="AT288" s="41">
        <f t="shared" si="162"/>
        <v>0</v>
      </c>
      <c r="AU288" s="65">
        <f t="shared" si="163"/>
        <v>0</v>
      </c>
      <c r="AV288" s="39" t="str">
        <f t="shared" si="164"/>
        <v>000</v>
      </c>
      <c r="AW288" s="43" t="str">
        <f t="shared" si="165"/>
        <v>000</v>
      </c>
      <c r="AX288" s="43">
        <f t="shared" si="166"/>
        <v>0</v>
      </c>
      <c r="AY288" s="43">
        <f t="shared" si="167"/>
        <v>0</v>
      </c>
      <c r="AZ288" s="47">
        <f t="shared" si="168"/>
        <v>0</v>
      </c>
      <c r="BA288" s="35">
        <f t="shared" si="169"/>
        <v>0</v>
      </c>
    </row>
    <row r="289" spans="3:53" ht="22.5" customHeight="1" thickBot="1">
      <c r="C289" s="508">
        <f t="shared" si="155"/>
        <v>143</v>
      </c>
      <c r="D289" s="500"/>
      <c r="E289" s="502"/>
      <c r="F289" s="483" t="str">
        <f>IF(G290="","",YEAR('1'!$AJ$7)-YEAR(G290)-IF(MONTH('1'!$AJ$7)*100+DAY('1'!$AJ$7)&gt;=MONTH(G290)*100+DAY(G290),0,1))</f>
        <v/>
      </c>
      <c r="G289" s="484"/>
      <c r="H289" s="485"/>
      <c r="I289" s="497"/>
      <c r="J289" s="486"/>
      <c r="K289" s="488" t="s">
        <v>326</v>
      </c>
      <c r="L289" s="490"/>
      <c r="M289" s="492" t="s">
        <v>325</v>
      </c>
      <c r="N289" s="486"/>
      <c r="O289" s="490"/>
      <c r="P289" s="499"/>
      <c r="Q289" s="3"/>
      <c r="R289" s="4"/>
      <c r="S289" s="5"/>
      <c r="T289" s="6"/>
      <c r="U289" s="7"/>
      <c r="V289" s="62"/>
      <c r="W289" s="63"/>
      <c r="X289" s="9"/>
      <c r="Y289" s="4"/>
      <c r="Z289" s="5"/>
      <c r="AA289" s="6"/>
      <c r="AB289" s="7"/>
      <c r="AC289" s="64"/>
      <c r="AD289" s="8"/>
      <c r="AE289" s="494" t="s">
        <v>66</v>
      </c>
      <c r="AF289" s="495"/>
      <c r="AG289" s="496"/>
      <c r="AH289" s="517"/>
      <c r="AI289" s="515"/>
      <c r="AJ289" s="515"/>
      <c r="AK289" s="515"/>
      <c r="AL289" s="515"/>
      <c r="AN289" s="38" t="str">
        <f t="shared" si="152"/>
        <v/>
      </c>
      <c r="AO289" s="39" t="str">
        <f t="shared" si="153"/>
        <v/>
      </c>
      <c r="AP289" s="40" t="str">
        <f t="shared" si="158"/>
        <v/>
      </c>
      <c r="AQ289" s="41" t="str">
        <f t="shared" si="159"/>
        <v/>
      </c>
      <c r="AR289" s="42" t="str">
        <f t="shared" si="160"/>
        <v>000</v>
      </c>
      <c r="AS289" s="43" t="str">
        <f t="shared" si="161"/>
        <v>000</v>
      </c>
      <c r="AT289" s="41">
        <f t="shared" si="162"/>
        <v>0</v>
      </c>
      <c r="AU289" s="65">
        <f t="shared" si="163"/>
        <v>0</v>
      </c>
      <c r="AV289" s="39" t="str">
        <f t="shared" si="164"/>
        <v>000</v>
      </c>
      <c r="AW289" s="43" t="str">
        <f t="shared" si="165"/>
        <v>000</v>
      </c>
      <c r="AX289" s="43">
        <f t="shared" si="166"/>
        <v>0</v>
      </c>
      <c r="AY289" s="43">
        <f t="shared" si="167"/>
        <v>0</v>
      </c>
      <c r="AZ289" s="47">
        <f t="shared" si="168"/>
        <v>0</v>
      </c>
      <c r="BA289" s="35">
        <f t="shared" si="169"/>
        <v>0</v>
      </c>
    </row>
    <row r="290" spans="3:53" ht="22.5" customHeight="1">
      <c r="C290" s="509"/>
      <c r="D290" s="501"/>
      <c r="E290" s="503"/>
      <c r="F290" s="29" t="s">
        <v>323</v>
      </c>
      <c r="G290" s="26"/>
      <c r="H290" s="30" t="s">
        <v>327</v>
      </c>
      <c r="I290" s="498"/>
      <c r="J290" s="487"/>
      <c r="K290" s="489"/>
      <c r="L290" s="491"/>
      <c r="M290" s="493"/>
      <c r="N290" s="29" t="s">
        <v>323</v>
      </c>
      <c r="O290" s="26"/>
      <c r="P290" s="30" t="s">
        <v>327</v>
      </c>
      <c r="Q290" s="3"/>
      <c r="R290" s="4"/>
      <c r="S290" s="5"/>
      <c r="T290" s="6"/>
      <c r="U290" s="7"/>
      <c r="V290" s="62"/>
      <c r="W290" s="63"/>
      <c r="X290" s="9"/>
      <c r="Y290" s="4"/>
      <c r="Z290" s="5"/>
      <c r="AA290" s="6"/>
      <c r="AB290" s="7"/>
      <c r="AC290" s="64"/>
      <c r="AD290" s="8"/>
      <c r="AE290" s="29" t="s">
        <v>323</v>
      </c>
      <c r="AF290" s="26"/>
      <c r="AG290" s="30" t="s">
        <v>327</v>
      </c>
      <c r="AH290" s="518"/>
      <c r="AI290" s="516"/>
      <c r="AJ290" s="516"/>
      <c r="AK290" s="516"/>
      <c r="AL290" s="516"/>
      <c r="AN290" s="38" t="str">
        <f t="shared" si="152"/>
        <v/>
      </c>
      <c r="AO290" s="39" t="str">
        <f t="shared" si="153"/>
        <v/>
      </c>
      <c r="AP290" s="40" t="str">
        <f t="shared" si="158"/>
        <v/>
      </c>
      <c r="AQ290" s="41" t="str">
        <f t="shared" si="159"/>
        <v/>
      </c>
      <c r="AR290" s="42" t="str">
        <f t="shared" si="160"/>
        <v>000</v>
      </c>
      <c r="AS290" s="43" t="str">
        <f t="shared" si="161"/>
        <v>000</v>
      </c>
      <c r="AT290" s="41">
        <f t="shared" si="162"/>
        <v>0</v>
      </c>
      <c r="AU290" s="65">
        <f t="shared" si="163"/>
        <v>0</v>
      </c>
      <c r="AV290" s="39" t="str">
        <f t="shared" si="164"/>
        <v>000</v>
      </c>
      <c r="AW290" s="43" t="str">
        <f t="shared" si="165"/>
        <v>000</v>
      </c>
      <c r="AX290" s="43">
        <f t="shared" si="166"/>
        <v>0</v>
      </c>
      <c r="AY290" s="43">
        <f t="shared" si="167"/>
        <v>0</v>
      </c>
      <c r="AZ290" s="47">
        <f t="shared" si="168"/>
        <v>0</v>
      </c>
      <c r="BA290" s="35">
        <f t="shared" si="169"/>
        <v>0</v>
      </c>
    </row>
    <row r="291" spans="3:53" ht="22.5" customHeight="1" thickBot="1">
      <c r="C291" s="508">
        <f t="shared" si="156"/>
        <v>144</v>
      </c>
      <c r="D291" s="500"/>
      <c r="E291" s="502"/>
      <c r="F291" s="483" t="str">
        <f>IF(G292="","",YEAR('1'!$AJ$7)-YEAR(G292)-IF(MONTH('1'!$AJ$7)*100+DAY('1'!$AJ$7)&gt;=MONTH(G292)*100+DAY(G292),0,1))</f>
        <v/>
      </c>
      <c r="G291" s="484"/>
      <c r="H291" s="485"/>
      <c r="I291" s="497"/>
      <c r="J291" s="486"/>
      <c r="K291" s="488" t="s">
        <v>326</v>
      </c>
      <c r="L291" s="490"/>
      <c r="M291" s="492" t="s">
        <v>325</v>
      </c>
      <c r="N291" s="486"/>
      <c r="O291" s="490"/>
      <c r="P291" s="499"/>
      <c r="Q291" s="3"/>
      <c r="R291" s="4"/>
      <c r="S291" s="5"/>
      <c r="T291" s="6"/>
      <c r="U291" s="7"/>
      <c r="V291" s="62"/>
      <c r="W291" s="63"/>
      <c r="X291" s="9"/>
      <c r="Y291" s="4"/>
      <c r="Z291" s="5"/>
      <c r="AA291" s="6"/>
      <c r="AB291" s="7"/>
      <c r="AC291" s="64"/>
      <c r="AD291" s="8"/>
      <c r="AE291" s="494" t="s">
        <v>66</v>
      </c>
      <c r="AF291" s="495"/>
      <c r="AG291" s="496"/>
      <c r="AH291" s="517"/>
      <c r="AI291" s="515"/>
      <c r="AJ291" s="515"/>
      <c r="AK291" s="515"/>
      <c r="AL291" s="515"/>
      <c r="AN291" s="38" t="str">
        <f t="shared" si="152"/>
        <v/>
      </c>
      <c r="AO291" s="39" t="str">
        <f t="shared" si="153"/>
        <v/>
      </c>
      <c r="AP291" s="40" t="str">
        <f t="shared" si="158"/>
        <v/>
      </c>
      <c r="AQ291" s="41" t="str">
        <f t="shared" si="159"/>
        <v/>
      </c>
      <c r="AR291" s="42" t="str">
        <f t="shared" si="160"/>
        <v>000</v>
      </c>
      <c r="AS291" s="43" t="str">
        <f t="shared" si="161"/>
        <v>000</v>
      </c>
      <c r="AT291" s="41">
        <f t="shared" si="162"/>
        <v>0</v>
      </c>
      <c r="AU291" s="65">
        <f t="shared" si="163"/>
        <v>0</v>
      </c>
      <c r="AV291" s="39" t="str">
        <f t="shared" si="164"/>
        <v>000</v>
      </c>
      <c r="AW291" s="43" t="str">
        <f t="shared" si="165"/>
        <v>000</v>
      </c>
      <c r="AX291" s="43">
        <f t="shared" si="166"/>
        <v>0</v>
      </c>
      <c r="AY291" s="43">
        <f t="shared" si="167"/>
        <v>0</v>
      </c>
      <c r="AZ291" s="47">
        <f t="shared" si="168"/>
        <v>0</v>
      </c>
      <c r="BA291" s="35">
        <f t="shared" si="169"/>
        <v>0</v>
      </c>
    </row>
    <row r="292" spans="3:53" ht="22.5" customHeight="1">
      <c r="C292" s="509"/>
      <c r="D292" s="501"/>
      <c r="E292" s="503"/>
      <c r="F292" s="29" t="s">
        <v>323</v>
      </c>
      <c r="G292" s="26"/>
      <c r="H292" s="30" t="s">
        <v>327</v>
      </c>
      <c r="I292" s="498"/>
      <c r="J292" s="487"/>
      <c r="K292" s="489"/>
      <c r="L292" s="491"/>
      <c r="M292" s="493"/>
      <c r="N292" s="29" t="s">
        <v>323</v>
      </c>
      <c r="O292" s="26"/>
      <c r="P292" s="30" t="s">
        <v>327</v>
      </c>
      <c r="Q292" s="3"/>
      <c r="R292" s="4"/>
      <c r="S292" s="5"/>
      <c r="T292" s="6"/>
      <c r="U292" s="7"/>
      <c r="V292" s="62"/>
      <c r="W292" s="63"/>
      <c r="X292" s="9"/>
      <c r="Y292" s="4"/>
      <c r="Z292" s="5"/>
      <c r="AA292" s="6"/>
      <c r="AB292" s="7"/>
      <c r="AC292" s="64"/>
      <c r="AD292" s="8"/>
      <c r="AE292" s="29" t="s">
        <v>323</v>
      </c>
      <c r="AF292" s="26"/>
      <c r="AG292" s="30" t="s">
        <v>327</v>
      </c>
      <c r="AH292" s="518"/>
      <c r="AI292" s="516"/>
      <c r="AJ292" s="516"/>
      <c r="AK292" s="516"/>
      <c r="AL292" s="516"/>
      <c r="AN292" s="38" t="str">
        <f t="shared" si="152"/>
        <v/>
      </c>
      <c r="AO292" s="39" t="str">
        <f t="shared" si="153"/>
        <v/>
      </c>
      <c r="AP292" s="40" t="str">
        <f t="shared" si="158"/>
        <v/>
      </c>
      <c r="AQ292" s="41" t="str">
        <f t="shared" si="159"/>
        <v/>
      </c>
      <c r="AR292" s="42" t="str">
        <f t="shared" si="160"/>
        <v>000</v>
      </c>
      <c r="AS292" s="43" t="str">
        <f t="shared" si="161"/>
        <v>000</v>
      </c>
      <c r="AT292" s="41">
        <f t="shared" si="162"/>
        <v>0</v>
      </c>
      <c r="AU292" s="65">
        <f t="shared" si="163"/>
        <v>0</v>
      </c>
      <c r="AV292" s="39" t="str">
        <f t="shared" si="164"/>
        <v>000</v>
      </c>
      <c r="AW292" s="43" t="str">
        <f t="shared" si="165"/>
        <v>000</v>
      </c>
      <c r="AX292" s="43">
        <f t="shared" si="166"/>
        <v>0</v>
      </c>
      <c r="AY292" s="43">
        <f t="shared" si="167"/>
        <v>0</v>
      </c>
      <c r="AZ292" s="47">
        <f t="shared" si="168"/>
        <v>0</v>
      </c>
      <c r="BA292" s="35">
        <f t="shared" si="169"/>
        <v>0</v>
      </c>
    </row>
    <row r="293" spans="3:53" ht="22.5" customHeight="1" thickBot="1">
      <c r="C293" s="508">
        <f t="shared" ref="C293:C317" si="171">(ROW()-3)/2</f>
        <v>145</v>
      </c>
      <c r="D293" s="500"/>
      <c r="E293" s="502"/>
      <c r="F293" s="483" t="str">
        <f>IF(G294="","",YEAR('1'!$AJ$7)-YEAR(G294)-IF(MONTH('1'!$AJ$7)*100+DAY('1'!$AJ$7)&gt;=MONTH(G294)*100+DAY(G294),0,1))</f>
        <v/>
      </c>
      <c r="G293" s="484"/>
      <c r="H293" s="485"/>
      <c r="I293" s="497"/>
      <c r="J293" s="486"/>
      <c r="K293" s="488" t="s">
        <v>326</v>
      </c>
      <c r="L293" s="490"/>
      <c r="M293" s="492" t="s">
        <v>325</v>
      </c>
      <c r="N293" s="486"/>
      <c r="O293" s="490"/>
      <c r="P293" s="499"/>
      <c r="Q293" s="3"/>
      <c r="R293" s="4"/>
      <c r="S293" s="5"/>
      <c r="T293" s="6"/>
      <c r="U293" s="7"/>
      <c r="V293" s="62"/>
      <c r="W293" s="63"/>
      <c r="X293" s="9"/>
      <c r="Y293" s="4"/>
      <c r="Z293" s="5"/>
      <c r="AA293" s="6"/>
      <c r="AB293" s="7"/>
      <c r="AC293" s="64"/>
      <c r="AD293" s="8"/>
      <c r="AE293" s="494" t="s">
        <v>66</v>
      </c>
      <c r="AF293" s="495"/>
      <c r="AG293" s="496"/>
      <c r="AH293" s="517"/>
      <c r="AI293" s="515"/>
      <c r="AJ293" s="515"/>
      <c r="AK293" s="515"/>
      <c r="AL293" s="515"/>
      <c r="AN293" s="38" t="str">
        <f t="shared" si="152"/>
        <v/>
      </c>
      <c r="AO293" s="39" t="str">
        <f t="shared" si="153"/>
        <v/>
      </c>
      <c r="AP293" s="40" t="str">
        <f t="shared" si="158"/>
        <v/>
      </c>
      <c r="AQ293" s="41" t="str">
        <f t="shared" si="159"/>
        <v/>
      </c>
      <c r="AR293" s="42" t="str">
        <f t="shared" si="160"/>
        <v>000</v>
      </c>
      <c r="AS293" s="43" t="str">
        <f t="shared" si="161"/>
        <v>000</v>
      </c>
      <c r="AT293" s="41">
        <f t="shared" si="162"/>
        <v>0</v>
      </c>
      <c r="AU293" s="65">
        <f t="shared" si="163"/>
        <v>0</v>
      </c>
      <c r="AV293" s="39" t="str">
        <f t="shared" si="164"/>
        <v>000</v>
      </c>
      <c r="AW293" s="43" t="str">
        <f t="shared" si="165"/>
        <v>000</v>
      </c>
      <c r="AX293" s="43">
        <f t="shared" si="166"/>
        <v>0</v>
      </c>
      <c r="AY293" s="43">
        <f t="shared" si="167"/>
        <v>0</v>
      </c>
      <c r="AZ293" s="47">
        <f t="shared" si="168"/>
        <v>0</v>
      </c>
      <c r="BA293" s="35">
        <f t="shared" si="169"/>
        <v>0</v>
      </c>
    </row>
    <row r="294" spans="3:53" ht="22.5" customHeight="1">
      <c r="C294" s="509"/>
      <c r="D294" s="501"/>
      <c r="E294" s="503"/>
      <c r="F294" s="29" t="s">
        <v>323</v>
      </c>
      <c r="G294" s="26"/>
      <c r="H294" s="30" t="s">
        <v>327</v>
      </c>
      <c r="I294" s="498"/>
      <c r="J294" s="487"/>
      <c r="K294" s="489"/>
      <c r="L294" s="491"/>
      <c r="M294" s="493"/>
      <c r="N294" s="29" t="s">
        <v>323</v>
      </c>
      <c r="O294" s="26"/>
      <c r="P294" s="30" t="s">
        <v>327</v>
      </c>
      <c r="Q294" s="3"/>
      <c r="R294" s="4"/>
      <c r="S294" s="5"/>
      <c r="T294" s="6"/>
      <c r="U294" s="7"/>
      <c r="V294" s="62"/>
      <c r="W294" s="63"/>
      <c r="X294" s="9"/>
      <c r="Y294" s="4"/>
      <c r="Z294" s="5"/>
      <c r="AA294" s="6"/>
      <c r="AB294" s="7"/>
      <c r="AC294" s="64"/>
      <c r="AD294" s="8"/>
      <c r="AE294" s="29" t="s">
        <v>323</v>
      </c>
      <c r="AF294" s="26"/>
      <c r="AG294" s="30" t="s">
        <v>327</v>
      </c>
      <c r="AH294" s="518"/>
      <c r="AI294" s="516"/>
      <c r="AJ294" s="516"/>
      <c r="AK294" s="516"/>
      <c r="AL294" s="516"/>
      <c r="AN294" s="38" t="str">
        <f t="shared" si="152"/>
        <v/>
      </c>
      <c r="AO294" s="39" t="str">
        <f t="shared" si="153"/>
        <v/>
      </c>
      <c r="AP294" s="40" t="str">
        <f t="shared" si="158"/>
        <v/>
      </c>
      <c r="AQ294" s="41" t="str">
        <f t="shared" si="159"/>
        <v/>
      </c>
      <c r="AR294" s="42" t="str">
        <f t="shared" si="160"/>
        <v>000</v>
      </c>
      <c r="AS294" s="43" t="str">
        <f t="shared" si="161"/>
        <v>000</v>
      </c>
      <c r="AT294" s="41">
        <f t="shared" si="162"/>
        <v>0</v>
      </c>
      <c r="AU294" s="65">
        <f t="shared" si="163"/>
        <v>0</v>
      </c>
      <c r="AV294" s="39" t="str">
        <f t="shared" si="164"/>
        <v>000</v>
      </c>
      <c r="AW294" s="43" t="str">
        <f t="shared" si="165"/>
        <v>000</v>
      </c>
      <c r="AX294" s="43">
        <f t="shared" si="166"/>
        <v>0</v>
      </c>
      <c r="AY294" s="43">
        <f t="shared" si="167"/>
        <v>0</v>
      </c>
      <c r="AZ294" s="47">
        <f t="shared" si="168"/>
        <v>0</v>
      </c>
      <c r="BA294" s="35">
        <f t="shared" si="169"/>
        <v>0</v>
      </c>
    </row>
    <row r="295" spans="3:53" ht="22.5" customHeight="1" thickBot="1">
      <c r="C295" s="508">
        <f t="shared" ref="C295" si="172">(ROW()-3)/2</f>
        <v>146</v>
      </c>
      <c r="D295" s="500"/>
      <c r="E295" s="502"/>
      <c r="F295" s="483" t="str">
        <f>IF(G296="","",YEAR('1'!$AJ$7)-YEAR(G296)-IF(MONTH('1'!$AJ$7)*100+DAY('1'!$AJ$7)&gt;=MONTH(G296)*100+DAY(G296),0,1))</f>
        <v/>
      </c>
      <c r="G295" s="484"/>
      <c r="H295" s="485"/>
      <c r="I295" s="497"/>
      <c r="J295" s="486"/>
      <c r="K295" s="488" t="s">
        <v>326</v>
      </c>
      <c r="L295" s="490"/>
      <c r="M295" s="492" t="s">
        <v>325</v>
      </c>
      <c r="N295" s="486"/>
      <c r="O295" s="490"/>
      <c r="P295" s="499"/>
      <c r="Q295" s="3"/>
      <c r="R295" s="4"/>
      <c r="S295" s="5"/>
      <c r="T295" s="6"/>
      <c r="U295" s="7"/>
      <c r="V295" s="62"/>
      <c r="W295" s="63"/>
      <c r="X295" s="9"/>
      <c r="Y295" s="4"/>
      <c r="Z295" s="5"/>
      <c r="AA295" s="6"/>
      <c r="AB295" s="7"/>
      <c r="AC295" s="64"/>
      <c r="AD295" s="8"/>
      <c r="AE295" s="494" t="s">
        <v>66</v>
      </c>
      <c r="AF295" s="495"/>
      <c r="AG295" s="496"/>
      <c r="AH295" s="517"/>
      <c r="AI295" s="515"/>
      <c r="AJ295" s="515"/>
      <c r="AK295" s="515"/>
      <c r="AL295" s="515"/>
      <c r="AN295" s="38" t="str">
        <f t="shared" si="152"/>
        <v/>
      </c>
      <c r="AO295" s="39" t="str">
        <f t="shared" si="153"/>
        <v/>
      </c>
      <c r="AP295" s="40" t="str">
        <f t="shared" si="158"/>
        <v/>
      </c>
      <c r="AQ295" s="41" t="str">
        <f t="shared" si="159"/>
        <v/>
      </c>
      <c r="AR295" s="42" t="str">
        <f t="shared" si="160"/>
        <v>000</v>
      </c>
      <c r="AS295" s="43" t="str">
        <f t="shared" si="161"/>
        <v>000</v>
      </c>
      <c r="AT295" s="41">
        <f t="shared" si="162"/>
        <v>0</v>
      </c>
      <c r="AU295" s="65">
        <f t="shared" si="163"/>
        <v>0</v>
      </c>
      <c r="AV295" s="39" t="str">
        <f t="shared" si="164"/>
        <v>000</v>
      </c>
      <c r="AW295" s="43" t="str">
        <f t="shared" si="165"/>
        <v>000</v>
      </c>
      <c r="AX295" s="43">
        <f t="shared" si="166"/>
        <v>0</v>
      </c>
      <c r="AY295" s="43">
        <f t="shared" si="167"/>
        <v>0</v>
      </c>
      <c r="AZ295" s="47">
        <f t="shared" si="168"/>
        <v>0</v>
      </c>
      <c r="BA295" s="35">
        <f t="shared" si="169"/>
        <v>0</v>
      </c>
    </row>
    <row r="296" spans="3:53" ht="22.5" customHeight="1">
      <c r="C296" s="509"/>
      <c r="D296" s="501"/>
      <c r="E296" s="503"/>
      <c r="F296" s="29" t="s">
        <v>323</v>
      </c>
      <c r="G296" s="26"/>
      <c r="H296" s="30" t="s">
        <v>327</v>
      </c>
      <c r="I296" s="498"/>
      <c r="J296" s="487"/>
      <c r="K296" s="489"/>
      <c r="L296" s="491"/>
      <c r="M296" s="493"/>
      <c r="N296" s="29" t="s">
        <v>323</v>
      </c>
      <c r="O296" s="26"/>
      <c r="P296" s="30" t="s">
        <v>327</v>
      </c>
      <c r="Q296" s="3"/>
      <c r="R296" s="4"/>
      <c r="S296" s="5"/>
      <c r="T296" s="6"/>
      <c r="U296" s="7"/>
      <c r="V296" s="62"/>
      <c r="W296" s="63"/>
      <c r="X296" s="9"/>
      <c r="Y296" s="4"/>
      <c r="Z296" s="5"/>
      <c r="AA296" s="6"/>
      <c r="AB296" s="7"/>
      <c r="AC296" s="64"/>
      <c r="AD296" s="8"/>
      <c r="AE296" s="29" t="s">
        <v>323</v>
      </c>
      <c r="AF296" s="26"/>
      <c r="AG296" s="30" t="s">
        <v>327</v>
      </c>
      <c r="AH296" s="518"/>
      <c r="AI296" s="516"/>
      <c r="AJ296" s="516"/>
      <c r="AK296" s="516"/>
      <c r="AL296" s="516"/>
      <c r="AN296" s="38" t="str">
        <f t="shared" si="152"/>
        <v/>
      </c>
      <c r="AO296" s="39" t="str">
        <f t="shared" si="153"/>
        <v/>
      </c>
      <c r="AP296" s="40" t="str">
        <f t="shared" si="158"/>
        <v/>
      </c>
      <c r="AQ296" s="41" t="str">
        <f t="shared" si="159"/>
        <v/>
      </c>
      <c r="AR296" s="42" t="str">
        <f t="shared" si="160"/>
        <v>000</v>
      </c>
      <c r="AS296" s="43" t="str">
        <f t="shared" si="161"/>
        <v>000</v>
      </c>
      <c r="AT296" s="41">
        <f t="shared" si="162"/>
        <v>0</v>
      </c>
      <c r="AU296" s="65">
        <f t="shared" si="163"/>
        <v>0</v>
      </c>
      <c r="AV296" s="39" t="str">
        <f t="shared" si="164"/>
        <v>000</v>
      </c>
      <c r="AW296" s="43" t="str">
        <f t="shared" si="165"/>
        <v>000</v>
      </c>
      <c r="AX296" s="43">
        <f t="shared" si="166"/>
        <v>0</v>
      </c>
      <c r="AY296" s="43">
        <f t="shared" si="167"/>
        <v>0</v>
      </c>
      <c r="AZ296" s="47">
        <f t="shared" si="168"/>
        <v>0</v>
      </c>
      <c r="BA296" s="35">
        <f t="shared" si="169"/>
        <v>0</v>
      </c>
    </row>
    <row r="297" spans="3:53" ht="22.5" customHeight="1" thickBot="1">
      <c r="C297" s="508">
        <f t="shared" ref="C297:C313" si="173">(ROW()-3)/2</f>
        <v>147</v>
      </c>
      <c r="D297" s="500"/>
      <c r="E297" s="502"/>
      <c r="F297" s="483" t="str">
        <f>IF(G298="","",YEAR('1'!$AJ$7)-YEAR(G298)-IF(MONTH('1'!$AJ$7)*100+DAY('1'!$AJ$7)&gt;=MONTH(G298)*100+DAY(G298),0,1))</f>
        <v/>
      </c>
      <c r="G297" s="484"/>
      <c r="H297" s="485"/>
      <c r="I297" s="497"/>
      <c r="J297" s="486"/>
      <c r="K297" s="488" t="s">
        <v>326</v>
      </c>
      <c r="L297" s="490"/>
      <c r="M297" s="492" t="s">
        <v>325</v>
      </c>
      <c r="N297" s="486"/>
      <c r="O297" s="490"/>
      <c r="P297" s="499"/>
      <c r="Q297" s="3"/>
      <c r="R297" s="4"/>
      <c r="S297" s="5"/>
      <c r="T297" s="6"/>
      <c r="U297" s="7"/>
      <c r="V297" s="62"/>
      <c r="W297" s="63"/>
      <c r="X297" s="9"/>
      <c r="Y297" s="4"/>
      <c r="Z297" s="5"/>
      <c r="AA297" s="6"/>
      <c r="AB297" s="7"/>
      <c r="AC297" s="64"/>
      <c r="AD297" s="8"/>
      <c r="AE297" s="494" t="s">
        <v>66</v>
      </c>
      <c r="AF297" s="495"/>
      <c r="AG297" s="496"/>
      <c r="AH297" s="517"/>
      <c r="AI297" s="515"/>
      <c r="AJ297" s="515"/>
      <c r="AK297" s="515"/>
      <c r="AL297" s="515"/>
      <c r="AN297" s="38" t="str">
        <f t="shared" si="152"/>
        <v/>
      </c>
      <c r="AO297" s="39" t="str">
        <f t="shared" si="153"/>
        <v/>
      </c>
      <c r="AP297" s="40" t="str">
        <f t="shared" si="158"/>
        <v/>
      </c>
      <c r="AQ297" s="41" t="str">
        <f t="shared" si="159"/>
        <v/>
      </c>
      <c r="AR297" s="42" t="str">
        <f t="shared" si="160"/>
        <v>000</v>
      </c>
      <c r="AS297" s="43" t="str">
        <f t="shared" si="161"/>
        <v>000</v>
      </c>
      <c r="AT297" s="41">
        <f t="shared" si="162"/>
        <v>0</v>
      </c>
      <c r="AU297" s="65">
        <f t="shared" si="163"/>
        <v>0</v>
      </c>
      <c r="AV297" s="39" t="str">
        <f t="shared" si="164"/>
        <v>000</v>
      </c>
      <c r="AW297" s="43" t="str">
        <f t="shared" si="165"/>
        <v>000</v>
      </c>
      <c r="AX297" s="43">
        <f t="shared" si="166"/>
        <v>0</v>
      </c>
      <c r="AY297" s="43">
        <f t="shared" si="167"/>
        <v>0</v>
      </c>
      <c r="AZ297" s="47">
        <f t="shared" si="168"/>
        <v>0</v>
      </c>
      <c r="BA297" s="35">
        <f t="shared" si="169"/>
        <v>0</v>
      </c>
    </row>
    <row r="298" spans="3:53" ht="22.5" customHeight="1">
      <c r="C298" s="509"/>
      <c r="D298" s="501"/>
      <c r="E298" s="503"/>
      <c r="F298" s="29" t="s">
        <v>323</v>
      </c>
      <c r="G298" s="26"/>
      <c r="H298" s="30" t="s">
        <v>327</v>
      </c>
      <c r="I298" s="498"/>
      <c r="J298" s="487"/>
      <c r="K298" s="489"/>
      <c r="L298" s="491"/>
      <c r="M298" s="493"/>
      <c r="N298" s="29" t="s">
        <v>323</v>
      </c>
      <c r="O298" s="26"/>
      <c r="P298" s="30" t="s">
        <v>327</v>
      </c>
      <c r="Q298" s="3"/>
      <c r="R298" s="4"/>
      <c r="S298" s="5"/>
      <c r="T298" s="6"/>
      <c r="U298" s="7"/>
      <c r="V298" s="62"/>
      <c r="W298" s="63"/>
      <c r="X298" s="9"/>
      <c r="Y298" s="4"/>
      <c r="Z298" s="5"/>
      <c r="AA298" s="6"/>
      <c r="AB298" s="7"/>
      <c r="AC298" s="64"/>
      <c r="AD298" s="8"/>
      <c r="AE298" s="29" t="s">
        <v>323</v>
      </c>
      <c r="AF298" s="26"/>
      <c r="AG298" s="30" t="s">
        <v>327</v>
      </c>
      <c r="AH298" s="518"/>
      <c r="AI298" s="516"/>
      <c r="AJ298" s="516"/>
      <c r="AK298" s="516"/>
      <c r="AL298" s="516"/>
      <c r="AN298" s="38" t="str">
        <f t="shared" si="152"/>
        <v/>
      </c>
      <c r="AO298" s="39" t="str">
        <f t="shared" si="153"/>
        <v/>
      </c>
      <c r="AP298" s="40" t="str">
        <f t="shared" si="158"/>
        <v/>
      </c>
      <c r="AQ298" s="41" t="str">
        <f t="shared" si="159"/>
        <v/>
      </c>
      <c r="AR298" s="42" t="str">
        <f t="shared" si="160"/>
        <v>000</v>
      </c>
      <c r="AS298" s="43" t="str">
        <f t="shared" si="161"/>
        <v>000</v>
      </c>
      <c r="AT298" s="41">
        <f t="shared" si="162"/>
        <v>0</v>
      </c>
      <c r="AU298" s="65">
        <f t="shared" si="163"/>
        <v>0</v>
      </c>
      <c r="AV298" s="39" t="str">
        <f t="shared" si="164"/>
        <v>000</v>
      </c>
      <c r="AW298" s="43" t="str">
        <f t="shared" si="165"/>
        <v>000</v>
      </c>
      <c r="AX298" s="43">
        <f t="shared" si="166"/>
        <v>0</v>
      </c>
      <c r="AY298" s="43">
        <f t="shared" si="167"/>
        <v>0</v>
      </c>
      <c r="AZ298" s="47">
        <f t="shared" si="168"/>
        <v>0</v>
      </c>
      <c r="BA298" s="35">
        <f t="shared" si="169"/>
        <v>0</v>
      </c>
    </row>
    <row r="299" spans="3:53" ht="22.5" customHeight="1" thickBot="1">
      <c r="C299" s="508">
        <f t="shared" ref="C299:C315" si="174">(ROW()-3)/2</f>
        <v>148</v>
      </c>
      <c r="D299" s="500"/>
      <c r="E299" s="502"/>
      <c r="F299" s="483" t="str">
        <f>IF(G300="","",YEAR('1'!$AJ$7)-YEAR(G300)-IF(MONTH('1'!$AJ$7)*100+DAY('1'!$AJ$7)&gt;=MONTH(G300)*100+DAY(G300),0,1))</f>
        <v/>
      </c>
      <c r="G299" s="484"/>
      <c r="H299" s="485"/>
      <c r="I299" s="497"/>
      <c r="J299" s="486"/>
      <c r="K299" s="488" t="s">
        <v>326</v>
      </c>
      <c r="L299" s="490"/>
      <c r="M299" s="492" t="s">
        <v>325</v>
      </c>
      <c r="N299" s="486"/>
      <c r="O299" s="490"/>
      <c r="P299" s="499"/>
      <c r="Q299" s="3"/>
      <c r="R299" s="4"/>
      <c r="S299" s="5"/>
      <c r="T299" s="6"/>
      <c r="U299" s="7"/>
      <c r="V299" s="62"/>
      <c r="W299" s="63"/>
      <c r="X299" s="9"/>
      <c r="Y299" s="4"/>
      <c r="Z299" s="5"/>
      <c r="AA299" s="6"/>
      <c r="AB299" s="7"/>
      <c r="AC299" s="64"/>
      <c r="AD299" s="8"/>
      <c r="AE299" s="494" t="s">
        <v>66</v>
      </c>
      <c r="AF299" s="495"/>
      <c r="AG299" s="496"/>
      <c r="AH299" s="517"/>
      <c r="AI299" s="515"/>
      <c r="AJ299" s="515"/>
      <c r="AK299" s="515"/>
      <c r="AL299" s="515"/>
      <c r="AN299" s="38" t="str">
        <f t="shared" si="152"/>
        <v/>
      </c>
      <c r="AO299" s="39" t="str">
        <f t="shared" si="153"/>
        <v/>
      </c>
      <c r="AP299" s="40" t="str">
        <f t="shared" si="158"/>
        <v/>
      </c>
      <c r="AQ299" s="41" t="str">
        <f t="shared" si="159"/>
        <v/>
      </c>
      <c r="AR299" s="42" t="str">
        <f t="shared" si="160"/>
        <v>000</v>
      </c>
      <c r="AS299" s="43" t="str">
        <f t="shared" si="161"/>
        <v>000</v>
      </c>
      <c r="AT299" s="41">
        <f t="shared" si="162"/>
        <v>0</v>
      </c>
      <c r="AU299" s="65">
        <f t="shared" si="163"/>
        <v>0</v>
      </c>
      <c r="AV299" s="39" t="str">
        <f t="shared" si="164"/>
        <v>000</v>
      </c>
      <c r="AW299" s="43" t="str">
        <f t="shared" si="165"/>
        <v>000</v>
      </c>
      <c r="AX299" s="43">
        <f t="shared" si="166"/>
        <v>0</v>
      </c>
      <c r="AY299" s="43">
        <f t="shared" si="167"/>
        <v>0</v>
      </c>
      <c r="AZ299" s="47">
        <f t="shared" si="168"/>
        <v>0</v>
      </c>
      <c r="BA299" s="35">
        <f t="shared" si="169"/>
        <v>0</v>
      </c>
    </row>
    <row r="300" spans="3:53" ht="22.5" customHeight="1">
      <c r="C300" s="509"/>
      <c r="D300" s="501"/>
      <c r="E300" s="503"/>
      <c r="F300" s="29" t="s">
        <v>323</v>
      </c>
      <c r="G300" s="26"/>
      <c r="H300" s="30" t="s">
        <v>327</v>
      </c>
      <c r="I300" s="498"/>
      <c r="J300" s="487"/>
      <c r="K300" s="489"/>
      <c r="L300" s="491"/>
      <c r="M300" s="493"/>
      <c r="N300" s="29" t="s">
        <v>323</v>
      </c>
      <c r="O300" s="26"/>
      <c r="P300" s="30" t="s">
        <v>327</v>
      </c>
      <c r="Q300" s="3"/>
      <c r="R300" s="4"/>
      <c r="S300" s="5"/>
      <c r="T300" s="6"/>
      <c r="U300" s="7"/>
      <c r="V300" s="62"/>
      <c r="W300" s="63"/>
      <c r="X300" s="9"/>
      <c r="Y300" s="4"/>
      <c r="Z300" s="5"/>
      <c r="AA300" s="6"/>
      <c r="AB300" s="7"/>
      <c r="AC300" s="64"/>
      <c r="AD300" s="8"/>
      <c r="AE300" s="29" t="s">
        <v>323</v>
      </c>
      <c r="AF300" s="26"/>
      <c r="AG300" s="30" t="s">
        <v>327</v>
      </c>
      <c r="AH300" s="518"/>
      <c r="AI300" s="516"/>
      <c r="AJ300" s="516"/>
      <c r="AK300" s="516"/>
      <c r="AL300" s="516"/>
      <c r="AN300" s="38" t="str">
        <f t="shared" si="152"/>
        <v/>
      </c>
      <c r="AO300" s="39" t="str">
        <f t="shared" si="153"/>
        <v/>
      </c>
      <c r="AP300" s="40" t="str">
        <f t="shared" si="158"/>
        <v/>
      </c>
      <c r="AQ300" s="41" t="str">
        <f t="shared" si="159"/>
        <v/>
      </c>
      <c r="AR300" s="42" t="str">
        <f t="shared" si="160"/>
        <v>000</v>
      </c>
      <c r="AS300" s="43" t="str">
        <f t="shared" si="161"/>
        <v>000</v>
      </c>
      <c r="AT300" s="41">
        <f t="shared" si="162"/>
        <v>0</v>
      </c>
      <c r="AU300" s="65">
        <f t="shared" si="163"/>
        <v>0</v>
      </c>
      <c r="AV300" s="39" t="str">
        <f t="shared" si="164"/>
        <v>000</v>
      </c>
      <c r="AW300" s="43" t="str">
        <f t="shared" si="165"/>
        <v>000</v>
      </c>
      <c r="AX300" s="43">
        <f t="shared" si="166"/>
        <v>0</v>
      </c>
      <c r="AY300" s="43">
        <f t="shared" si="167"/>
        <v>0</v>
      </c>
      <c r="AZ300" s="47">
        <f t="shared" si="168"/>
        <v>0</v>
      </c>
      <c r="BA300" s="35">
        <f t="shared" si="169"/>
        <v>0</v>
      </c>
    </row>
    <row r="301" spans="3:53" ht="22.5" customHeight="1" thickBot="1">
      <c r="C301" s="508">
        <f t="shared" si="171"/>
        <v>149</v>
      </c>
      <c r="D301" s="500"/>
      <c r="E301" s="502"/>
      <c r="F301" s="483" t="str">
        <f>IF(G302="","",YEAR('1'!$AJ$7)-YEAR(G302)-IF(MONTH('1'!$AJ$7)*100+DAY('1'!$AJ$7)&gt;=MONTH(G302)*100+DAY(G302),0,1))</f>
        <v/>
      </c>
      <c r="G301" s="484"/>
      <c r="H301" s="485"/>
      <c r="I301" s="497"/>
      <c r="J301" s="486"/>
      <c r="K301" s="488" t="s">
        <v>326</v>
      </c>
      <c r="L301" s="490"/>
      <c r="M301" s="492" t="s">
        <v>325</v>
      </c>
      <c r="N301" s="486"/>
      <c r="O301" s="490"/>
      <c r="P301" s="499"/>
      <c r="Q301" s="3"/>
      <c r="R301" s="4"/>
      <c r="S301" s="5"/>
      <c r="T301" s="6"/>
      <c r="U301" s="7"/>
      <c r="V301" s="62"/>
      <c r="W301" s="63"/>
      <c r="X301" s="9"/>
      <c r="Y301" s="4"/>
      <c r="Z301" s="5"/>
      <c r="AA301" s="6"/>
      <c r="AB301" s="7"/>
      <c r="AC301" s="64"/>
      <c r="AD301" s="8"/>
      <c r="AE301" s="494" t="s">
        <v>66</v>
      </c>
      <c r="AF301" s="495"/>
      <c r="AG301" s="496"/>
      <c r="AH301" s="517"/>
      <c r="AI301" s="515"/>
      <c r="AJ301" s="515"/>
      <c r="AK301" s="515"/>
      <c r="AL301" s="515"/>
      <c r="AN301" s="38" t="str">
        <f t="shared" si="152"/>
        <v/>
      </c>
      <c r="AO301" s="39" t="str">
        <f t="shared" si="153"/>
        <v/>
      </c>
      <c r="AP301" s="40" t="str">
        <f t="shared" si="158"/>
        <v/>
      </c>
      <c r="AQ301" s="41" t="str">
        <f t="shared" si="159"/>
        <v/>
      </c>
      <c r="AR301" s="42" t="str">
        <f t="shared" si="160"/>
        <v>000</v>
      </c>
      <c r="AS301" s="43" t="str">
        <f t="shared" si="161"/>
        <v>000</v>
      </c>
      <c r="AT301" s="41">
        <f t="shared" si="162"/>
        <v>0</v>
      </c>
      <c r="AU301" s="65">
        <f t="shared" si="163"/>
        <v>0</v>
      </c>
      <c r="AV301" s="39" t="str">
        <f t="shared" si="164"/>
        <v>000</v>
      </c>
      <c r="AW301" s="43" t="str">
        <f t="shared" si="165"/>
        <v>000</v>
      </c>
      <c r="AX301" s="43">
        <f t="shared" si="166"/>
        <v>0</v>
      </c>
      <c r="AY301" s="43">
        <f t="shared" si="167"/>
        <v>0</v>
      </c>
      <c r="AZ301" s="47">
        <f t="shared" si="168"/>
        <v>0</v>
      </c>
      <c r="BA301" s="35">
        <f t="shared" si="169"/>
        <v>0</v>
      </c>
    </row>
    <row r="302" spans="3:53" ht="22.5" customHeight="1">
      <c r="C302" s="509"/>
      <c r="D302" s="501"/>
      <c r="E302" s="503"/>
      <c r="F302" s="29" t="s">
        <v>323</v>
      </c>
      <c r="G302" s="26"/>
      <c r="H302" s="30" t="s">
        <v>327</v>
      </c>
      <c r="I302" s="498"/>
      <c r="J302" s="487"/>
      <c r="K302" s="489"/>
      <c r="L302" s="491"/>
      <c r="M302" s="493"/>
      <c r="N302" s="29" t="s">
        <v>323</v>
      </c>
      <c r="O302" s="26"/>
      <c r="P302" s="30" t="s">
        <v>327</v>
      </c>
      <c r="Q302" s="3"/>
      <c r="R302" s="4"/>
      <c r="S302" s="5"/>
      <c r="T302" s="6"/>
      <c r="U302" s="7"/>
      <c r="V302" s="62"/>
      <c r="W302" s="63"/>
      <c r="X302" s="9"/>
      <c r="Y302" s="4"/>
      <c r="Z302" s="5"/>
      <c r="AA302" s="6"/>
      <c r="AB302" s="7"/>
      <c r="AC302" s="64"/>
      <c r="AD302" s="8"/>
      <c r="AE302" s="29" t="s">
        <v>323</v>
      </c>
      <c r="AF302" s="26"/>
      <c r="AG302" s="30" t="s">
        <v>327</v>
      </c>
      <c r="AH302" s="518"/>
      <c r="AI302" s="516"/>
      <c r="AJ302" s="516"/>
      <c r="AK302" s="516"/>
      <c r="AL302" s="516"/>
      <c r="AN302" s="38" t="str">
        <f t="shared" si="152"/>
        <v/>
      </c>
      <c r="AO302" s="39" t="str">
        <f t="shared" si="153"/>
        <v/>
      </c>
      <c r="AP302" s="40" t="str">
        <f t="shared" si="158"/>
        <v/>
      </c>
      <c r="AQ302" s="41" t="str">
        <f t="shared" si="159"/>
        <v/>
      </c>
      <c r="AR302" s="42" t="str">
        <f t="shared" si="160"/>
        <v>000</v>
      </c>
      <c r="AS302" s="43" t="str">
        <f t="shared" si="161"/>
        <v>000</v>
      </c>
      <c r="AT302" s="41">
        <f t="shared" si="162"/>
        <v>0</v>
      </c>
      <c r="AU302" s="65">
        <f t="shared" si="163"/>
        <v>0</v>
      </c>
      <c r="AV302" s="39" t="str">
        <f t="shared" si="164"/>
        <v>000</v>
      </c>
      <c r="AW302" s="43" t="str">
        <f t="shared" si="165"/>
        <v>000</v>
      </c>
      <c r="AX302" s="43">
        <f t="shared" si="166"/>
        <v>0</v>
      </c>
      <c r="AY302" s="43">
        <f t="shared" si="167"/>
        <v>0</v>
      </c>
      <c r="AZ302" s="47">
        <f t="shared" si="168"/>
        <v>0</v>
      </c>
      <c r="BA302" s="35">
        <f t="shared" si="169"/>
        <v>0</v>
      </c>
    </row>
    <row r="303" spans="3:53" ht="22.5" customHeight="1" thickBot="1">
      <c r="C303" s="508">
        <f t="shared" ref="C303" si="175">(ROW()-3)/2</f>
        <v>150</v>
      </c>
      <c r="D303" s="500"/>
      <c r="E303" s="502"/>
      <c r="F303" s="483" t="str">
        <f>IF(G304="","",YEAR('1'!$AJ$7)-YEAR(G304)-IF(MONTH('1'!$AJ$7)*100+DAY('1'!$AJ$7)&gt;=MONTH(G304)*100+DAY(G304),0,1))</f>
        <v/>
      </c>
      <c r="G303" s="484"/>
      <c r="H303" s="485"/>
      <c r="I303" s="497"/>
      <c r="J303" s="486"/>
      <c r="K303" s="488" t="s">
        <v>326</v>
      </c>
      <c r="L303" s="490"/>
      <c r="M303" s="492" t="s">
        <v>325</v>
      </c>
      <c r="N303" s="486"/>
      <c r="O303" s="490"/>
      <c r="P303" s="499"/>
      <c r="Q303" s="3"/>
      <c r="R303" s="4"/>
      <c r="S303" s="5"/>
      <c r="T303" s="6"/>
      <c r="U303" s="7"/>
      <c r="V303" s="62"/>
      <c r="W303" s="63"/>
      <c r="X303" s="9"/>
      <c r="Y303" s="4"/>
      <c r="Z303" s="5"/>
      <c r="AA303" s="6"/>
      <c r="AB303" s="7"/>
      <c r="AC303" s="64"/>
      <c r="AD303" s="8"/>
      <c r="AE303" s="494" t="s">
        <v>66</v>
      </c>
      <c r="AF303" s="495"/>
      <c r="AG303" s="496"/>
      <c r="AH303" s="517"/>
      <c r="AI303" s="515"/>
      <c r="AJ303" s="515"/>
      <c r="AK303" s="515"/>
      <c r="AL303" s="515"/>
      <c r="AN303" s="38" t="str">
        <f t="shared" si="152"/>
        <v/>
      </c>
      <c r="AO303" s="39" t="str">
        <f t="shared" si="153"/>
        <v/>
      </c>
      <c r="AP303" s="40" t="str">
        <f t="shared" si="158"/>
        <v/>
      </c>
      <c r="AQ303" s="41" t="str">
        <f t="shared" si="159"/>
        <v/>
      </c>
      <c r="AR303" s="42" t="str">
        <f t="shared" si="160"/>
        <v>000</v>
      </c>
      <c r="AS303" s="43" t="str">
        <f t="shared" si="161"/>
        <v>000</v>
      </c>
      <c r="AT303" s="41">
        <f t="shared" si="162"/>
        <v>0</v>
      </c>
      <c r="AU303" s="65">
        <f t="shared" si="163"/>
        <v>0</v>
      </c>
      <c r="AV303" s="39" t="str">
        <f t="shared" si="164"/>
        <v>000</v>
      </c>
      <c r="AW303" s="43" t="str">
        <f t="shared" si="165"/>
        <v>000</v>
      </c>
      <c r="AX303" s="43">
        <f t="shared" si="166"/>
        <v>0</v>
      </c>
      <c r="AY303" s="43">
        <f t="shared" si="167"/>
        <v>0</v>
      </c>
      <c r="AZ303" s="47">
        <f t="shared" si="168"/>
        <v>0</v>
      </c>
      <c r="BA303" s="35">
        <f t="shared" si="169"/>
        <v>0</v>
      </c>
    </row>
    <row r="304" spans="3:53" ht="22.5" customHeight="1">
      <c r="C304" s="509"/>
      <c r="D304" s="501"/>
      <c r="E304" s="503"/>
      <c r="F304" s="29" t="s">
        <v>323</v>
      </c>
      <c r="G304" s="26"/>
      <c r="H304" s="30" t="s">
        <v>327</v>
      </c>
      <c r="I304" s="498"/>
      <c r="J304" s="487"/>
      <c r="K304" s="489"/>
      <c r="L304" s="491"/>
      <c r="M304" s="493"/>
      <c r="N304" s="29" t="s">
        <v>323</v>
      </c>
      <c r="O304" s="26"/>
      <c r="P304" s="30" t="s">
        <v>327</v>
      </c>
      <c r="Q304" s="3"/>
      <c r="R304" s="4"/>
      <c r="S304" s="5"/>
      <c r="T304" s="6"/>
      <c r="U304" s="7"/>
      <c r="V304" s="62"/>
      <c r="W304" s="63"/>
      <c r="X304" s="9"/>
      <c r="Y304" s="4"/>
      <c r="Z304" s="5"/>
      <c r="AA304" s="6"/>
      <c r="AB304" s="7"/>
      <c r="AC304" s="64"/>
      <c r="AD304" s="8"/>
      <c r="AE304" s="29" t="s">
        <v>323</v>
      </c>
      <c r="AF304" s="26"/>
      <c r="AG304" s="30" t="s">
        <v>327</v>
      </c>
      <c r="AH304" s="518"/>
      <c r="AI304" s="516"/>
      <c r="AJ304" s="516"/>
      <c r="AK304" s="516"/>
      <c r="AL304" s="516"/>
      <c r="AN304" s="38" t="str">
        <f t="shared" si="152"/>
        <v/>
      </c>
      <c r="AO304" s="39" t="str">
        <f t="shared" si="153"/>
        <v/>
      </c>
      <c r="AP304" s="40" t="str">
        <f t="shared" si="158"/>
        <v/>
      </c>
      <c r="AQ304" s="41" t="str">
        <f t="shared" si="159"/>
        <v/>
      </c>
      <c r="AR304" s="42" t="str">
        <f t="shared" si="160"/>
        <v>000</v>
      </c>
      <c r="AS304" s="43" t="str">
        <f t="shared" si="161"/>
        <v>000</v>
      </c>
      <c r="AT304" s="41">
        <f t="shared" si="162"/>
        <v>0</v>
      </c>
      <c r="AU304" s="65">
        <f t="shared" si="163"/>
        <v>0</v>
      </c>
      <c r="AV304" s="39" t="str">
        <f t="shared" si="164"/>
        <v>000</v>
      </c>
      <c r="AW304" s="43" t="str">
        <f t="shared" si="165"/>
        <v>000</v>
      </c>
      <c r="AX304" s="43">
        <f t="shared" si="166"/>
        <v>0</v>
      </c>
      <c r="AY304" s="43">
        <f t="shared" si="167"/>
        <v>0</v>
      </c>
      <c r="AZ304" s="47">
        <f t="shared" si="168"/>
        <v>0</v>
      </c>
      <c r="BA304" s="35">
        <f t="shared" si="169"/>
        <v>0</v>
      </c>
    </row>
    <row r="305" spans="3:53" ht="22.5" customHeight="1" thickBot="1">
      <c r="C305" s="508">
        <f t="shared" si="173"/>
        <v>151</v>
      </c>
      <c r="D305" s="500"/>
      <c r="E305" s="502"/>
      <c r="F305" s="483" t="str">
        <f>IF(G306="","",YEAR('1'!$AJ$7)-YEAR(G306)-IF(MONTH('1'!$AJ$7)*100+DAY('1'!$AJ$7)&gt;=MONTH(G306)*100+DAY(G306),0,1))</f>
        <v/>
      </c>
      <c r="G305" s="484"/>
      <c r="H305" s="485"/>
      <c r="I305" s="497"/>
      <c r="J305" s="486"/>
      <c r="K305" s="488" t="s">
        <v>326</v>
      </c>
      <c r="L305" s="490"/>
      <c r="M305" s="492" t="s">
        <v>325</v>
      </c>
      <c r="N305" s="486"/>
      <c r="O305" s="490"/>
      <c r="P305" s="499"/>
      <c r="Q305" s="3"/>
      <c r="R305" s="4"/>
      <c r="S305" s="5"/>
      <c r="T305" s="6"/>
      <c r="U305" s="7"/>
      <c r="V305" s="62"/>
      <c r="W305" s="63"/>
      <c r="X305" s="9"/>
      <c r="Y305" s="4"/>
      <c r="Z305" s="5"/>
      <c r="AA305" s="6"/>
      <c r="AB305" s="7"/>
      <c r="AC305" s="64"/>
      <c r="AD305" s="8"/>
      <c r="AE305" s="494" t="s">
        <v>66</v>
      </c>
      <c r="AF305" s="495"/>
      <c r="AG305" s="496"/>
      <c r="AH305" s="517"/>
      <c r="AI305" s="515"/>
      <c r="AJ305" s="515"/>
      <c r="AK305" s="515"/>
      <c r="AL305" s="515"/>
      <c r="AN305" s="38" t="str">
        <f t="shared" si="152"/>
        <v/>
      </c>
      <c r="AO305" s="39" t="str">
        <f t="shared" si="153"/>
        <v/>
      </c>
      <c r="AP305" s="40" t="str">
        <f t="shared" si="158"/>
        <v/>
      </c>
      <c r="AQ305" s="41" t="str">
        <f t="shared" si="159"/>
        <v/>
      </c>
      <c r="AR305" s="42" t="str">
        <f t="shared" si="160"/>
        <v>000</v>
      </c>
      <c r="AS305" s="43" t="str">
        <f t="shared" si="161"/>
        <v>000</v>
      </c>
      <c r="AT305" s="41">
        <f t="shared" si="162"/>
        <v>0</v>
      </c>
      <c r="AU305" s="65">
        <f t="shared" si="163"/>
        <v>0</v>
      </c>
      <c r="AV305" s="39" t="str">
        <f t="shared" si="164"/>
        <v>000</v>
      </c>
      <c r="AW305" s="43" t="str">
        <f t="shared" si="165"/>
        <v>000</v>
      </c>
      <c r="AX305" s="43">
        <f t="shared" si="166"/>
        <v>0</v>
      </c>
      <c r="AY305" s="43">
        <f t="shared" si="167"/>
        <v>0</v>
      </c>
      <c r="AZ305" s="47">
        <f t="shared" si="168"/>
        <v>0</v>
      </c>
      <c r="BA305" s="35">
        <f t="shared" si="169"/>
        <v>0</v>
      </c>
    </row>
    <row r="306" spans="3:53" ht="22.5" customHeight="1">
      <c r="C306" s="509"/>
      <c r="D306" s="501"/>
      <c r="E306" s="503"/>
      <c r="F306" s="29" t="s">
        <v>323</v>
      </c>
      <c r="G306" s="26"/>
      <c r="H306" s="30" t="s">
        <v>327</v>
      </c>
      <c r="I306" s="498"/>
      <c r="J306" s="487"/>
      <c r="K306" s="489"/>
      <c r="L306" s="491"/>
      <c r="M306" s="493"/>
      <c r="N306" s="29" t="s">
        <v>323</v>
      </c>
      <c r="O306" s="26"/>
      <c r="P306" s="30" t="s">
        <v>327</v>
      </c>
      <c r="Q306" s="3"/>
      <c r="R306" s="4"/>
      <c r="S306" s="5"/>
      <c r="T306" s="6"/>
      <c r="U306" s="7"/>
      <c r="V306" s="62"/>
      <c r="W306" s="63"/>
      <c r="X306" s="9"/>
      <c r="Y306" s="4"/>
      <c r="Z306" s="5"/>
      <c r="AA306" s="6"/>
      <c r="AB306" s="7"/>
      <c r="AC306" s="64"/>
      <c r="AD306" s="8"/>
      <c r="AE306" s="29" t="s">
        <v>323</v>
      </c>
      <c r="AF306" s="26"/>
      <c r="AG306" s="30" t="s">
        <v>327</v>
      </c>
      <c r="AH306" s="518"/>
      <c r="AI306" s="516"/>
      <c r="AJ306" s="516"/>
      <c r="AK306" s="516"/>
      <c r="AL306" s="516"/>
      <c r="AN306" s="38" t="str">
        <f t="shared" si="152"/>
        <v/>
      </c>
      <c r="AO306" s="39" t="str">
        <f t="shared" si="153"/>
        <v/>
      </c>
      <c r="AP306" s="40" t="str">
        <f t="shared" si="158"/>
        <v/>
      </c>
      <c r="AQ306" s="41" t="str">
        <f t="shared" si="159"/>
        <v/>
      </c>
      <c r="AR306" s="42" t="str">
        <f t="shared" si="160"/>
        <v>000</v>
      </c>
      <c r="AS306" s="43" t="str">
        <f t="shared" si="161"/>
        <v>000</v>
      </c>
      <c r="AT306" s="41">
        <f t="shared" si="162"/>
        <v>0</v>
      </c>
      <c r="AU306" s="65">
        <f t="shared" si="163"/>
        <v>0</v>
      </c>
      <c r="AV306" s="39" t="str">
        <f t="shared" si="164"/>
        <v>000</v>
      </c>
      <c r="AW306" s="43" t="str">
        <f t="shared" si="165"/>
        <v>000</v>
      </c>
      <c r="AX306" s="43">
        <f t="shared" si="166"/>
        <v>0</v>
      </c>
      <c r="AY306" s="43">
        <f t="shared" si="167"/>
        <v>0</v>
      </c>
      <c r="AZ306" s="47">
        <f t="shared" si="168"/>
        <v>0</v>
      </c>
      <c r="BA306" s="35">
        <f t="shared" si="169"/>
        <v>0</v>
      </c>
    </row>
    <row r="307" spans="3:53" ht="22.5" customHeight="1" thickBot="1">
      <c r="C307" s="508">
        <f t="shared" si="174"/>
        <v>152</v>
      </c>
      <c r="D307" s="500"/>
      <c r="E307" s="502"/>
      <c r="F307" s="483" t="str">
        <f>IF(G308="","",YEAR('1'!$AJ$7)-YEAR(G308)-IF(MONTH('1'!$AJ$7)*100+DAY('1'!$AJ$7)&gt;=MONTH(G308)*100+DAY(G308),0,1))</f>
        <v/>
      </c>
      <c r="G307" s="484"/>
      <c r="H307" s="485"/>
      <c r="I307" s="497"/>
      <c r="J307" s="486"/>
      <c r="K307" s="488" t="s">
        <v>326</v>
      </c>
      <c r="L307" s="490"/>
      <c r="M307" s="492" t="s">
        <v>325</v>
      </c>
      <c r="N307" s="486"/>
      <c r="O307" s="490"/>
      <c r="P307" s="499"/>
      <c r="Q307" s="3"/>
      <c r="R307" s="4"/>
      <c r="S307" s="5"/>
      <c r="T307" s="6"/>
      <c r="U307" s="7"/>
      <c r="V307" s="62"/>
      <c r="W307" s="63"/>
      <c r="X307" s="9"/>
      <c r="Y307" s="4"/>
      <c r="Z307" s="5"/>
      <c r="AA307" s="6"/>
      <c r="AB307" s="7"/>
      <c r="AC307" s="64"/>
      <c r="AD307" s="8"/>
      <c r="AE307" s="494" t="s">
        <v>66</v>
      </c>
      <c r="AF307" s="495"/>
      <c r="AG307" s="496"/>
      <c r="AH307" s="517"/>
      <c r="AI307" s="515"/>
      <c r="AJ307" s="515"/>
      <c r="AK307" s="515"/>
      <c r="AL307" s="515"/>
      <c r="AN307" s="38" t="str">
        <f t="shared" si="152"/>
        <v/>
      </c>
      <c r="AO307" s="39" t="str">
        <f t="shared" si="153"/>
        <v/>
      </c>
      <c r="AP307" s="40" t="str">
        <f t="shared" si="158"/>
        <v/>
      </c>
      <c r="AQ307" s="41" t="str">
        <f t="shared" si="159"/>
        <v/>
      </c>
      <c r="AR307" s="42" t="str">
        <f t="shared" si="160"/>
        <v>000</v>
      </c>
      <c r="AS307" s="43" t="str">
        <f t="shared" si="161"/>
        <v>000</v>
      </c>
      <c r="AT307" s="41">
        <f t="shared" si="162"/>
        <v>0</v>
      </c>
      <c r="AU307" s="65">
        <f t="shared" si="163"/>
        <v>0</v>
      </c>
      <c r="AV307" s="39" t="str">
        <f t="shared" si="164"/>
        <v>000</v>
      </c>
      <c r="AW307" s="43" t="str">
        <f t="shared" si="165"/>
        <v>000</v>
      </c>
      <c r="AX307" s="43">
        <f t="shared" si="166"/>
        <v>0</v>
      </c>
      <c r="AY307" s="43">
        <f t="shared" si="167"/>
        <v>0</v>
      </c>
      <c r="AZ307" s="47">
        <f t="shared" si="168"/>
        <v>0</v>
      </c>
      <c r="BA307" s="35">
        <f t="shared" si="169"/>
        <v>0</v>
      </c>
    </row>
    <row r="308" spans="3:53" ht="22.5" customHeight="1">
      <c r="C308" s="509"/>
      <c r="D308" s="501"/>
      <c r="E308" s="503"/>
      <c r="F308" s="29" t="s">
        <v>323</v>
      </c>
      <c r="G308" s="26"/>
      <c r="H308" s="30" t="s">
        <v>327</v>
      </c>
      <c r="I308" s="498"/>
      <c r="J308" s="487"/>
      <c r="K308" s="489"/>
      <c r="L308" s="491"/>
      <c r="M308" s="493"/>
      <c r="N308" s="29" t="s">
        <v>323</v>
      </c>
      <c r="O308" s="26"/>
      <c r="P308" s="30" t="s">
        <v>327</v>
      </c>
      <c r="Q308" s="3"/>
      <c r="R308" s="4"/>
      <c r="S308" s="5"/>
      <c r="T308" s="6"/>
      <c r="U308" s="7"/>
      <c r="V308" s="62"/>
      <c r="W308" s="63"/>
      <c r="X308" s="9"/>
      <c r="Y308" s="4"/>
      <c r="Z308" s="5"/>
      <c r="AA308" s="6"/>
      <c r="AB308" s="7"/>
      <c r="AC308" s="64"/>
      <c r="AD308" s="8"/>
      <c r="AE308" s="29" t="s">
        <v>323</v>
      </c>
      <c r="AF308" s="26"/>
      <c r="AG308" s="30" t="s">
        <v>327</v>
      </c>
      <c r="AH308" s="518"/>
      <c r="AI308" s="516"/>
      <c r="AJ308" s="516"/>
      <c r="AK308" s="516"/>
      <c r="AL308" s="516"/>
      <c r="AN308" s="38" t="str">
        <f t="shared" si="152"/>
        <v/>
      </c>
      <c r="AO308" s="39" t="str">
        <f t="shared" si="153"/>
        <v/>
      </c>
      <c r="AP308" s="40" t="str">
        <f t="shared" si="158"/>
        <v/>
      </c>
      <c r="AQ308" s="41" t="str">
        <f t="shared" si="159"/>
        <v/>
      </c>
      <c r="AR308" s="42" t="str">
        <f t="shared" si="160"/>
        <v>000</v>
      </c>
      <c r="AS308" s="43" t="str">
        <f t="shared" si="161"/>
        <v>000</v>
      </c>
      <c r="AT308" s="41">
        <f t="shared" si="162"/>
        <v>0</v>
      </c>
      <c r="AU308" s="65">
        <f t="shared" si="163"/>
        <v>0</v>
      </c>
      <c r="AV308" s="39" t="str">
        <f t="shared" si="164"/>
        <v>000</v>
      </c>
      <c r="AW308" s="43" t="str">
        <f t="shared" si="165"/>
        <v>000</v>
      </c>
      <c r="AX308" s="43">
        <f t="shared" si="166"/>
        <v>0</v>
      </c>
      <c r="AY308" s="43">
        <f t="shared" si="167"/>
        <v>0</v>
      </c>
      <c r="AZ308" s="47">
        <f t="shared" si="168"/>
        <v>0</v>
      </c>
      <c r="BA308" s="35">
        <f t="shared" si="169"/>
        <v>0</v>
      </c>
    </row>
    <row r="309" spans="3:53" ht="22.5" customHeight="1" thickBot="1">
      <c r="C309" s="508">
        <f t="shared" si="171"/>
        <v>153</v>
      </c>
      <c r="D309" s="500"/>
      <c r="E309" s="502"/>
      <c r="F309" s="483" t="str">
        <f>IF(G310="","",YEAR('1'!$AJ$7)-YEAR(G310)-IF(MONTH('1'!$AJ$7)*100+DAY('1'!$AJ$7)&gt;=MONTH(G310)*100+DAY(G310),0,1))</f>
        <v/>
      </c>
      <c r="G309" s="484"/>
      <c r="H309" s="485"/>
      <c r="I309" s="497"/>
      <c r="J309" s="486"/>
      <c r="K309" s="488" t="s">
        <v>326</v>
      </c>
      <c r="L309" s="490"/>
      <c r="M309" s="492" t="s">
        <v>325</v>
      </c>
      <c r="N309" s="486"/>
      <c r="O309" s="490"/>
      <c r="P309" s="499"/>
      <c r="Q309" s="3"/>
      <c r="R309" s="4"/>
      <c r="S309" s="5"/>
      <c r="T309" s="6"/>
      <c r="U309" s="7"/>
      <c r="V309" s="62"/>
      <c r="W309" s="63"/>
      <c r="X309" s="9"/>
      <c r="Y309" s="4"/>
      <c r="Z309" s="5"/>
      <c r="AA309" s="6"/>
      <c r="AB309" s="7"/>
      <c r="AC309" s="64"/>
      <c r="AD309" s="8"/>
      <c r="AE309" s="494" t="s">
        <v>66</v>
      </c>
      <c r="AF309" s="495"/>
      <c r="AG309" s="496"/>
      <c r="AH309" s="517"/>
      <c r="AI309" s="515"/>
      <c r="AJ309" s="515"/>
      <c r="AK309" s="515"/>
      <c r="AL309" s="515"/>
      <c r="AN309" s="38" t="str">
        <f t="shared" si="152"/>
        <v/>
      </c>
      <c r="AO309" s="39" t="str">
        <f t="shared" si="153"/>
        <v/>
      </c>
      <c r="AP309" s="40" t="str">
        <f t="shared" si="158"/>
        <v/>
      </c>
      <c r="AQ309" s="41" t="str">
        <f t="shared" si="159"/>
        <v/>
      </c>
      <c r="AR309" s="42" t="str">
        <f t="shared" si="160"/>
        <v>000</v>
      </c>
      <c r="AS309" s="43" t="str">
        <f t="shared" si="161"/>
        <v>000</v>
      </c>
      <c r="AT309" s="41">
        <f t="shared" si="162"/>
        <v>0</v>
      </c>
      <c r="AU309" s="65">
        <f t="shared" si="163"/>
        <v>0</v>
      </c>
      <c r="AV309" s="39" t="str">
        <f t="shared" si="164"/>
        <v>000</v>
      </c>
      <c r="AW309" s="43" t="str">
        <f t="shared" si="165"/>
        <v>000</v>
      </c>
      <c r="AX309" s="43">
        <f t="shared" si="166"/>
        <v>0</v>
      </c>
      <c r="AY309" s="43">
        <f t="shared" si="167"/>
        <v>0</v>
      </c>
      <c r="AZ309" s="47">
        <f t="shared" si="168"/>
        <v>0</v>
      </c>
      <c r="BA309" s="35">
        <f t="shared" si="169"/>
        <v>0</v>
      </c>
    </row>
    <row r="310" spans="3:53" ht="22.5" customHeight="1">
      <c r="C310" s="509"/>
      <c r="D310" s="501"/>
      <c r="E310" s="503"/>
      <c r="F310" s="29" t="s">
        <v>323</v>
      </c>
      <c r="G310" s="26"/>
      <c r="H310" s="30" t="s">
        <v>327</v>
      </c>
      <c r="I310" s="498"/>
      <c r="J310" s="487"/>
      <c r="K310" s="489"/>
      <c r="L310" s="491"/>
      <c r="M310" s="493"/>
      <c r="N310" s="29" t="s">
        <v>323</v>
      </c>
      <c r="O310" s="26"/>
      <c r="P310" s="30" t="s">
        <v>327</v>
      </c>
      <c r="Q310" s="3"/>
      <c r="R310" s="4"/>
      <c r="S310" s="5"/>
      <c r="T310" s="6"/>
      <c r="U310" s="7"/>
      <c r="V310" s="62"/>
      <c r="W310" s="63"/>
      <c r="X310" s="9"/>
      <c r="Y310" s="4"/>
      <c r="Z310" s="5"/>
      <c r="AA310" s="6"/>
      <c r="AB310" s="7"/>
      <c r="AC310" s="64"/>
      <c r="AD310" s="8"/>
      <c r="AE310" s="29" t="s">
        <v>323</v>
      </c>
      <c r="AF310" s="26"/>
      <c r="AG310" s="30" t="s">
        <v>327</v>
      </c>
      <c r="AH310" s="518"/>
      <c r="AI310" s="516"/>
      <c r="AJ310" s="516"/>
      <c r="AK310" s="516"/>
      <c r="AL310" s="516"/>
      <c r="AN310" s="38" t="str">
        <f t="shared" si="152"/>
        <v/>
      </c>
      <c r="AO310" s="39" t="str">
        <f t="shared" si="153"/>
        <v/>
      </c>
      <c r="AP310" s="40" t="str">
        <f t="shared" si="158"/>
        <v/>
      </c>
      <c r="AQ310" s="41" t="str">
        <f t="shared" si="159"/>
        <v/>
      </c>
      <c r="AR310" s="42" t="str">
        <f t="shared" si="160"/>
        <v>000</v>
      </c>
      <c r="AS310" s="43" t="str">
        <f t="shared" si="161"/>
        <v>000</v>
      </c>
      <c r="AT310" s="41">
        <f t="shared" si="162"/>
        <v>0</v>
      </c>
      <c r="AU310" s="65">
        <f t="shared" si="163"/>
        <v>0</v>
      </c>
      <c r="AV310" s="39" t="str">
        <f t="shared" si="164"/>
        <v>000</v>
      </c>
      <c r="AW310" s="43" t="str">
        <f t="shared" si="165"/>
        <v>000</v>
      </c>
      <c r="AX310" s="43">
        <f t="shared" si="166"/>
        <v>0</v>
      </c>
      <c r="AY310" s="43">
        <f t="shared" si="167"/>
        <v>0</v>
      </c>
      <c r="AZ310" s="47">
        <f t="shared" si="168"/>
        <v>0</v>
      </c>
      <c r="BA310" s="35">
        <f t="shared" si="169"/>
        <v>0</v>
      </c>
    </row>
    <row r="311" spans="3:53" ht="22.5" customHeight="1" thickBot="1">
      <c r="C311" s="508">
        <f t="shared" ref="C311" si="176">(ROW()-3)/2</f>
        <v>154</v>
      </c>
      <c r="D311" s="500"/>
      <c r="E311" s="502"/>
      <c r="F311" s="483" t="str">
        <f>IF(G312="","",YEAR('1'!$AJ$7)-YEAR(G312)-IF(MONTH('1'!$AJ$7)*100+DAY('1'!$AJ$7)&gt;=MONTH(G312)*100+DAY(G312),0,1))</f>
        <v/>
      </c>
      <c r="G311" s="484"/>
      <c r="H311" s="485"/>
      <c r="I311" s="497"/>
      <c r="J311" s="486"/>
      <c r="K311" s="488" t="s">
        <v>326</v>
      </c>
      <c r="L311" s="490"/>
      <c r="M311" s="492" t="s">
        <v>325</v>
      </c>
      <c r="N311" s="486"/>
      <c r="O311" s="490"/>
      <c r="P311" s="499"/>
      <c r="Q311" s="3"/>
      <c r="R311" s="4"/>
      <c r="S311" s="5"/>
      <c r="T311" s="6"/>
      <c r="U311" s="7"/>
      <c r="V311" s="62"/>
      <c r="W311" s="63"/>
      <c r="X311" s="9"/>
      <c r="Y311" s="4"/>
      <c r="Z311" s="5"/>
      <c r="AA311" s="6"/>
      <c r="AB311" s="7"/>
      <c r="AC311" s="64"/>
      <c r="AD311" s="8"/>
      <c r="AE311" s="494" t="s">
        <v>66</v>
      </c>
      <c r="AF311" s="495"/>
      <c r="AG311" s="496"/>
      <c r="AH311" s="517"/>
      <c r="AI311" s="515"/>
      <c r="AJ311" s="515"/>
      <c r="AK311" s="515"/>
      <c r="AL311" s="515"/>
      <c r="AN311" s="38" t="str">
        <f t="shared" si="152"/>
        <v/>
      </c>
      <c r="AO311" s="39" t="str">
        <f t="shared" si="153"/>
        <v/>
      </c>
      <c r="AP311" s="40" t="str">
        <f t="shared" si="158"/>
        <v/>
      </c>
      <c r="AQ311" s="41" t="str">
        <f t="shared" si="159"/>
        <v/>
      </c>
      <c r="AR311" s="42" t="str">
        <f t="shared" si="160"/>
        <v>000</v>
      </c>
      <c r="AS311" s="43" t="str">
        <f t="shared" si="161"/>
        <v>000</v>
      </c>
      <c r="AT311" s="41">
        <f t="shared" si="162"/>
        <v>0</v>
      </c>
      <c r="AU311" s="65">
        <f t="shared" si="163"/>
        <v>0</v>
      </c>
      <c r="AV311" s="39" t="str">
        <f t="shared" si="164"/>
        <v>000</v>
      </c>
      <c r="AW311" s="43" t="str">
        <f t="shared" si="165"/>
        <v>000</v>
      </c>
      <c r="AX311" s="43">
        <f t="shared" si="166"/>
        <v>0</v>
      </c>
      <c r="AY311" s="43">
        <f t="shared" si="167"/>
        <v>0</v>
      </c>
      <c r="AZ311" s="47">
        <f t="shared" si="168"/>
        <v>0</v>
      </c>
      <c r="BA311" s="35">
        <f t="shared" si="169"/>
        <v>0</v>
      </c>
    </row>
    <row r="312" spans="3:53" ht="22.5" customHeight="1">
      <c r="C312" s="509"/>
      <c r="D312" s="501"/>
      <c r="E312" s="503"/>
      <c r="F312" s="29" t="s">
        <v>323</v>
      </c>
      <c r="G312" s="26"/>
      <c r="H312" s="30" t="s">
        <v>327</v>
      </c>
      <c r="I312" s="498"/>
      <c r="J312" s="487"/>
      <c r="K312" s="489"/>
      <c r="L312" s="491"/>
      <c r="M312" s="493"/>
      <c r="N312" s="29" t="s">
        <v>323</v>
      </c>
      <c r="O312" s="26"/>
      <c r="P312" s="30" t="s">
        <v>327</v>
      </c>
      <c r="Q312" s="3"/>
      <c r="R312" s="4"/>
      <c r="S312" s="5"/>
      <c r="T312" s="6"/>
      <c r="U312" s="7"/>
      <c r="V312" s="62"/>
      <c r="W312" s="63"/>
      <c r="X312" s="9"/>
      <c r="Y312" s="4"/>
      <c r="Z312" s="5"/>
      <c r="AA312" s="6"/>
      <c r="AB312" s="7"/>
      <c r="AC312" s="64"/>
      <c r="AD312" s="8"/>
      <c r="AE312" s="29" t="s">
        <v>323</v>
      </c>
      <c r="AF312" s="26"/>
      <c r="AG312" s="30" t="s">
        <v>327</v>
      </c>
      <c r="AH312" s="518"/>
      <c r="AI312" s="516"/>
      <c r="AJ312" s="516"/>
      <c r="AK312" s="516"/>
      <c r="AL312" s="516"/>
      <c r="AN312" s="38" t="str">
        <f t="shared" si="152"/>
        <v/>
      </c>
      <c r="AO312" s="39" t="str">
        <f t="shared" si="153"/>
        <v/>
      </c>
      <c r="AP312" s="40" t="str">
        <f t="shared" si="158"/>
        <v/>
      </c>
      <c r="AQ312" s="41" t="str">
        <f t="shared" si="159"/>
        <v/>
      </c>
      <c r="AR312" s="42" t="str">
        <f t="shared" si="160"/>
        <v>000</v>
      </c>
      <c r="AS312" s="43" t="str">
        <f t="shared" si="161"/>
        <v>000</v>
      </c>
      <c r="AT312" s="41">
        <f t="shared" si="162"/>
        <v>0</v>
      </c>
      <c r="AU312" s="65">
        <f t="shared" si="163"/>
        <v>0</v>
      </c>
      <c r="AV312" s="39" t="str">
        <f t="shared" si="164"/>
        <v>000</v>
      </c>
      <c r="AW312" s="43" t="str">
        <f t="shared" si="165"/>
        <v>000</v>
      </c>
      <c r="AX312" s="43">
        <f t="shared" si="166"/>
        <v>0</v>
      </c>
      <c r="AY312" s="43">
        <f t="shared" si="167"/>
        <v>0</v>
      </c>
      <c r="AZ312" s="47">
        <f t="shared" si="168"/>
        <v>0</v>
      </c>
      <c r="BA312" s="35">
        <f t="shared" si="169"/>
        <v>0</v>
      </c>
    </row>
    <row r="313" spans="3:53" ht="22.5" customHeight="1" thickBot="1">
      <c r="C313" s="508">
        <f t="shared" si="173"/>
        <v>155</v>
      </c>
      <c r="D313" s="500"/>
      <c r="E313" s="502"/>
      <c r="F313" s="483" t="str">
        <f>IF(G314="","",YEAR('1'!$AJ$7)-YEAR(G314)-IF(MONTH('1'!$AJ$7)*100+DAY('1'!$AJ$7)&gt;=MONTH(G314)*100+DAY(G314),0,1))</f>
        <v/>
      </c>
      <c r="G313" s="484"/>
      <c r="H313" s="485"/>
      <c r="I313" s="497"/>
      <c r="J313" s="486"/>
      <c r="K313" s="488" t="s">
        <v>326</v>
      </c>
      <c r="L313" s="490"/>
      <c r="M313" s="492" t="s">
        <v>325</v>
      </c>
      <c r="N313" s="486"/>
      <c r="O313" s="490"/>
      <c r="P313" s="499"/>
      <c r="Q313" s="3"/>
      <c r="R313" s="4"/>
      <c r="S313" s="5"/>
      <c r="T313" s="6"/>
      <c r="U313" s="7"/>
      <c r="V313" s="62"/>
      <c r="W313" s="63"/>
      <c r="X313" s="9"/>
      <c r="Y313" s="4"/>
      <c r="Z313" s="5"/>
      <c r="AA313" s="6"/>
      <c r="AB313" s="7"/>
      <c r="AC313" s="64"/>
      <c r="AD313" s="8"/>
      <c r="AE313" s="494" t="s">
        <v>66</v>
      </c>
      <c r="AF313" s="495"/>
      <c r="AG313" s="496"/>
      <c r="AH313" s="517"/>
      <c r="AI313" s="515"/>
      <c r="AJ313" s="515"/>
      <c r="AK313" s="515"/>
      <c r="AL313" s="515"/>
      <c r="AN313" s="38" t="str">
        <f t="shared" si="152"/>
        <v/>
      </c>
      <c r="AO313" s="39" t="str">
        <f t="shared" si="153"/>
        <v/>
      </c>
      <c r="AP313" s="40" t="str">
        <f t="shared" si="158"/>
        <v/>
      </c>
      <c r="AQ313" s="41" t="str">
        <f t="shared" si="159"/>
        <v/>
      </c>
      <c r="AR313" s="42" t="str">
        <f t="shared" si="160"/>
        <v>000</v>
      </c>
      <c r="AS313" s="43" t="str">
        <f t="shared" si="161"/>
        <v>000</v>
      </c>
      <c r="AT313" s="41">
        <f t="shared" si="162"/>
        <v>0</v>
      </c>
      <c r="AU313" s="65">
        <f t="shared" si="163"/>
        <v>0</v>
      </c>
      <c r="AV313" s="39" t="str">
        <f t="shared" si="164"/>
        <v>000</v>
      </c>
      <c r="AW313" s="43" t="str">
        <f t="shared" si="165"/>
        <v>000</v>
      </c>
      <c r="AX313" s="43">
        <f t="shared" si="166"/>
        <v>0</v>
      </c>
      <c r="AY313" s="43">
        <f t="shared" si="167"/>
        <v>0</v>
      </c>
      <c r="AZ313" s="47">
        <f t="shared" si="168"/>
        <v>0</v>
      </c>
      <c r="BA313" s="35">
        <f t="shared" si="169"/>
        <v>0</v>
      </c>
    </row>
    <row r="314" spans="3:53" ht="22.5" customHeight="1">
      <c r="C314" s="509"/>
      <c r="D314" s="501"/>
      <c r="E314" s="503"/>
      <c r="F314" s="29" t="s">
        <v>323</v>
      </c>
      <c r="G314" s="26"/>
      <c r="H314" s="30" t="s">
        <v>327</v>
      </c>
      <c r="I314" s="498"/>
      <c r="J314" s="487"/>
      <c r="K314" s="489"/>
      <c r="L314" s="491"/>
      <c r="M314" s="493"/>
      <c r="N314" s="29" t="s">
        <v>323</v>
      </c>
      <c r="O314" s="26"/>
      <c r="P314" s="30" t="s">
        <v>327</v>
      </c>
      <c r="Q314" s="3"/>
      <c r="R314" s="4"/>
      <c r="S314" s="5"/>
      <c r="T314" s="6"/>
      <c r="U314" s="7"/>
      <c r="V314" s="62"/>
      <c r="W314" s="63"/>
      <c r="X314" s="9"/>
      <c r="Y314" s="4"/>
      <c r="Z314" s="5"/>
      <c r="AA314" s="6"/>
      <c r="AB314" s="7"/>
      <c r="AC314" s="64"/>
      <c r="AD314" s="8"/>
      <c r="AE314" s="29" t="s">
        <v>323</v>
      </c>
      <c r="AF314" s="26"/>
      <c r="AG314" s="30" t="s">
        <v>327</v>
      </c>
      <c r="AH314" s="518"/>
      <c r="AI314" s="516"/>
      <c r="AJ314" s="516"/>
      <c r="AK314" s="516"/>
      <c r="AL314" s="516"/>
      <c r="AN314" s="38" t="str">
        <f t="shared" si="152"/>
        <v/>
      </c>
      <c r="AO314" s="39" t="str">
        <f t="shared" si="153"/>
        <v/>
      </c>
      <c r="AP314" s="40" t="str">
        <f t="shared" si="158"/>
        <v/>
      </c>
      <c r="AQ314" s="41" t="str">
        <f t="shared" si="159"/>
        <v/>
      </c>
      <c r="AR314" s="42" t="str">
        <f t="shared" si="160"/>
        <v>000</v>
      </c>
      <c r="AS314" s="43" t="str">
        <f t="shared" si="161"/>
        <v>000</v>
      </c>
      <c r="AT314" s="41">
        <f t="shared" si="162"/>
        <v>0</v>
      </c>
      <c r="AU314" s="65">
        <f t="shared" si="163"/>
        <v>0</v>
      </c>
      <c r="AV314" s="39" t="str">
        <f t="shared" si="164"/>
        <v>000</v>
      </c>
      <c r="AW314" s="43" t="str">
        <f t="shared" si="165"/>
        <v>000</v>
      </c>
      <c r="AX314" s="43">
        <f t="shared" si="166"/>
        <v>0</v>
      </c>
      <c r="AY314" s="43">
        <f t="shared" si="167"/>
        <v>0</v>
      </c>
      <c r="AZ314" s="47">
        <f t="shared" si="168"/>
        <v>0</v>
      </c>
      <c r="BA314" s="35">
        <f t="shared" si="169"/>
        <v>0</v>
      </c>
    </row>
    <row r="315" spans="3:53" ht="22.5" customHeight="1" thickBot="1">
      <c r="C315" s="508">
        <f t="shared" si="174"/>
        <v>156</v>
      </c>
      <c r="D315" s="500"/>
      <c r="E315" s="502"/>
      <c r="F315" s="483" t="str">
        <f>IF(G316="","",YEAR('1'!$AJ$7)-YEAR(G316)-IF(MONTH('1'!$AJ$7)*100+DAY('1'!$AJ$7)&gt;=MONTH(G316)*100+DAY(G316),0,1))</f>
        <v/>
      </c>
      <c r="G315" s="484"/>
      <c r="H315" s="485"/>
      <c r="I315" s="497"/>
      <c r="J315" s="486"/>
      <c r="K315" s="488" t="s">
        <v>326</v>
      </c>
      <c r="L315" s="490"/>
      <c r="M315" s="492" t="s">
        <v>325</v>
      </c>
      <c r="N315" s="486"/>
      <c r="O315" s="490"/>
      <c r="P315" s="499"/>
      <c r="Q315" s="3"/>
      <c r="R315" s="4"/>
      <c r="S315" s="5"/>
      <c r="T315" s="6"/>
      <c r="U315" s="7"/>
      <c r="V315" s="62"/>
      <c r="W315" s="63"/>
      <c r="X315" s="9"/>
      <c r="Y315" s="4"/>
      <c r="Z315" s="5"/>
      <c r="AA315" s="6"/>
      <c r="AB315" s="7"/>
      <c r="AC315" s="64"/>
      <c r="AD315" s="8"/>
      <c r="AE315" s="494" t="s">
        <v>66</v>
      </c>
      <c r="AF315" s="495"/>
      <c r="AG315" s="496"/>
      <c r="AH315" s="517"/>
      <c r="AI315" s="515"/>
      <c r="AJ315" s="515"/>
      <c r="AK315" s="515"/>
      <c r="AL315" s="515"/>
      <c r="AN315" s="38" t="str">
        <f t="shared" si="152"/>
        <v/>
      </c>
      <c r="AO315" s="39" t="str">
        <f t="shared" si="153"/>
        <v/>
      </c>
      <c r="AP315" s="40" t="str">
        <f t="shared" si="158"/>
        <v/>
      </c>
      <c r="AQ315" s="41" t="str">
        <f t="shared" si="159"/>
        <v/>
      </c>
      <c r="AR315" s="42" t="str">
        <f t="shared" si="160"/>
        <v>000</v>
      </c>
      <c r="AS315" s="43" t="str">
        <f t="shared" si="161"/>
        <v>000</v>
      </c>
      <c r="AT315" s="41">
        <f t="shared" si="162"/>
        <v>0</v>
      </c>
      <c r="AU315" s="65">
        <f t="shared" si="163"/>
        <v>0</v>
      </c>
      <c r="AV315" s="39" t="str">
        <f t="shared" si="164"/>
        <v>000</v>
      </c>
      <c r="AW315" s="43" t="str">
        <f t="shared" si="165"/>
        <v>000</v>
      </c>
      <c r="AX315" s="43">
        <f t="shared" si="166"/>
        <v>0</v>
      </c>
      <c r="AY315" s="43">
        <f t="shared" si="167"/>
        <v>0</v>
      </c>
      <c r="AZ315" s="47">
        <f t="shared" si="168"/>
        <v>0</v>
      </c>
      <c r="BA315" s="35">
        <f t="shared" si="169"/>
        <v>0</v>
      </c>
    </row>
    <row r="316" spans="3:53" ht="22.5" customHeight="1">
      <c r="C316" s="509"/>
      <c r="D316" s="501"/>
      <c r="E316" s="503"/>
      <c r="F316" s="29" t="s">
        <v>323</v>
      </c>
      <c r="G316" s="26"/>
      <c r="H316" s="30" t="s">
        <v>327</v>
      </c>
      <c r="I316" s="498"/>
      <c r="J316" s="487"/>
      <c r="K316" s="489"/>
      <c r="L316" s="491"/>
      <c r="M316" s="493"/>
      <c r="N316" s="29" t="s">
        <v>323</v>
      </c>
      <c r="O316" s="26"/>
      <c r="P316" s="30" t="s">
        <v>327</v>
      </c>
      <c r="Q316" s="3"/>
      <c r="R316" s="4"/>
      <c r="S316" s="5"/>
      <c r="T316" s="6"/>
      <c r="U316" s="7"/>
      <c r="V316" s="62"/>
      <c r="W316" s="63"/>
      <c r="X316" s="9"/>
      <c r="Y316" s="4"/>
      <c r="Z316" s="5"/>
      <c r="AA316" s="6"/>
      <c r="AB316" s="7"/>
      <c r="AC316" s="64"/>
      <c r="AD316" s="8"/>
      <c r="AE316" s="29" t="s">
        <v>323</v>
      </c>
      <c r="AF316" s="26"/>
      <c r="AG316" s="30" t="s">
        <v>327</v>
      </c>
      <c r="AH316" s="518"/>
      <c r="AI316" s="516"/>
      <c r="AJ316" s="516"/>
      <c r="AK316" s="516"/>
      <c r="AL316" s="516"/>
      <c r="AN316" s="38" t="str">
        <f t="shared" si="152"/>
        <v/>
      </c>
      <c r="AO316" s="39" t="str">
        <f t="shared" si="153"/>
        <v/>
      </c>
      <c r="AP316" s="40" t="str">
        <f t="shared" si="158"/>
        <v/>
      </c>
      <c r="AQ316" s="41" t="str">
        <f t="shared" si="159"/>
        <v/>
      </c>
      <c r="AR316" s="42" t="str">
        <f t="shared" si="160"/>
        <v>000</v>
      </c>
      <c r="AS316" s="43" t="str">
        <f t="shared" si="161"/>
        <v>000</v>
      </c>
      <c r="AT316" s="41">
        <f t="shared" si="162"/>
        <v>0</v>
      </c>
      <c r="AU316" s="65">
        <f t="shared" si="163"/>
        <v>0</v>
      </c>
      <c r="AV316" s="39" t="str">
        <f t="shared" si="164"/>
        <v>000</v>
      </c>
      <c r="AW316" s="43" t="str">
        <f t="shared" si="165"/>
        <v>000</v>
      </c>
      <c r="AX316" s="43">
        <f t="shared" si="166"/>
        <v>0</v>
      </c>
      <c r="AY316" s="43">
        <f t="shared" si="167"/>
        <v>0</v>
      </c>
      <c r="AZ316" s="47">
        <f t="shared" si="168"/>
        <v>0</v>
      </c>
      <c r="BA316" s="35">
        <f t="shared" si="169"/>
        <v>0</v>
      </c>
    </row>
    <row r="317" spans="3:53" ht="22.5" customHeight="1" thickBot="1">
      <c r="C317" s="508">
        <f t="shared" si="171"/>
        <v>157</v>
      </c>
      <c r="D317" s="500"/>
      <c r="E317" s="502"/>
      <c r="F317" s="483" t="str">
        <f>IF(G318="","",YEAR('1'!$AJ$7)-YEAR(G318)-IF(MONTH('1'!$AJ$7)*100+DAY('1'!$AJ$7)&gt;=MONTH(G318)*100+DAY(G318),0,1))</f>
        <v/>
      </c>
      <c r="G317" s="484"/>
      <c r="H317" s="485"/>
      <c r="I317" s="497"/>
      <c r="J317" s="486"/>
      <c r="K317" s="488" t="s">
        <v>326</v>
      </c>
      <c r="L317" s="490"/>
      <c r="M317" s="492" t="s">
        <v>325</v>
      </c>
      <c r="N317" s="486"/>
      <c r="O317" s="490"/>
      <c r="P317" s="499"/>
      <c r="Q317" s="3"/>
      <c r="R317" s="4"/>
      <c r="S317" s="5"/>
      <c r="T317" s="6"/>
      <c r="U317" s="7"/>
      <c r="V317" s="62"/>
      <c r="W317" s="63"/>
      <c r="X317" s="9"/>
      <c r="Y317" s="4"/>
      <c r="Z317" s="5"/>
      <c r="AA317" s="6"/>
      <c r="AB317" s="7"/>
      <c r="AC317" s="64"/>
      <c r="AD317" s="8"/>
      <c r="AE317" s="494" t="s">
        <v>66</v>
      </c>
      <c r="AF317" s="495"/>
      <c r="AG317" s="496"/>
      <c r="AH317" s="517"/>
      <c r="AI317" s="515"/>
      <c r="AJ317" s="515"/>
      <c r="AK317" s="515"/>
      <c r="AL317" s="515"/>
      <c r="AN317" s="38" t="str">
        <f t="shared" si="152"/>
        <v/>
      </c>
      <c r="AO317" s="39" t="str">
        <f t="shared" si="153"/>
        <v/>
      </c>
      <c r="AP317" s="40" t="str">
        <f t="shared" si="158"/>
        <v/>
      </c>
      <c r="AQ317" s="41" t="str">
        <f t="shared" si="159"/>
        <v/>
      </c>
      <c r="AR317" s="42" t="str">
        <f t="shared" si="160"/>
        <v>000</v>
      </c>
      <c r="AS317" s="43" t="str">
        <f t="shared" si="161"/>
        <v>000</v>
      </c>
      <c r="AT317" s="41">
        <f t="shared" si="162"/>
        <v>0</v>
      </c>
      <c r="AU317" s="65">
        <f t="shared" si="163"/>
        <v>0</v>
      </c>
      <c r="AV317" s="39" t="str">
        <f t="shared" si="164"/>
        <v>000</v>
      </c>
      <c r="AW317" s="43" t="str">
        <f t="shared" si="165"/>
        <v>000</v>
      </c>
      <c r="AX317" s="43">
        <f t="shared" si="166"/>
        <v>0</v>
      </c>
      <c r="AY317" s="43">
        <f t="shared" si="167"/>
        <v>0</v>
      </c>
      <c r="AZ317" s="47">
        <f t="shared" si="168"/>
        <v>0</v>
      </c>
      <c r="BA317" s="35">
        <f t="shared" si="169"/>
        <v>0</v>
      </c>
    </row>
    <row r="318" spans="3:53" ht="22.5" customHeight="1">
      <c r="C318" s="509"/>
      <c r="D318" s="501"/>
      <c r="E318" s="503"/>
      <c r="F318" s="29" t="s">
        <v>323</v>
      </c>
      <c r="G318" s="26"/>
      <c r="H318" s="30" t="s">
        <v>327</v>
      </c>
      <c r="I318" s="498"/>
      <c r="J318" s="487"/>
      <c r="K318" s="489"/>
      <c r="L318" s="491"/>
      <c r="M318" s="493"/>
      <c r="N318" s="29" t="s">
        <v>323</v>
      </c>
      <c r="O318" s="26"/>
      <c r="P318" s="30" t="s">
        <v>327</v>
      </c>
      <c r="Q318" s="3"/>
      <c r="R318" s="4"/>
      <c r="S318" s="5"/>
      <c r="T318" s="6"/>
      <c r="U318" s="7"/>
      <c r="V318" s="62"/>
      <c r="W318" s="63"/>
      <c r="X318" s="9"/>
      <c r="Y318" s="4"/>
      <c r="Z318" s="5"/>
      <c r="AA318" s="6"/>
      <c r="AB318" s="7"/>
      <c r="AC318" s="64"/>
      <c r="AD318" s="8"/>
      <c r="AE318" s="29" t="s">
        <v>323</v>
      </c>
      <c r="AF318" s="26"/>
      <c r="AG318" s="30" t="s">
        <v>327</v>
      </c>
      <c r="AH318" s="518"/>
      <c r="AI318" s="516"/>
      <c r="AJ318" s="516"/>
      <c r="AK318" s="516"/>
      <c r="AL318" s="516"/>
      <c r="AN318" s="38" t="str">
        <f t="shared" si="152"/>
        <v/>
      </c>
      <c r="AO318" s="39" t="str">
        <f t="shared" si="153"/>
        <v/>
      </c>
      <c r="AP318" s="40" t="str">
        <f t="shared" si="158"/>
        <v/>
      </c>
      <c r="AQ318" s="41" t="str">
        <f t="shared" si="159"/>
        <v/>
      </c>
      <c r="AR318" s="42" t="str">
        <f t="shared" si="160"/>
        <v>000</v>
      </c>
      <c r="AS318" s="43" t="str">
        <f t="shared" si="161"/>
        <v>000</v>
      </c>
      <c r="AT318" s="41">
        <f t="shared" si="162"/>
        <v>0</v>
      </c>
      <c r="AU318" s="65">
        <f t="shared" si="163"/>
        <v>0</v>
      </c>
      <c r="AV318" s="39" t="str">
        <f t="shared" si="164"/>
        <v>000</v>
      </c>
      <c r="AW318" s="43" t="str">
        <f t="shared" si="165"/>
        <v>000</v>
      </c>
      <c r="AX318" s="43">
        <f t="shared" si="166"/>
        <v>0</v>
      </c>
      <c r="AY318" s="43">
        <f t="shared" si="167"/>
        <v>0</v>
      </c>
      <c r="AZ318" s="47">
        <f t="shared" si="168"/>
        <v>0</v>
      </c>
      <c r="BA318" s="35">
        <f t="shared" si="169"/>
        <v>0</v>
      </c>
    </row>
    <row r="319" spans="3:53" ht="22.5" customHeight="1" thickBot="1">
      <c r="C319" s="508">
        <f t="shared" ref="C319" si="177">(ROW()-3)/2</f>
        <v>158</v>
      </c>
      <c r="D319" s="500"/>
      <c r="E319" s="502"/>
      <c r="F319" s="483" t="str">
        <f>IF(G320="","",YEAR('1'!$AJ$7)-YEAR(G320)-IF(MONTH('1'!$AJ$7)*100+DAY('1'!$AJ$7)&gt;=MONTH(G320)*100+DAY(G320),0,1))</f>
        <v/>
      </c>
      <c r="G319" s="484"/>
      <c r="H319" s="485"/>
      <c r="I319" s="497"/>
      <c r="J319" s="486"/>
      <c r="K319" s="488" t="s">
        <v>326</v>
      </c>
      <c r="L319" s="490"/>
      <c r="M319" s="492" t="s">
        <v>325</v>
      </c>
      <c r="N319" s="486"/>
      <c r="O319" s="490"/>
      <c r="P319" s="499"/>
      <c r="Q319" s="3"/>
      <c r="R319" s="4"/>
      <c r="S319" s="5"/>
      <c r="T319" s="6"/>
      <c r="U319" s="7"/>
      <c r="V319" s="62"/>
      <c r="W319" s="63"/>
      <c r="X319" s="9"/>
      <c r="Y319" s="4"/>
      <c r="Z319" s="5"/>
      <c r="AA319" s="6"/>
      <c r="AB319" s="7"/>
      <c r="AC319" s="64"/>
      <c r="AD319" s="8"/>
      <c r="AE319" s="494" t="s">
        <v>66</v>
      </c>
      <c r="AF319" s="495"/>
      <c r="AG319" s="496"/>
      <c r="AH319" s="517"/>
      <c r="AI319" s="515"/>
      <c r="AJ319" s="515"/>
      <c r="AK319" s="515"/>
      <c r="AL319" s="515"/>
      <c r="AN319" s="38" t="str">
        <f t="shared" si="152"/>
        <v/>
      </c>
      <c r="AO319" s="39" t="str">
        <f t="shared" si="153"/>
        <v/>
      </c>
      <c r="AP319" s="40" t="str">
        <f t="shared" si="158"/>
        <v/>
      </c>
      <c r="AQ319" s="41" t="str">
        <f t="shared" si="159"/>
        <v/>
      </c>
      <c r="AR319" s="42" t="str">
        <f t="shared" si="160"/>
        <v>000</v>
      </c>
      <c r="AS319" s="43" t="str">
        <f t="shared" si="161"/>
        <v>000</v>
      </c>
      <c r="AT319" s="41">
        <f t="shared" si="162"/>
        <v>0</v>
      </c>
      <c r="AU319" s="65">
        <f t="shared" si="163"/>
        <v>0</v>
      </c>
      <c r="AV319" s="39" t="str">
        <f t="shared" si="164"/>
        <v>000</v>
      </c>
      <c r="AW319" s="43" t="str">
        <f t="shared" si="165"/>
        <v>000</v>
      </c>
      <c r="AX319" s="43">
        <f t="shared" si="166"/>
        <v>0</v>
      </c>
      <c r="AY319" s="43">
        <f t="shared" si="167"/>
        <v>0</v>
      </c>
      <c r="AZ319" s="47">
        <f t="shared" si="168"/>
        <v>0</v>
      </c>
      <c r="BA319" s="35">
        <f t="shared" si="169"/>
        <v>0</v>
      </c>
    </row>
    <row r="320" spans="3:53" ht="22.5" customHeight="1">
      <c r="C320" s="509"/>
      <c r="D320" s="501"/>
      <c r="E320" s="503"/>
      <c r="F320" s="29" t="s">
        <v>323</v>
      </c>
      <c r="G320" s="26"/>
      <c r="H320" s="30" t="s">
        <v>327</v>
      </c>
      <c r="I320" s="498"/>
      <c r="J320" s="487"/>
      <c r="K320" s="489"/>
      <c r="L320" s="491"/>
      <c r="M320" s="493"/>
      <c r="N320" s="29" t="s">
        <v>323</v>
      </c>
      <c r="O320" s="26"/>
      <c r="P320" s="30" t="s">
        <v>327</v>
      </c>
      <c r="Q320" s="3"/>
      <c r="R320" s="4"/>
      <c r="S320" s="5"/>
      <c r="T320" s="6"/>
      <c r="U320" s="7"/>
      <c r="V320" s="62"/>
      <c r="W320" s="63"/>
      <c r="X320" s="9"/>
      <c r="Y320" s="4"/>
      <c r="Z320" s="5"/>
      <c r="AA320" s="6"/>
      <c r="AB320" s="7"/>
      <c r="AC320" s="64"/>
      <c r="AD320" s="8"/>
      <c r="AE320" s="29" t="s">
        <v>323</v>
      </c>
      <c r="AF320" s="26"/>
      <c r="AG320" s="30" t="s">
        <v>327</v>
      </c>
      <c r="AH320" s="518"/>
      <c r="AI320" s="516"/>
      <c r="AJ320" s="516"/>
      <c r="AK320" s="516"/>
      <c r="AL320" s="516"/>
      <c r="AN320" s="38" t="str">
        <f t="shared" si="152"/>
        <v/>
      </c>
      <c r="AO320" s="39" t="str">
        <f t="shared" si="153"/>
        <v/>
      </c>
      <c r="AP320" s="40" t="str">
        <f t="shared" si="158"/>
        <v/>
      </c>
      <c r="AQ320" s="41" t="str">
        <f t="shared" si="159"/>
        <v/>
      </c>
      <c r="AR320" s="42" t="str">
        <f t="shared" si="160"/>
        <v>000</v>
      </c>
      <c r="AS320" s="43" t="str">
        <f t="shared" si="161"/>
        <v>000</v>
      </c>
      <c r="AT320" s="41">
        <f t="shared" si="162"/>
        <v>0</v>
      </c>
      <c r="AU320" s="65">
        <f t="shared" si="163"/>
        <v>0</v>
      </c>
      <c r="AV320" s="39" t="str">
        <f t="shared" si="164"/>
        <v>000</v>
      </c>
      <c r="AW320" s="43" t="str">
        <f t="shared" si="165"/>
        <v>000</v>
      </c>
      <c r="AX320" s="43">
        <f t="shared" si="166"/>
        <v>0</v>
      </c>
      <c r="AY320" s="43">
        <f t="shared" si="167"/>
        <v>0</v>
      </c>
      <c r="AZ320" s="47">
        <f t="shared" si="168"/>
        <v>0</v>
      </c>
      <c r="BA320" s="35">
        <f t="shared" si="169"/>
        <v>0</v>
      </c>
    </row>
    <row r="321" spans="3:53" ht="22.5" customHeight="1" thickBot="1">
      <c r="C321" s="508">
        <f t="shared" ref="C321:C329" si="178">(ROW()-3)/2</f>
        <v>159</v>
      </c>
      <c r="D321" s="500"/>
      <c r="E321" s="502"/>
      <c r="F321" s="483" t="str">
        <f>IF(G322="","",YEAR('1'!$AJ$7)-YEAR(G322)-IF(MONTH('1'!$AJ$7)*100+DAY('1'!$AJ$7)&gt;=MONTH(G322)*100+DAY(G322),0,1))</f>
        <v/>
      </c>
      <c r="G321" s="484"/>
      <c r="H321" s="485"/>
      <c r="I321" s="497"/>
      <c r="J321" s="486"/>
      <c r="K321" s="488" t="s">
        <v>326</v>
      </c>
      <c r="L321" s="490"/>
      <c r="M321" s="492" t="s">
        <v>325</v>
      </c>
      <c r="N321" s="486"/>
      <c r="O321" s="490"/>
      <c r="P321" s="499"/>
      <c r="Q321" s="3"/>
      <c r="R321" s="4"/>
      <c r="S321" s="5"/>
      <c r="T321" s="6"/>
      <c r="U321" s="7"/>
      <c r="V321" s="62"/>
      <c r="W321" s="63"/>
      <c r="X321" s="9"/>
      <c r="Y321" s="4"/>
      <c r="Z321" s="5"/>
      <c r="AA321" s="6"/>
      <c r="AB321" s="7"/>
      <c r="AC321" s="64"/>
      <c r="AD321" s="8"/>
      <c r="AE321" s="494" t="s">
        <v>66</v>
      </c>
      <c r="AF321" s="495"/>
      <c r="AG321" s="496"/>
      <c r="AH321" s="517"/>
      <c r="AI321" s="515"/>
      <c r="AJ321" s="515"/>
      <c r="AK321" s="515"/>
      <c r="AL321" s="515"/>
      <c r="AN321" s="38" t="str">
        <f t="shared" si="152"/>
        <v/>
      </c>
      <c r="AO321" s="39" t="str">
        <f t="shared" si="153"/>
        <v/>
      </c>
      <c r="AP321" s="40" t="str">
        <f t="shared" si="158"/>
        <v/>
      </c>
      <c r="AQ321" s="41" t="str">
        <f t="shared" si="159"/>
        <v/>
      </c>
      <c r="AR321" s="42" t="str">
        <f t="shared" si="160"/>
        <v>000</v>
      </c>
      <c r="AS321" s="43" t="str">
        <f t="shared" si="161"/>
        <v>000</v>
      </c>
      <c r="AT321" s="41">
        <f t="shared" si="162"/>
        <v>0</v>
      </c>
      <c r="AU321" s="65">
        <f t="shared" si="163"/>
        <v>0</v>
      </c>
      <c r="AV321" s="39" t="str">
        <f t="shared" si="164"/>
        <v>000</v>
      </c>
      <c r="AW321" s="43" t="str">
        <f t="shared" si="165"/>
        <v>000</v>
      </c>
      <c r="AX321" s="43">
        <f t="shared" si="166"/>
        <v>0</v>
      </c>
      <c r="AY321" s="43">
        <f t="shared" si="167"/>
        <v>0</v>
      </c>
      <c r="AZ321" s="47">
        <f t="shared" si="168"/>
        <v>0</v>
      </c>
      <c r="BA321" s="35">
        <f t="shared" si="169"/>
        <v>0</v>
      </c>
    </row>
    <row r="322" spans="3:53" ht="22.5" customHeight="1">
      <c r="C322" s="509"/>
      <c r="D322" s="501"/>
      <c r="E322" s="503"/>
      <c r="F322" s="29" t="s">
        <v>323</v>
      </c>
      <c r="G322" s="26"/>
      <c r="H322" s="30" t="s">
        <v>327</v>
      </c>
      <c r="I322" s="498"/>
      <c r="J322" s="487"/>
      <c r="K322" s="489"/>
      <c r="L322" s="491"/>
      <c r="M322" s="493"/>
      <c r="N322" s="29" t="s">
        <v>323</v>
      </c>
      <c r="O322" s="26"/>
      <c r="P322" s="30" t="s">
        <v>327</v>
      </c>
      <c r="Q322" s="3"/>
      <c r="R322" s="4"/>
      <c r="S322" s="5"/>
      <c r="T322" s="6"/>
      <c r="U322" s="7"/>
      <c r="V322" s="62"/>
      <c r="W322" s="63"/>
      <c r="X322" s="9"/>
      <c r="Y322" s="4"/>
      <c r="Z322" s="5"/>
      <c r="AA322" s="6"/>
      <c r="AB322" s="7"/>
      <c r="AC322" s="64"/>
      <c r="AD322" s="8"/>
      <c r="AE322" s="29" t="s">
        <v>323</v>
      </c>
      <c r="AF322" s="26"/>
      <c r="AG322" s="30" t="s">
        <v>327</v>
      </c>
      <c r="AH322" s="518"/>
      <c r="AI322" s="516"/>
      <c r="AJ322" s="516"/>
      <c r="AK322" s="516"/>
      <c r="AL322" s="516"/>
      <c r="AN322" s="38" t="str">
        <f t="shared" si="152"/>
        <v/>
      </c>
      <c r="AO322" s="39" t="str">
        <f t="shared" si="153"/>
        <v/>
      </c>
      <c r="AP322" s="40" t="str">
        <f t="shared" si="158"/>
        <v/>
      </c>
      <c r="AQ322" s="41" t="str">
        <f t="shared" si="159"/>
        <v/>
      </c>
      <c r="AR322" s="42" t="str">
        <f t="shared" si="160"/>
        <v>000</v>
      </c>
      <c r="AS322" s="43" t="str">
        <f t="shared" si="161"/>
        <v>000</v>
      </c>
      <c r="AT322" s="41">
        <f t="shared" si="162"/>
        <v>0</v>
      </c>
      <c r="AU322" s="65">
        <f t="shared" si="163"/>
        <v>0</v>
      </c>
      <c r="AV322" s="39" t="str">
        <f t="shared" si="164"/>
        <v>000</v>
      </c>
      <c r="AW322" s="43" t="str">
        <f t="shared" si="165"/>
        <v>000</v>
      </c>
      <c r="AX322" s="43">
        <f t="shared" si="166"/>
        <v>0</v>
      </c>
      <c r="AY322" s="43">
        <f t="shared" si="167"/>
        <v>0</v>
      </c>
      <c r="AZ322" s="47">
        <f t="shared" si="168"/>
        <v>0</v>
      </c>
      <c r="BA322" s="35">
        <f t="shared" si="169"/>
        <v>0</v>
      </c>
    </row>
    <row r="323" spans="3:53" ht="22.5" customHeight="1" thickBot="1">
      <c r="C323" s="508">
        <f t="shared" ref="C323:C331" si="179">(ROW()-3)/2</f>
        <v>160</v>
      </c>
      <c r="D323" s="500"/>
      <c r="E323" s="502"/>
      <c r="F323" s="483" t="str">
        <f>IF(G324="","",YEAR('1'!$AJ$7)-YEAR(G324)-IF(MONTH('1'!$AJ$7)*100+DAY('1'!$AJ$7)&gt;=MONTH(G324)*100+DAY(G324),0,1))</f>
        <v/>
      </c>
      <c r="G323" s="484"/>
      <c r="H323" s="485"/>
      <c r="I323" s="497"/>
      <c r="J323" s="486"/>
      <c r="K323" s="488" t="s">
        <v>326</v>
      </c>
      <c r="L323" s="490"/>
      <c r="M323" s="492" t="s">
        <v>325</v>
      </c>
      <c r="N323" s="486"/>
      <c r="O323" s="490"/>
      <c r="P323" s="499"/>
      <c r="Q323" s="3"/>
      <c r="R323" s="4"/>
      <c r="S323" s="5"/>
      <c r="T323" s="6"/>
      <c r="U323" s="7"/>
      <c r="V323" s="62"/>
      <c r="W323" s="63"/>
      <c r="X323" s="9"/>
      <c r="Y323" s="4"/>
      <c r="Z323" s="5"/>
      <c r="AA323" s="6"/>
      <c r="AB323" s="7"/>
      <c r="AC323" s="64"/>
      <c r="AD323" s="8"/>
      <c r="AE323" s="494" t="s">
        <v>66</v>
      </c>
      <c r="AF323" s="495"/>
      <c r="AG323" s="496"/>
      <c r="AH323" s="517"/>
      <c r="AI323" s="515"/>
      <c r="AJ323" s="515"/>
      <c r="AK323" s="515"/>
      <c r="AL323" s="515"/>
      <c r="AN323" s="38" t="str">
        <f t="shared" si="152"/>
        <v/>
      </c>
      <c r="AO323" s="39" t="str">
        <f t="shared" si="153"/>
        <v/>
      </c>
      <c r="AP323" s="40" t="str">
        <f t="shared" si="158"/>
        <v/>
      </c>
      <c r="AQ323" s="41" t="str">
        <f t="shared" si="159"/>
        <v/>
      </c>
      <c r="AR323" s="42" t="str">
        <f t="shared" si="160"/>
        <v>000</v>
      </c>
      <c r="AS323" s="43" t="str">
        <f t="shared" si="161"/>
        <v>000</v>
      </c>
      <c r="AT323" s="41">
        <f t="shared" si="162"/>
        <v>0</v>
      </c>
      <c r="AU323" s="65">
        <f t="shared" si="163"/>
        <v>0</v>
      </c>
      <c r="AV323" s="39" t="str">
        <f t="shared" si="164"/>
        <v>000</v>
      </c>
      <c r="AW323" s="43" t="str">
        <f t="shared" si="165"/>
        <v>000</v>
      </c>
      <c r="AX323" s="43">
        <f t="shared" si="166"/>
        <v>0</v>
      </c>
      <c r="AY323" s="43">
        <f t="shared" si="167"/>
        <v>0</v>
      </c>
      <c r="AZ323" s="47">
        <f t="shared" si="168"/>
        <v>0</v>
      </c>
      <c r="BA323" s="35">
        <f t="shared" si="169"/>
        <v>0</v>
      </c>
    </row>
    <row r="324" spans="3:53" ht="22.5" customHeight="1">
      <c r="C324" s="509"/>
      <c r="D324" s="501"/>
      <c r="E324" s="503"/>
      <c r="F324" s="29" t="s">
        <v>323</v>
      </c>
      <c r="G324" s="26"/>
      <c r="H324" s="30" t="s">
        <v>327</v>
      </c>
      <c r="I324" s="498"/>
      <c r="J324" s="487"/>
      <c r="K324" s="489"/>
      <c r="L324" s="491"/>
      <c r="M324" s="493"/>
      <c r="N324" s="29" t="s">
        <v>323</v>
      </c>
      <c r="O324" s="26"/>
      <c r="P324" s="30" t="s">
        <v>327</v>
      </c>
      <c r="Q324" s="3"/>
      <c r="R324" s="4"/>
      <c r="S324" s="5"/>
      <c r="T324" s="6"/>
      <c r="U324" s="7"/>
      <c r="V324" s="62"/>
      <c r="W324" s="63"/>
      <c r="X324" s="9"/>
      <c r="Y324" s="4"/>
      <c r="Z324" s="5"/>
      <c r="AA324" s="6"/>
      <c r="AB324" s="7"/>
      <c r="AC324" s="64"/>
      <c r="AD324" s="8"/>
      <c r="AE324" s="29" t="s">
        <v>323</v>
      </c>
      <c r="AF324" s="26"/>
      <c r="AG324" s="30" t="s">
        <v>327</v>
      </c>
      <c r="AH324" s="518"/>
      <c r="AI324" s="516"/>
      <c r="AJ324" s="516"/>
      <c r="AK324" s="516"/>
      <c r="AL324" s="516"/>
      <c r="AN324" s="38" t="str">
        <f t="shared" si="152"/>
        <v/>
      </c>
      <c r="AO324" s="39" t="str">
        <f t="shared" si="153"/>
        <v/>
      </c>
      <c r="AP324" s="40" t="str">
        <f t="shared" si="158"/>
        <v/>
      </c>
      <c r="AQ324" s="41" t="str">
        <f t="shared" si="159"/>
        <v/>
      </c>
      <c r="AR324" s="42" t="str">
        <f t="shared" si="160"/>
        <v>000</v>
      </c>
      <c r="AS324" s="43" t="str">
        <f t="shared" si="161"/>
        <v>000</v>
      </c>
      <c r="AT324" s="41">
        <f t="shared" si="162"/>
        <v>0</v>
      </c>
      <c r="AU324" s="65">
        <f t="shared" si="163"/>
        <v>0</v>
      </c>
      <c r="AV324" s="39" t="str">
        <f t="shared" si="164"/>
        <v>000</v>
      </c>
      <c r="AW324" s="43" t="str">
        <f t="shared" si="165"/>
        <v>000</v>
      </c>
      <c r="AX324" s="43">
        <f t="shared" si="166"/>
        <v>0</v>
      </c>
      <c r="AY324" s="43">
        <f t="shared" si="167"/>
        <v>0</v>
      </c>
      <c r="AZ324" s="47">
        <f t="shared" si="168"/>
        <v>0</v>
      </c>
      <c r="BA324" s="35">
        <f t="shared" si="169"/>
        <v>0</v>
      </c>
    </row>
    <row r="325" spans="3:53" ht="22.5" customHeight="1" thickBot="1">
      <c r="C325" s="508">
        <f t="shared" ref="C325" si="180">(ROW()-3)/2</f>
        <v>161</v>
      </c>
      <c r="D325" s="500"/>
      <c r="E325" s="502"/>
      <c r="F325" s="483" t="str">
        <f>IF(G326="","",YEAR('1'!$AJ$7)-YEAR(G326)-IF(MONTH('1'!$AJ$7)*100+DAY('1'!$AJ$7)&gt;=MONTH(G326)*100+DAY(G326),0,1))</f>
        <v/>
      </c>
      <c r="G325" s="484"/>
      <c r="H325" s="485"/>
      <c r="I325" s="497"/>
      <c r="J325" s="486"/>
      <c r="K325" s="488" t="s">
        <v>326</v>
      </c>
      <c r="L325" s="490"/>
      <c r="M325" s="492" t="s">
        <v>325</v>
      </c>
      <c r="N325" s="486"/>
      <c r="O325" s="490"/>
      <c r="P325" s="499"/>
      <c r="Q325" s="3"/>
      <c r="R325" s="4"/>
      <c r="S325" s="5"/>
      <c r="T325" s="6"/>
      <c r="U325" s="7"/>
      <c r="V325" s="62"/>
      <c r="W325" s="63"/>
      <c r="X325" s="9"/>
      <c r="Y325" s="4"/>
      <c r="Z325" s="5"/>
      <c r="AA325" s="6"/>
      <c r="AB325" s="7"/>
      <c r="AC325" s="64"/>
      <c r="AD325" s="8"/>
      <c r="AE325" s="494" t="s">
        <v>66</v>
      </c>
      <c r="AF325" s="495"/>
      <c r="AG325" s="496"/>
      <c r="AH325" s="517"/>
      <c r="AI325" s="515"/>
      <c r="AJ325" s="515"/>
      <c r="AK325" s="515"/>
      <c r="AL325" s="515"/>
      <c r="AN325" s="38" t="str">
        <f t="shared" si="152"/>
        <v/>
      </c>
      <c r="AO325" s="39" t="str">
        <f t="shared" si="153"/>
        <v/>
      </c>
      <c r="AP325" s="40" t="str">
        <f t="shared" si="158"/>
        <v/>
      </c>
      <c r="AQ325" s="41" t="str">
        <f t="shared" si="159"/>
        <v/>
      </c>
      <c r="AR325" s="42" t="str">
        <f t="shared" si="160"/>
        <v>000</v>
      </c>
      <c r="AS325" s="43" t="str">
        <f t="shared" si="161"/>
        <v>000</v>
      </c>
      <c r="AT325" s="41">
        <f t="shared" si="162"/>
        <v>0</v>
      </c>
      <c r="AU325" s="65">
        <f t="shared" si="163"/>
        <v>0</v>
      </c>
      <c r="AV325" s="39" t="str">
        <f t="shared" si="164"/>
        <v>000</v>
      </c>
      <c r="AW325" s="43" t="str">
        <f t="shared" si="165"/>
        <v>000</v>
      </c>
      <c r="AX325" s="43">
        <f t="shared" si="166"/>
        <v>0</v>
      </c>
      <c r="AY325" s="43">
        <f t="shared" si="167"/>
        <v>0</v>
      </c>
      <c r="AZ325" s="47">
        <f t="shared" si="168"/>
        <v>0</v>
      </c>
      <c r="BA325" s="35">
        <f t="shared" si="169"/>
        <v>0</v>
      </c>
    </row>
    <row r="326" spans="3:53" ht="22.5" customHeight="1">
      <c r="C326" s="509"/>
      <c r="D326" s="501"/>
      <c r="E326" s="503"/>
      <c r="F326" s="29" t="s">
        <v>323</v>
      </c>
      <c r="G326" s="26"/>
      <c r="H326" s="30" t="s">
        <v>327</v>
      </c>
      <c r="I326" s="498"/>
      <c r="J326" s="487"/>
      <c r="K326" s="489"/>
      <c r="L326" s="491"/>
      <c r="M326" s="493"/>
      <c r="N326" s="29" t="s">
        <v>323</v>
      </c>
      <c r="O326" s="26"/>
      <c r="P326" s="30" t="s">
        <v>327</v>
      </c>
      <c r="Q326" s="3"/>
      <c r="R326" s="4"/>
      <c r="S326" s="5"/>
      <c r="T326" s="6"/>
      <c r="U326" s="7"/>
      <c r="V326" s="62"/>
      <c r="W326" s="63"/>
      <c r="X326" s="9"/>
      <c r="Y326" s="4"/>
      <c r="Z326" s="5"/>
      <c r="AA326" s="6"/>
      <c r="AB326" s="7"/>
      <c r="AC326" s="64"/>
      <c r="AD326" s="8"/>
      <c r="AE326" s="29" t="s">
        <v>323</v>
      </c>
      <c r="AF326" s="26"/>
      <c r="AG326" s="30" t="s">
        <v>327</v>
      </c>
      <c r="AH326" s="518"/>
      <c r="AI326" s="516"/>
      <c r="AJ326" s="516"/>
      <c r="AK326" s="516"/>
      <c r="AL326" s="516"/>
      <c r="AN326" s="38" t="str">
        <f t="shared" si="152"/>
        <v/>
      </c>
      <c r="AO326" s="39" t="str">
        <f t="shared" si="153"/>
        <v/>
      </c>
      <c r="AP326" s="40" t="str">
        <f t="shared" si="158"/>
        <v/>
      </c>
      <c r="AQ326" s="41" t="str">
        <f t="shared" si="159"/>
        <v/>
      </c>
      <c r="AR326" s="42" t="str">
        <f t="shared" si="160"/>
        <v>000</v>
      </c>
      <c r="AS326" s="43" t="str">
        <f t="shared" si="161"/>
        <v>000</v>
      </c>
      <c r="AT326" s="41">
        <f t="shared" si="162"/>
        <v>0</v>
      </c>
      <c r="AU326" s="65">
        <f t="shared" si="163"/>
        <v>0</v>
      </c>
      <c r="AV326" s="39" t="str">
        <f t="shared" si="164"/>
        <v>000</v>
      </c>
      <c r="AW326" s="43" t="str">
        <f t="shared" si="165"/>
        <v>000</v>
      </c>
      <c r="AX326" s="43">
        <f t="shared" si="166"/>
        <v>0</v>
      </c>
      <c r="AY326" s="43">
        <f t="shared" si="167"/>
        <v>0</v>
      </c>
      <c r="AZ326" s="47">
        <f t="shared" si="168"/>
        <v>0</v>
      </c>
      <c r="BA326" s="35">
        <f t="shared" si="169"/>
        <v>0</v>
      </c>
    </row>
    <row r="327" spans="3:53" ht="22.5" customHeight="1" thickBot="1">
      <c r="C327" s="508">
        <f t="shared" ref="C327" si="181">(ROW()-3)/2</f>
        <v>162</v>
      </c>
      <c r="D327" s="500"/>
      <c r="E327" s="502"/>
      <c r="F327" s="483" t="str">
        <f>IF(G328="","",YEAR('1'!$AJ$7)-YEAR(G328)-IF(MONTH('1'!$AJ$7)*100+DAY('1'!$AJ$7)&gt;=MONTH(G328)*100+DAY(G328),0,1))</f>
        <v/>
      </c>
      <c r="G327" s="484"/>
      <c r="H327" s="485"/>
      <c r="I327" s="497"/>
      <c r="J327" s="486"/>
      <c r="K327" s="488" t="s">
        <v>326</v>
      </c>
      <c r="L327" s="490"/>
      <c r="M327" s="492" t="s">
        <v>325</v>
      </c>
      <c r="N327" s="486"/>
      <c r="O327" s="490"/>
      <c r="P327" s="499"/>
      <c r="Q327" s="3"/>
      <c r="R327" s="4"/>
      <c r="S327" s="5"/>
      <c r="T327" s="6"/>
      <c r="U327" s="7"/>
      <c r="V327" s="62"/>
      <c r="W327" s="63"/>
      <c r="X327" s="9"/>
      <c r="Y327" s="4"/>
      <c r="Z327" s="5"/>
      <c r="AA327" s="6"/>
      <c r="AB327" s="7"/>
      <c r="AC327" s="64"/>
      <c r="AD327" s="8"/>
      <c r="AE327" s="494" t="s">
        <v>66</v>
      </c>
      <c r="AF327" s="495"/>
      <c r="AG327" s="496"/>
      <c r="AH327" s="517"/>
      <c r="AI327" s="515"/>
      <c r="AJ327" s="515"/>
      <c r="AK327" s="515"/>
      <c r="AL327" s="515"/>
      <c r="AN327" s="38" t="str">
        <f t="shared" si="152"/>
        <v/>
      </c>
      <c r="AO327" s="39" t="str">
        <f t="shared" si="153"/>
        <v/>
      </c>
      <c r="AP327" s="40" t="str">
        <f t="shared" si="158"/>
        <v/>
      </c>
      <c r="AQ327" s="41" t="str">
        <f t="shared" si="159"/>
        <v/>
      </c>
      <c r="AR327" s="42" t="str">
        <f t="shared" si="160"/>
        <v>000</v>
      </c>
      <c r="AS327" s="43" t="str">
        <f t="shared" si="161"/>
        <v>000</v>
      </c>
      <c r="AT327" s="41">
        <f t="shared" si="162"/>
        <v>0</v>
      </c>
      <c r="AU327" s="65">
        <f t="shared" si="163"/>
        <v>0</v>
      </c>
      <c r="AV327" s="39" t="str">
        <f t="shared" si="164"/>
        <v>000</v>
      </c>
      <c r="AW327" s="43" t="str">
        <f t="shared" si="165"/>
        <v>000</v>
      </c>
      <c r="AX327" s="43">
        <f t="shared" si="166"/>
        <v>0</v>
      </c>
      <c r="AY327" s="43">
        <f t="shared" si="167"/>
        <v>0</v>
      </c>
      <c r="AZ327" s="47">
        <f t="shared" si="168"/>
        <v>0</v>
      </c>
      <c r="BA327" s="35">
        <f t="shared" si="169"/>
        <v>0</v>
      </c>
    </row>
    <row r="328" spans="3:53" ht="22.5" customHeight="1">
      <c r="C328" s="509"/>
      <c r="D328" s="501"/>
      <c r="E328" s="503"/>
      <c r="F328" s="29" t="s">
        <v>323</v>
      </c>
      <c r="G328" s="26"/>
      <c r="H328" s="30" t="s">
        <v>327</v>
      </c>
      <c r="I328" s="498"/>
      <c r="J328" s="487"/>
      <c r="K328" s="489"/>
      <c r="L328" s="491"/>
      <c r="M328" s="493"/>
      <c r="N328" s="29" t="s">
        <v>323</v>
      </c>
      <c r="O328" s="26"/>
      <c r="P328" s="30" t="s">
        <v>327</v>
      </c>
      <c r="Q328" s="3"/>
      <c r="R328" s="4"/>
      <c r="S328" s="5"/>
      <c r="T328" s="6"/>
      <c r="U328" s="7"/>
      <c r="V328" s="62"/>
      <c r="W328" s="63"/>
      <c r="X328" s="9"/>
      <c r="Y328" s="4"/>
      <c r="Z328" s="5"/>
      <c r="AA328" s="6"/>
      <c r="AB328" s="7"/>
      <c r="AC328" s="64"/>
      <c r="AD328" s="8"/>
      <c r="AE328" s="29" t="s">
        <v>323</v>
      </c>
      <c r="AF328" s="26"/>
      <c r="AG328" s="30" t="s">
        <v>327</v>
      </c>
      <c r="AH328" s="518"/>
      <c r="AI328" s="516"/>
      <c r="AJ328" s="516"/>
      <c r="AK328" s="516"/>
      <c r="AL328" s="516"/>
      <c r="AN328" s="38" t="str">
        <f t="shared" si="152"/>
        <v/>
      </c>
      <c r="AO328" s="39" t="str">
        <f t="shared" si="153"/>
        <v/>
      </c>
      <c r="AP328" s="40" t="str">
        <f t="shared" si="158"/>
        <v/>
      </c>
      <c r="AQ328" s="41" t="str">
        <f t="shared" si="159"/>
        <v/>
      </c>
      <c r="AR328" s="42" t="str">
        <f t="shared" si="160"/>
        <v>000</v>
      </c>
      <c r="AS328" s="43" t="str">
        <f t="shared" si="161"/>
        <v>000</v>
      </c>
      <c r="AT328" s="41">
        <f t="shared" si="162"/>
        <v>0</v>
      </c>
      <c r="AU328" s="65">
        <f t="shared" si="163"/>
        <v>0</v>
      </c>
      <c r="AV328" s="39" t="str">
        <f t="shared" si="164"/>
        <v>000</v>
      </c>
      <c r="AW328" s="43" t="str">
        <f t="shared" si="165"/>
        <v>000</v>
      </c>
      <c r="AX328" s="43">
        <f t="shared" si="166"/>
        <v>0</v>
      </c>
      <c r="AY328" s="43">
        <f t="shared" si="167"/>
        <v>0</v>
      </c>
      <c r="AZ328" s="47">
        <f t="shared" si="168"/>
        <v>0</v>
      </c>
      <c r="BA328" s="35">
        <f t="shared" si="169"/>
        <v>0</v>
      </c>
    </row>
    <row r="329" spans="3:53" ht="22.5" customHeight="1" thickBot="1">
      <c r="C329" s="508">
        <f t="shared" si="178"/>
        <v>163</v>
      </c>
      <c r="D329" s="500"/>
      <c r="E329" s="502"/>
      <c r="F329" s="483" t="str">
        <f>IF(G330="","",YEAR('1'!$AJ$7)-YEAR(G330)-IF(MONTH('1'!$AJ$7)*100+DAY('1'!$AJ$7)&gt;=MONTH(G330)*100+DAY(G330),0,1))</f>
        <v/>
      </c>
      <c r="G329" s="484"/>
      <c r="H329" s="485"/>
      <c r="I329" s="497"/>
      <c r="J329" s="486"/>
      <c r="K329" s="488" t="s">
        <v>326</v>
      </c>
      <c r="L329" s="490"/>
      <c r="M329" s="492" t="s">
        <v>325</v>
      </c>
      <c r="N329" s="486"/>
      <c r="O329" s="490"/>
      <c r="P329" s="499"/>
      <c r="Q329" s="3"/>
      <c r="R329" s="4"/>
      <c r="S329" s="5"/>
      <c r="T329" s="6"/>
      <c r="U329" s="7"/>
      <c r="V329" s="62"/>
      <c r="W329" s="63"/>
      <c r="X329" s="9"/>
      <c r="Y329" s="4"/>
      <c r="Z329" s="5"/>
      <c r="AA329" s="6"/>
      <c r="AB329" s="7"/>
      <c r="AC329" s="64"/>
      <c r="AD329" s="8"/>
      <c r="AE329" s="494" t="s">
        <v>66</v>
      </c>
      <c r="AF329" s="495"/>
      <c r="AG329" s="496"/>
      <c r="AH329" s="517"/>
      <c r="AI329" s="515"/>
      <c r="AJ329" s="515"/>
      <c r="AK329" s="515"/>
      <c r="AL329" s="515"/>
      <c r="AN329" s="38" t="str">
        <f t="shared" si="152"/>
        <v/>
      </c>
      <c r="AO329" s="39" t="str">
        <f t="shared" si="153"/>
        <v/>
      </c>
      <c r="AP329" s="40" t="str">
        <f t="shared" si="158"/>
        <v/>
      </c>
      <c r="AQ329" s="41" t="str">
        <f t="shared" si="159"/>
        <v/>
      </c>
      <c r="AR329" s="42" t="str">
        <f t="shared" si="160"/>
        <v>000</v>
      </c>
      <c r="AS329" s="43" t="str">
        <f t="shared" si="161"/>
        <v>000</v>
      </c>
      <c r="AT329" s="41">
        <f t="shared" si="162"/>
        <v>0</v>
      </c>
      <c r="AU329" s="65">
        <f t="shared" si="163"/>
        <v>0</v>
      </c>
      <c r="AV329" s="39" t="str">
        <f t="shared" si="164"/>
        <v>000</v>
      </c>
      <c r="AW329" s="43" t="str">
        <f t="shared" si="165"/>
        <v>000</v>
      </c>
      <c r="AX329" s="43">
        <f t="shared" si="166"/>
        <v>0</v>
      </c>
      <c r="AY329" s="43">
        <f t="shared" si="167"/>
        <v>0</v>
      </c>
      <c r="AZ329" s="47">
        <f t="shared" si="168"/>
        <v>0</v>
      </c>
      <c r="BA329" s="35">
        <f t="shared" si="169"/>
        <v>0</v>
      </c>
    </row>
    <row r="330" spans="3:53" ht="22.5" customHeight="1">
      <c r="C330" s="509"/>
      <c r="D330" s="501"/>
      <c r="E330" s="503"/>
      <c r="F330" s="29" t="s">
        <v>323</v>
      </c>
      <c r="G330" s="26"/>
      <c r="H330" s="30" t="s">
        <v>327</v>
      </c>
      <c r="I330" s="498"/>
      <c r="J330" s="487"/>
      <c r="K330" s="489"/>
      <c r="L330" s="491"/>
      <c r="M330" s="493"/>
      <c r="N330" s="29" t="s">
        <v>323</v>
      </c>
      <c r="O330" s="26"/>
      <c r="P330" s="30" t="s">
        <v>327</v>
      </c>
      <c r="Q330" s="3"/>
      <c r="R330" s="4"/>
      <c r="S330" s="5"/>
      <c r="T330" s="6"/>
      <c r="U330" s="7"/>
      <c r="V330" s="62"/>
      <c r="W330" s="63"/>
      <c r="X330" s="9"/>
      <c r="Y330" s="4"/>
      <c r="Z330" s="5"/>
      <c r="AA330" s="6"/>
      <c r="AB330" s="7"/>
      <c r="AC330" s="64"/>
      <c r="AD330" s="8"/>
      <c r="AE330" s="29" t="s">
        <v>323</v>
      </c>
      <c r="AF330" s="26"/>
      <c r="AG330" s="30" t="s">
        <v>327</v>
      </c>
      <c r="AH330" s="518"/>
      <c r="AI330" s="516"/>
      <c r="AJ330" s="516"/>
      <c r="AK330" s="516"/>
      <c r="AL330" s="516"/>
      <c r="AN330" s="38" t="str">
        <f t="shared" si="152"/>
        <v/>
      </c>
      <c r="AO330" s="39" t="str">
        <f t="shared" si="153"/>
        <v/>
      </c>
      <c r="AP330" s="40" t="str">
        <f t="shared" si="158"/>
        <v/>
      </c>
      <c r="AQ330" s="41" t="str">
        <f t="shared" si="159"/>
        <v/>
      </c>
      <c r="AR330" s="42" t="str">
        <f t="shared" si="160"/>
        <v>000</v>
      </c>
      <c r="AS330" s="43" t="str">
        <f t="shared" si="161"/>
        <v>000</v>
      </c>
      <c r="AT330" s="41">
        <f t="shared" si="162"/>
        <v>0</v>
      </c>
      <c r="AU330" s="65">
        <f t="shared" si="163"/>
        <v>0</v>
      </c>
      <c r="AV330" s="39" t="str">
        <f t="shared" si="164"/>
        <v>000</v>
      </c>
      <c r="AW330" s="43" t="str">
        <f t="shared" si="165"/>
        <v>000</v>
      </c>
      <c r="AX330" s="43">
        <f t="shared" si="166"/>
        <v>0</v>
      </c>
      <c r="AY330" s="43">
        <f t="shared" si="167"/>
        <v>0</v>
      </c>
      <c r="AZ330" s="47">
        <f t="shared" si="168"/>
        <v>0</v>
      </c>
      <c r="BA330" s="35">
        <f t="shared" si="169"/>
        <v>0</v>
      </c>
    </row>
    <row r="331" spans="3:53" ht="22.5" customHeight="1" thickBot="1">
      <c r="C331" s="508">
        <f t="shared" si="179"/>
        <v>164</v>
      </c>
      <c r="D331" s="500"/>
      <c r="E331" s="502"/>
      <c r="F331" s="483" t="str">
        <f>IF(G332="","",YEAR('1'!$AJ$7)-YEAR(G332)-IF(MONTH('1'!$AJ$7)*100+DAY('1'!$AJ$7)&gt;=MONTH(G332)*100+DAY(G332),0,1))</f>
        <v/>
      </c>
      <c r="G331" s="484"/>
      <c r="H331" s="485"/>
      <c r="I331" s="497"/>
      <c r="J331" s="486"/>
      <c r="K331" s="488" t="s">
        <v>326</v>
      </c>
      <c r="L331" s="490"/>
      <c r="M331" s="492" t="s">
        <v>325</v>
      </c>
      <c r="N331" s="486"/>
      <c r="O331" s="490"/>
      <c r="P331" s="499"/>
      <c r="Q331" s="3"/>
      <c r="R331" s="4"/>
      <c r="S331" s="5"/>
      <c r="T331" s="6"/>
      <c r="U331" s="7"/>
      <c r="V331" s="62"/>
      <c r="W331" s="63"/>
      <c r="X331" s="9"/>
      <c r="Y331" s="4"/>
      <c r="Z331" s="5"/>
      <c r="AA331" s="6"/>
      <c r="AB331" s="7"/>
      <c r="AC331" s="64"/>
      <c r="AD331" s="8"/>
      <c r="AE331" s="494" t="s">
        <v>66</v>
      </c>
      <c r="AF331" s="495"/>
      <c r="AG331" s="496"/>
      <c r="AH331" s="517"/>
      <c r="AI331" s="515"/>
      <c r="AJ331" s="515"/>
      <c r="AK331" s="515"/>
      <c r="AL331" s="515"/>
      <c r="AN331" s="38" t="str">
        <f t="shared" si="152"/>
        <v/>
      </c>
      <c r="AO331" s="39" t="str">
        <f t="shared" si="153"/>
        <v/>
      </c>
      <c r="AP331" s="40" t="str">
        <f t="shared" si="158"/>
        <v/>
      </c>
      <c r="AQ331" s="41" t="str">
        <f t="shared" si="159"/>
        <v/>
      </c>
      <c r="AR331" s="42" t="str">
        <f t="shared" si="160"/>
        <v>000</v>
      </c>
      <c r="AS331" s="43" t="str">
        <f t="shared" si="161"/>
        <v>000</v>
      </c>
      <c r="AT331" s="41">
        <f t="shared" si="162"/>
        <v>0</v>
      </c>
      <c r="AU331" s="65">
        <f t="shared" si="163"/>
        <v>0</v>
      </c>
      <c r="AV331" s="39" t="str">
        <f t="shared" si="164"/>
        <v>000</v>
      </c>
      <c r="AW331" s="43" t="str">
        <f t="shared" si="165"/>
        <v>000</v>
      </c>
      <c r="AX331" s="43">
        <f t="shared" si="166"/>
        <v>0</v>
      </c>
      <c r="AY331" s="43">
        <f t="shared" si="167"/>
        <v>0</v>
      </c>
      <c r="AZ331" s="47">
        <f t="shared" si="168"/>
        <v>0</v>
      </c>
      <c r="BA331" s="35">
        <f t="shared" si="169"/>
        <v>0</v>
      </c>
    </row>
    <row r="332" spans="3:53" ht="22.5" customHeight="1">
      <c r="C332" s="509"/>
      <c r="D332" s="501"/>
      <c r="E332" s="503"/>
      <c r="F332" s="29" t="s">
        <v>323</v>
      </c>
      <c r="G332" s="26"/>
      <c r="H332" s="30" t="s">
        <v>327</v>
      </c>
      <c r="I332" s="498"/>
      <c r="J332" s="487"/>
      <c r="K332" s="489"/>
      <c r="L332" s="491"/>
      <c r="M332" s="493"/>
      <c r="N332" s="29" t="s">
        <v>323</v>
      </c>
      <c r="O332" s="26"/>
      <c r="P332" s="30" t="s">
        <v>327</v>
      </c>
      <c r="Q332" s="3"/>
      <c r="R332" s="4"/>
      <c r="S332" s="5"/>
      <c r="T332" s="6"/>
      <c r="U332" s="7"/>
      <c r="V332" s="62"/>
      <c r="W332" s="63"/>
      <c r="X332" s="9"/>
      <c r="Y332" s="4"/>
      <c r="Z332" s="5"/>
      <c r="AA332" s="6"/>
      <c r="AB332" s="7"/>
      <c r="AC332" s="64"/>
      <c r="AD332" s="8"/>
      <c r="AE332" s="29" t="s">
        <v>323</v>
      </c>
      <c r="AF332" s="26"/>
      <c r="AG332" s="30" t="s">
        <v>327</v>
      </c>
      <c r="AH332" s="518"/>
      <c r="AI332" s="516"/>
      <c r="AJ332" s="516"/>
      <c r="AK332" s="516"/>
      <c r="AL332" s="516"/>
      <c r="AN332" s="38" t="str">
        <f t="shared" si="152"/>
        <v/>
      </c>
      <c r="AO332" s="39" t="str">
        <f t="shared" si="153"/>
        <v/>
      </c>
      <c r="AP332" s="40" t="str">
        <f t="shared" si="158"/>
        <v/>
      </c>
      <c r="AQ332" s="41" t="str">
        <f t="shared" si="159"/>
        <v/>
      </c>
      <c r="AR332" s="42" t="str">
        <f t="shared" si="160"/>
        <v>000</v>
      </c>
      <c r="AS332" s="43" t="str">
        <f t="shared" si="161"/>
        <v>000</v>
      </c>
      <c r="AT332" s="41">
        <f t="shared" si="162"/>
        <v>0</v>
      </c>
      <c r="AU332" s="65">
        <f t="shared" si="163"/>
        <v>0</v>
      </c>
      <c r="AV332" s="39" t="str">
        <f t="shared" si="164"/>
        <v>000</v>
      </c>
      <c r="AW332" s="43" t="str">
        <f t="shared" si="165"/>
        <v>000</v>
      </c>
      <c r="AX332" s="43">
        <f t="shared" si="166"/>
        <v>0</v>
      </c>
      <c r="AY332" s="43">
        <f t="shared" si="167"/>
        <v>0</v>
      </c>
      <c r="AZ332" s="47">
        <f t="shared" si="168"/>
        <v>0</v>
      </c>
      <c r="BA332" s="35">
        <f t="shared" si="169"/>
        <v>0</v>
      </c>
    </row>
    <row r="333" spans="3:53" ht="22.5" customHeight="1" thickBot="1">
      <c r="C333" s="508">
        <f t="shared" ref="C333:C357" si="182">(ROW()-3)/2</f>
        <v>165</v>
      </c>
      <c r="D333" s="500"/>
      <c r="E333" s="502"/>
      <c r="F333" s="483" t="str">
        <f>IF(G334="","",YEAR('1'!$AJ$7)-YEAR(G334)-IF(MONTH('1'!$AJ$7)*100+DAY('1'!$AJ$7)&gt;=MONTH(G334)*100+DAY(G334),0,1))</f>
        <v/>
      </c>
      <c r="G333" s="484"/>
      <c r="H333" s="485"/>
      <c r="I333" s="497"/>
      <c r="J333" s="486"/>
      <c r="K333" s="488" t="s">
        <v>326</v>
      </c>
      <c r="L333" s="490"/>
      <c r="M333" s="492" t="s">
        <v>325</v>
      </c>
      <c r="N333" s="486"/>
      <c r="O333" s="490"/>
      <c r="P333" s="499"/>
      <c r="Q333" s="3"/>
      <c r="R333" s="4"/>
      <c r="S333" s="5"/>
      <c r="T333" s="6"/>
      <c r="U333" s="7"/>
      <c r="V333" s="62"/>
      <c r="W333" s="63"/>
      <c r="X333" s="9"/>
      <c r="Y333" s="4"/>
      <c r="Z333" s="5"/>
      <c r="AA333" s="6"/>
      <c r="AB333" s="7"/>
      <c r="AC333" s="64"/>
      <c r="AD333" s="8"/>
      <c r="AE333" s="494" t="s">
        <v>66</v>
      </c>
      <c r="AF333" s="495"/>
      <c r="AG333" s="496"/>
      <c r="AH333" s="517"/>
      <c r="AI333" s="515"/>
      <c r="AJ333" s="515"/>
      <c r="AK333" s="515"/>
      <c r="AL333" s="515"/>
      <c r="AN333" s="38" t="str">
        <f t="shared" si="152"/>
        <v/>
      </c>
      <c r="AO333" s="39" t="str">
        <f t="shared" si="153"/>
        <v/>
      </c>
      <c r="AP333" s="40" t="str">
        <f t="shared" si="158"/>
        <v/>
      </c>
      <c r="AQ333" s="41" t="str">
        <f t="shared" si="159"/>
        <v/>
      </c>
      <c r="AR333" s="42" t="str">
        <f t="shared" si="160"/>
        <v>000</v>
      </c>
      <c r="AS333" s="43" t="str">
        <f t="shared" si="161"/>
        <v>000</v>
      </c>
      <c r="AT333" s="41">
        <f t="shared" si="162"/>
        <v>0</v>
      </c>
      <c r="AU333" s="65">
        <f t="shared" si="163"/>
        <v>0</v>
      </c>
      <c r="AV333" s="39" t="str">
        <f t="shared" si="164"/>
        <v>000</v>
      </c>
      <c r="AW333" s="43" t="str">
        <f t="shared" si="165"/>
        <v>000</v>
      </c>
      <c r="AX333" s="43">
        <f t="shared" si="166"/>
        <v>0</v>
      </c>
      <c r="AY333" s="43">
        <f t="shared" si="167"/>
        <v>0</v>
      </c>
      <c r="AZ333" s="47">
        <f t="shared" si="168"/>
        <v>0</v>
      </c>
      <c r="BA333" s="35">
        <f t="shared" si="169"/>
        <v>0</v>
      </c>
    </row>
    <row r="334" spans="3:53" ht="22.5" customHeight="1">
      <c r="C334" s="509"/>
      <c r="D334" s="501"/>
      <c r="E334" s="503"/>
      <c r="F334" s="29" t="s">
        <v>323</v>
      </c>
      <c r="G334" s="26"/>
      <c r="H334" s="30" t="s">
        <v>327</v>
      </c>
      <c r="I334" s="498"/>
      <c r="J334" s="487"/>
      <c r="K334" s="489"/>
      <c r="L334" s="491"/>
      <c r="M334" s="493"/>
      <c r="N334" s="29" t="s">
        <v>323</v>
      </c>
      <c r="O334" s="26"/>
      <c r="P334" s="30" t="s">
        <v>327</v>
      </c>
      <c r="Q334" s="3"/>
      <c r="R334" s="4"/>
      <c r="S334" s="5"/>
      <c r="T334" s="6"/>
      <c r="U334" s="7"/>
      <c r="V334" s="62"/>
      <c r="W334" s="63"/>
      <c r="X334" s="9"/>
      <c r="Y334" s="4"/>
      <c r="Z334" s="5"/>
      <c r="AA334" s="6"/>
      <c r="AB334" s="7"/>
      <c r="AC334" s="64"/>
      <c r="AD334" s="8"/>
      <c r="AE334" s="29" t="s">
        <v>323</v>
      </c>
      <c r="AF334" s="26"/>
      <c r="AG334" s="30" t="s">
        <v>327</v>
      </c>
      <c r="AH334" s="518"/>
      <c r="AI334" s="516"/>
      <c r="AJ334" s="516"/>
      <c r="AK334" s="516"/>
      <c r="AL334" s="516"/>
      <c r="AN334" s="38" t="str">
        <f t="shared" si="152"/>
        <v/>
      </c>
      <c r="AO334" s="39" t="str">
        <f t="shared" si="153"/>
        <v/>
      </c>
      <c r="AP334" s="40" t="str">
        <f t="shared" si="158"/>
        <v/>
      </c>
      <c r="AQ334" s="41" t="str">
        <f t="shared" si="159"/>
        <v/>
      </c>
      <c r="AR334" s="42" t="str">
        <f t="shared" si="160"/>
        <v>000</v>
      </c>
      <c r="AS334" s="43" t="str">
        <f t="shared" si="161"/>
        <v>000</v>
      </c>
      <c r="AT334" s="41">
        <f t="shared" si="162"/>
        <v>0</v>
      </c>
      <c r="AU334" s="65">
        <f t="shared" si="163"/>
        <v>0</v>
      </c>
      <c r="AV334" s="39" t="str">
        <f t="shared" si="164"/>
        <v>000</v>
      </c>
      <c r="AW334" s="43" t="str">
        <f t="shared" si="165"/>
        <v>000</v>
      </c>
      <c r="AX334" s="43">
        <f t="shared" si="166"/>
        <v>0</v>
      </c>
      <c r="AY334" s="43">
        <f t="shared" si="167"/>
        <v>0</v>
      </c>
      <c r="AZ334" s="47">
        <f t="shared" si="168"/>
        <v>0</v>
      </c>
      <c r="BA334" s="35">
        <f t="shared" si="169"/>
        <v>0</v>
      </c>
    </row>
    <row r="335" spans="3:53" ht="22.5" customHeight="1" thickBot="1">
      <c r="C335" s="508">
        <f t="shared" ref="C335" si="183">(ROW()-3)/2</f>
        <v>166</v>
      </c>
      <c r="D335" s="500"/>
      <c r="E335" s="502"/>
      <c r="F335" s="483" t="str">
        <f>IF(G336="","",YEAR('1'!$AJ$7)-YEAR(G336)-IF(MONTH('1'!$AJ$7)*100+DAY('1'!$AJ$7)&gt;=MONTH(G336)*100+DAY(G336),0,1))</f>
        <v/>
      </c>
      <c r="G335" s="484"/>
      <c r="H335" s="485"/>
      <c r="I335" s="497"/>
      <c r="J335" s="486"/>
      <c r="K335" s="488" t="s">
        <v>326</v>
      </c>
      <c r="L335" s="490"/>
      <c r="M335" s="492" t="s">
        <v>325</v>
      </c>
      <c r="N335" s="486"/>
      <c r="O335" s="490"/>
      <c r="P335" s="499"/>
      <c r="Q335" s="3"/>
      <c r="R335" s="4"/>
      <c r="S335" s="5"/>
      <c r="T335" s="6"/>
      <c r="U335" s="7"/>
      <c r="V335" s="62"/>
      <c r="W335" s="63"/>
      <c r="X335" s="9"/>
      <c r="Y335" s="4"/>
      <c r="Z335" s="5"/>
      <c r="AA335" s="6"/>
      <c r="AB335" s="7"/>
      <c r="AC335" s="64"/>
      <c r="AD335" s="8"/>
      <c r="AE335" s="494" t="s">
        <v>66</v>
      </c>
      <c r="AF335" s="495"/>
      <c r="AG335" s="496"/>
      <c r="AH335" s="517"/>
      <c r="AI335" s="515"/>
      <c r="AJ335" s="515"/>
      <c r="AK335" s="515"/>
      <c r="AL335" s="515"/>
      <c r="AN335" s="38" t="str">
        <f t="shared" si="152"/>
        <v/>
      </c>
      <c r="AO335" s="39" t="str">
        <f t="shared" si="153"/>
        <v/>
      </c>
      <c r="AP335" s="40" t="str">
        <f t="shared" si="158"/>
        <v/>
      </c>
      <c r="AQ335" s="41" t="str">
        <f t="shared" si="159"/>
        <v/>
      </c>
      <c r="AR335" s="42" t="str">
        <f t="shared" si="160"/>
        <v>000</v>
      </c>
      <c r="AS335" s="43" t="str">
        <f t="shared" si="161"/>
        <v>000</v>
      </c>
      <c r="AT335" s="41">
        <f t="shared" si="162"/>
        <v>0</v>
      </c>
      <c r="AU335" s="65">
        <f t="shared" si="163"/>
        <v>0</v>
      </c>
      <c r="AV335" s="39" t="str">
        <f t="shared" si="164"/>
        <v>000</v>
      </c>
      <c r="AW335" s="43" t="str">
        <f t="shared" si="165"/>
        <v>000</v>
      </c>
      <c r="AX335" s="43">
        <f t="shared" si="166"/>
        <v>0</v>
      </c>
      <c r="AY335" s="43">
        <f t="shared" si="167"/>
        <v>0</v>
      </c>
      <c r="AZ335" s="47">
        <f t="shared" si="168"/>
        <v>0</v>
      </c>
      <c r="BA335" s="35">
        <f t="shared" si="169"/>
        <v>0</v>
      </c>
    </row>
    <row r="336" spans="3:53" ht="22.5" customHeight="1">
      <c r="C336" s="509"/>
      <c r="D336" s="501"/>
      <c r="E336" s="503"/>
      <c r="F336" s="29" t="s">
        <v>323</v>
      </c>
      <c r="G336" s="26"/>
      <c r="H336" s="30" t="s">
        <v>327</v>
      </c>
      <c r="I336" s="498"/>
      <c r="J336" s="487"/>
      <c r="K336" s="489"/>
      <c r="L336" s="491"/>
      <c r="M336" s="493"/>
      <c r="N336" s="29" t="s">
        <v>323</v>
      </c>
      <c r="O336" s="26"/>
      <c r="P336" s="30" t="s">
        <v>327</v>
      </c>
      <c r="Q336" s="3"/>
      <c r="R336" s="4"/>
      <c r="S336" s="5"/>
      <c r="T336" s="6"/>
      <c r="U336" s="7"/>
      <c r="V336" s="62"/>
      <c r="W336" s="63"/>
      <c r="X336" s="9"/>
      <c r="Y336" s="4"/>
      <c r="Z336" s="5"/>
      <c r="AA336" s="6"/>
      <c r="AB336" s="7"/>
      <c r="AC336" s="64"/>
      <c r="AD336" s="8"/>
      <c r="AE336" s="29" t="s">
        <v>323</v>
      </c>
      <c r="AF336" s="26"/>
      <c r="AG336" s="30" t="s">
        <v>327</v>
      </c>
      <c r="AH336" s="518"/>
      <c r="AI336" s="516"/>
      <c r="AJ336" s="516"/>
      <c r="AK336" s="516"/>
      <c r="AL336" s="516"/>
      <c r="AN336" s="38" t="str">
        <f t="shared" si="152"/>
        <v/>
      </c>
      <c r="AO336" s="39" t="str">
        <f t="shared" si="153"/>
        <v/>
      </c>
      <c r="AP336" s="40" t="str">
        <f t="shared" si="158"/>
        <v/>
      </c>
      <c r="AQ336" s="41" t="str">
        <f t="shared" si="159"/>
        <v/>
      </c>
      <c r="AR336" s="42" t="str">
        <f t="shared" si="160"/>
        <v>000</v>
      </c>
      <c r="AS336" s="43" t="str">
        <f t="shared" si="161"/>
        <v>000</v>
      </c>
      <c r="AT336" s="41">
        <f t="shared" si="162"/>
        <v>0</v>
      </c>
      <c r="AU336" s="65">
        <f t="shared" si="163"/>
        <v>0</v>
      </c>
      <c r="AV336" s="39" t="str">
        <f t="shared" si="164"/>
        <v>000</v>
      </c>
      <c r="AW336" s="43" t="str">
        <f t="shared" si="165"/>
        <v>000</v>
      </c>
      <c r="AX336" s="43">
        <f t="shared" si="166"/>
        <v>0</v>
      </c>
      <c r="AY336" s="43">
        <f t="shared" si="167"/>
        <v>0</v>
      </c>
      <c r="AZ336" s="47">
        <f t="shared" si="168"/>
        <v>0</v>
      </c>
      <c r="BA336" s="35">
        <f t="shared" si="169"/>
        <v>0</v>
      </c>
    </row>
    <row r="337" spans="3:53" ht="22.5" customHeight="1" thickBot="1">
      <c r="C337" s="508">
        <f t="shared" ref="C337:C353" si="184">(ROW()-3)/2</f>
        <v>167</v>
      </c>
      <c r="D337" s="500"/>
      <c r="E337" s="502"/>
      <c r="F337" s="483" t="str">
        <f>IF(G338="","",YEAR('1'!$AJ$7)-YEAR(G338)-IF(MONTH('1'!$AJ$7)*100+DAY('1'!$AJ$7)&gt;=MONTH(G338)*100+DAY(G338),0,1))</f>
        <v/>
      </c>
      <c r="G337" s="484"/>
      <c r="H337" s="485"/>
      <c r="I337" s="497"/>
      <c r="J337" s="486"/>
      <c r="K337" s="488" t="s">
        <v>326</v>
      </c>
      <c r="L337" s="490"/>
      <c r="M337" s="492" t="s">
        <v>325</v>
      </c>
      <c r="N337" s="486"/>
      <c r="O337" s="490"/>
      <c r="P337" s="499"/>
      <c r="Q337" s="3"/>
      <c r="R337" s="4"/>
      <c r="S337" s="5"/>
      <c r="T337" s="6"/>
      <c r="U337" s="7"/>
      <c r="V337" s="62"/>
      <c r="W337" s="63"/>
      <c r="X337" s="9"/>
      <c r="Y337" s="4"/>
      <c r="Z337" s="5"/>
      <c r="AA337" s="6"/>
      <c r="AB337" s="7"/>
      <c r="AC337" s="64"/>
      <c r="AD337" s="8"/>
      <c r="AE337" s="494" t="s">
        <v>66</v>
      </c>
      <c r="AF337" s="495"/>
      <c r="AG337" s="496"/>
      <c r="AH337" s="517"/>
      <c r="AI337" s="515"/>
      <c r="AJ337" s="515"/>
      <c r="AK337" s="515"/>
      <c r="AL337" s="515"/>
      <c r="AN337" s="38" t="str">
        <f t="shared" si="152"/>
        <v/>
      </c>
      <c r="AO337" s="39" t="str">
        <f t="shared" si="153"/>
        <v/>
      </c>
      <c r="AP337" s="40" t="str">
        <f t="shared" si="158"/>
        <v/>
      </c>
      <c r="AQ337" s="41" t="str">
        <f t="shared" si="159"/>
        <v/>
      </c>
      <c r="AR337" s="42" t="str">
        <f t="shared" si="160"/>
        <v>000</v>
      </c>
      <c r="AS337" s="43" t="str">
        <f t="shared" si="161"/>
        <v>000</v>
      </c>
      <c r="AT337" s="41">
        <f t="shared" si="162"/>
        <v>0</v>
      </c>
      <c r="AU337" s="65">
        <f t="shared" si="163"/>
        <v>0</v>
      </c>
      <c r="AV337" s="39" t="str">
        <f t="shared" si="164"/>
        <v>000</v>
      </c>
      <c r="AW337" s="43" t="str">
        <f t="shared" si="165"/>
        <v>000</v>
      </c>
      <c r="AX337" s="43">
        <f t="shared" si="166"/>
        <v>0</v>
      </c>
      <c r="AY337" s="43">
        <f t="shared" si="167"/>
        <v>0</v>
      </c>
      <c r="AZ337" s="47">
        <f t="shared" si="168"/>
        <v>0</v>
      </c>
      <c r="BA337" s="35">
        <f t="shared" si="169"/>
        <v>0</v>
      </c>
    </row>
    <row r="338" spans="3:53" ht="22.5" customHeight="1">
      <c r="C338" s="509"/>
      <c r="D338" s="501"/>
      <c r="E338" s="503"/>
      <c r="F338" s="29" t="s">
        <v>323</v>
      </c>
      <c r="G338" s="26"/>
      <c r="H338" s="30" t="s">
        <v>327</v>
      </c>
      <c r="I338" s="498"/>
      <c r="J338" s="487"/>
      <c r="K338" s="489"/>
      <c r="L338" s="491"/>
      <c r="M338" s="493"/>
      <c r="N338" s="29" t="s">
        <v>323</v>
      </c>
      <c r="O338" s="26"/>
      <c r="P338" s="30" t="s">
        <v>327</v>
      </c>
      <c r="Q338" s="3"/>
      <c r="R338" s="4"/>
      <c r="S338" s="5"/>
      <c r="T338" s="6"/>
      <c r="U338" s="7"/>
      <c r="V338" s="62"/>
      <c r="W338" s="63"/>
      <c r="X338" s="9"/>
      <c r="Y338" s="4"/>
      <c r="Z338" s="5"/>
      <c r="AA338" s="6"/>
      <c r="AB338" s="7"/>
      <c r="AC338" s="64"/>
      <c r="AD338" s="8"/>
      <c r="AE338" s="29" t="s">
        <v>323</v>
      </c>
      <c r="AF338" s="26"/>
      <c r="AG338" s="30" t="s">
        <v>327</v>
      </c>
      <c r="AH338" s="518"/>
      <c r="AI338" s="516"/>
      <c r="AJ338" s="516"/>
      <c r="AK338" s="516"/>
      <c r="AL338" s="516"/>
      <c r="AN338" s="38" t="str">
        <f t="shared" si="152"/>
        <v/>
      </c>
      <c r="AO338" s="39" t="str">
        <f t="shared" si="153"/>
        <v/>
      </c>
      <c r="AP338" s="40" t="str">
        <f t="shared" si="158"/>
        <v/>
      </c>
      <c r="AQ338" s="41" t="str">
        <f t="shared" si="159"/>
        <v/>
      </c>
      <c r="AR338" s="42" t="str">
        <f t="shared" si="160"/>
        <v>000</v>
      </c>
      <c r="AS338" s="43" t="str">
        <f t="shared" si="161"/>
        <v>000</v>
      </c>
      <c r="AT338" s="41">
        <f t="shared" si="162"/>
        <v>0</v>
      </c>
      <c r="AU338" s="65">
        <f t="shared" si="163"/>
        <v>0</v>
      </c>
      <c r="AV338" s="39" t="str">
        <f t="shared" si="164"/>
        <v>000</v>
      </c>
      <c r="AW338" s="43" t="str">
        <f t="shared" si="165"/>
        <v>000</v>
      </c>
      <c r="AX338" s="43">
        <f t="shared" si="166"/>
        <v>0</v>
      </c>
      <c r="AY338" s="43">
        <f t="shared" si="167"/>
        <v>0</v>
      </c>
      <c r="AZ338" s="47">
        <f t="shared" si="168"/>
        <v>0</v>
      </c>
      <c r="BA338" s="35">
        <f t="shared" si="169"/>
        <v>0</v>
      </c>
    </row>
    <row r="339" spans="3:53" ht="22.5" customHeight="1" thickBot="1">
      <c r="C339" s="508">
        <f t="shared" ref="C339:C355" si="185">(ROW()-3)/2</f>
        <v>168</v>
      </c>
      <c r="D339" s="500"/>
      <c r="E339" s="502"/>
      <c r="F339" s="483" t="str">
        <f>IF(G340="","",YEAR('1'!$AJ$7)-YEAR(G340)-IF(MONTH('1'!$AJ$7)*100+DAY('1'!$AJ$7)&gt;=MONTH(G340)*100+DAY(G340),0,1))</f>
        <v/>
      </c>
      <c r="G339" s="484"/>
      <c r="H339" s="485"/>
      <c r="I339" s="497"/>
      <c r="J339" s="486"/>
      <c r="K339" s="488" t="s">
        <v>326</v>
      </c>
      <c r="L339" s="490"/>
      <c r="M339" s="492" t="s">
        <v>325</v>
      </c>
      <c r="N339" s="486"/>
      <c r="O339" s="490"/>
      <c r="P339" s="499"/>
      <c r="Q339" s="3"/>
      <c r="R339" s="4"/>
      <c r="S339" s="5"/>
      <c r="T339" s="6"/>
      <c r="U339" s="7"/>
      <c r="V339" s="62"/>
      <c r="W339" s="63"/>
      <c r="X339" s="9"/>
      <c r="Y339" s="4"/>
      <c r="Z339" s="5"/>
      <c r="AA339" s="6"/>
      <c r="AB339" s="7"/>
      <c r="AC339" s="64"/>
      <c r="AD339" s="8"/>
      <c r="AE339" s="494" t="s">
        <v>66</v>
      </c>
      <c r="AF339" s="495"/>
      <c r="AG339" s="496"/>
      <c r="AH339" s="517"/>
      <c r="AI339" s="515"/>
      <c r="AJ339" s="515"/>
      <c r="AK339" s="515"/>
      <c r="AL339" s="515"/>
      <c r="AN339" s="38" t="str">
        <f t="shared" si="152"/>
        <v/>
      </c>
      <c r="AO339" s="39" t="str">
        <f t="shared" si="153"/>
        <v/>
      </c>
      <c r="AP339" s="40" t="str">
        <f t="shared" si="158"/>
        <v/>
      </c>
      <c r="AQ339" s="41" t="str">
        <f t="shared" si="159"/>
        <v/>
      </c>
      <c r="AR339" s="42" t="str">
        <f t="shared" si="160"/>
        <v>000</v>
      </c>
      <c r="AS339" s="43" t="str">
        <f t="shared" si="161"/>
        <v>000</v>
      </c>
      <c r="AT339" s="41">
        <f t="shared" si="162"/>
        <v>0</v>
      </c>
      <c r="AU339" s="65">
        <f t="shared" si="163"/>
        <v>0</v>
      </c>
      <c r="AV339" s="39" t="str">
        <f t="shared" si="164"/>
        <v>000</v>
      </c>
      <c r="AW339" s="43" t="str">
        <f t="shared" si="165"/>
        <v>000</v>
      </c>
      <c r="AX339" s="43">
        <f t="shared" si="166"/>
        <v>0</v>
      </c>
      <c r="AY339" s="43">
        <f t="shared" si="167"/>
        <v>0</v>
      </c>
      <c r="AZ339" s="47">
        <f t="shared" si="168"/>
        <v>0</v>
      </c>
      <c r="BA339" s="35">
        <f t="shared" si="169"/>
        <v>0</v>
      </c>
    </row>
    <row r="340" spans="3:53" ht="22.5" customHeight="1">
      <c r="C340" s="509"/>
      <c r="D340" s="501"/>
      <c r="E340" s="503"/>
      <c r="F340" s="29" t="s">
        <v>323</v>
      </c>
      <c r="G340" s="26"/>
      <c r="H340" s="30" t="s">
        <v>327</v>
      </c>
      <c r="I340" s="498"/>
      <c r="J340" s="487"/>
      <c r="K340" s="489"/>
      <c r="L340" s="491"/>
      <c r="M340" s="493"/>
      <c r="N340" s="29" t="s">
        <v>323</v>
      </c>
      <c r="O340" s="26"/>
      <c r="P340" s="30" t="s">
        <v>327</v>
      </c>
      <c r="Q340" s="3"/>
      <c r="R340" s="4"/>
      <c r="S340" s="5"/>
      <c r="T340" s="6"/>
      <c r="U340" s="7"/>
      <c r="V340" s="62"/>
      <c r="W340" s="63"/>
      <c r="X340" s="9"/>
      <c r="Y340" s="4"/>
      <c r="Z340" s="5"/>
      <c r="AA340" s="6"/>
      <c r="AB340" s="7"/>
      <c r="AC340" s="64"/>
      <c r="AD340" s="8"/>
      <c r="AE340" s="29" t="s">
        <v>323</v>
      </c>
      <c r="AF340" s="26"/>
      <c r="AG340" s="30" t="s">
        <v>327</v>
      </c>
      <c r="AH340" s="518"/>
      <c r="AI340" s="516"/>
      <c r="AJ340" s="516"/>
      <c r="AK340" s="516"/>
      <c r="AL340" s="516"/>
      <c r="AN340" s="38" t="str">
        <f t="shared" ref="AN340:AN403" si="186">IF(D340&lt;&gt;"",D340,IF(SUM(Q340:AD343)&lt;&gt;0,AN339,""))</f>
        <v/>
      </c>
      <c r="AO340" s="39" t="str">
        <f t="shared" ref="AO340:AO403" si="187">IF(E340&lt;&gt;"",E340,IF(SUM(Q340:AD343)&lt;&gt;0,AO339,""))</f>
        <v/>
      </c>
      <c r="AP340" s="40" t="str">
        <f t="shared" si="158"/>
        <v/>
      </c>
      <c r="AQ340" s="41" t="str">
        <f t="shared" si="159"/>
        <v/>
      </c>
      <c r="AR340" s="42" t="str">
        <f t="shared" si="160"/>
        <v>000</v>
      </c>
      <c r="AS340" s="43" t="str">
        <f t="shared" si="161"/>
        <v>000</v>
      </c>
      <c r="AT340" s="41">
        <f t="shared" si="162"/>
        <v>0</v>
      </c>
      <c r="AU340" s="65">
        <f t="shared" si="163"/>
        <v>0</v>
      </c>
      <c r="AV340" s="39" t="str">
        <f t="shared" si="164"/>
        <v>000</v>
      </c>
      <c r="AW340" s="43" t="str">
        <f t="shared" si="165"/>
        <v>000</v>
      </c>
      <c r="AX340" s="43">
        <f t="shared" si="166"/>
        <v>0</v>
      </c>
      <c r="AY340" s="43">
        <f t="shared" si="167"/>
        <v>0</v>
      </c>
      <c r="AZ340" s="47">
        <f t="shared" si="168"/>
        <v>0</v>
      </c>
      <c r="BA340" s="35">
        <f t="shared" si="169"/>
        <v>0</v>
      </c>
    </row>
    <row r="341" spans="3:53" ht="22.5" customHeight="1" thickBot="1">
      <c r="C341" s="508">
        <f t="shared" si="182"/>
        <v>169</v>
      </c>
      <c r="D341" s="500"/>
      <c r="E341" s="502"/>
      <c r="F341" s="483" t="str">
        <f>IF(G342="","",YEAR('1'!$AJ$7)-YEAR(G342)-IF(MONTH('1'!$AJ$7)*100+DAY('1'!$AJ$7)&gt;=MONTH(G342)*100+DAY(G342),0,1))</f>
        <v/>
      </c>
      <c r="G341" s="484"/>
      <c r="H341" s="485"/>
      <c r="I341" s="497"/>
      <c r="J341" s="486"/>
      <c r="K341" s="488" t="s">
        <v>326</v>
      </c>
      <c r="L341" s="490"/>
      <c r="M341" s="492" t="s">
        <v>325</v>
      </c>
      <c r="N341" s="486"/>
      <c r="O341" s="490"/>
      <c r="P341" s="499"/>
      <c r="Q341" s="3"/>
      <c r="R341" s="4"/>
      <c r="S341" s="5"/>
      <c r="T341" s="6"/>
      <c r="U341" s="7"/>
      <c r="V341" s="62"/>
      <c r="W341" s="63"/>
      <c r="X341" s="9"/>
      <c r="Y341" s="4"/>
      <c r="Z341" s="5"/>
      <c r="AA341" s="6"/>
      <c r="AB341" s="7"/>
      <c r="AC341" s="64"/>
      <c r="AD341" s="8"/>
      <c r="AE341" s="494" t="s">
        <v>66</v>
      </c>
      <c r="AF341" s="495"/>
      <c r="AG341" s="496"/>
      <c r="AH341" s="517"/>
      <c r="AI341" s="515"/>
      <c r="AJ341" s="515"/>
      <c r="AK341" s="515"/>
      <c r="AL341" s="515"/>
      <c r="AN341" s="38" t="str">
        <f t="shared" si="186"/>
        <v/>
      </c>
      <c r="AO341" s="39" t="str">
        <f t="shared" si="187"/>
        <v/>
      </c>
      <c r="AP341" s="40" t="str">
        <f t="shared" si="158"/>
        <v/>
      </c>
      <c r="AQ341" s="41" t="str">
        <f t="shared" si="159"/>
        <v/>
      </c>
      <c r="AR341" s="42" t="str">
        <f t="shared" si="160"/>
        <v>000</v>
      </c>
      <c r="AS341" s="43" t="str">
        <f t="shared" si="161"/>
        <v>000</v>
      </c>
      <c r="AT341" s="41">
        <f t="shared" si="162"/>
        <v>0</v>
      </c>
      <c r="AU341" s="65">
        <f t="shared" si="163"/>
        <v>0</v>
      </c>
      <c r="AV341" s="39" t="str">
        <f t="shared" si="164"/>
        <v>000</v>
      </c>
      <c r="AW341" s="43" t="str">
        <f t="shared" si="165"/>
        <v>000</v>
      </c>
      <c r="AX341" s="43">
        <f t="shared" si="166"/>
        <v>0</v>
      </c>
      <c r="AY341" s="43">
        <f t="shared" si="167"/>
        <v>0</v>
      </c>
      <c r="AZ341" s="47">
        <f t="shared" si="168"/>
        <v>0</v>
      </c>
      <c r="BA341" s="35">
        <f t="shared" si="169"/>
        <v>0</v>
      </c>
    </row>
    <row r="342" spans="3:53" ht="22.5" customHeight="1">
      <c r="C342" s="509"/>
      <c r="D342" s="501"/>
      <c r="E342" s="503"/>
      <c r="F342" s="29" t="s">
        <v>323</v>
      </c>
      <c r="G342" s="26"/>
      <c r="H342" s="30" t="s">
        <v>327</v>
      </c>
      <c r="I342" s="498"/>
      <c r="J342" s="487"/>
      <c r="K342" s="489"/>
      <c r="L342" s="491"/>
      <c r="M342" s="493"/>
      <c r="N342" s="29" t="s">
        <v>323</v>
      </c>
      <c r="O342" s="26"/>
      <c r="P342" s="30" t="s">
        <v>327</v>
      </c>
      <c r="Q342" s="3"/>
      <c r="R342" s="4"/>
      <c r="S342" s="5"/>
      <c r="T342" s="6"/>
      <c r="U342" s="7"/>
      <c r="V342" s="62"/>
      <c r="W342" s="63"/>
      <c r="X342" s="9"/>
      <c r="Y342" s="4"/>
      <c r="Z342" s="5"/>
      <c r="AA342" s="6"/>
      <c r="AB342" s="7"/>
      <c r="AC342" s="64"/>
      <c r="AD342" s="8"/>
      <c r="AE342" s="29" t="s">
        <v>323</v>
      </c>
      <c r="AF342" s="26"/>
      <c r="AG342" s="30" t="s">
        <v>327</v>
      </c>
      <c r="AH342" s="518"/>
      <c r="AI342" s="516"/>
      <c r="AJ342" s="516"/>
      <c r="AK342" s="516"/>
      <c r="AL342" s="516"/>
      <c r="AN342" s="38" t="str">
        <f t="shared" si="186"/>
        <v/>
      </c>
      <c r="AO342" s="39" t="str">
        <f t="shared" si="187"/>
        <v/>
      </c>
      <c r="AP342" s="40" t="str">
        <f t="shared" si="158"/>
        <v/>
      </c>
      <c r="AQ342" s="41" t="str">
        <f t="shared" si="159"/>
        <v/>
      </c>
      <c r="AR342" s="42" t="str">
        <f t="shared" si="160"/>
        <v>000</v>
      </c>
      <c r="AS342" s="43" t="str">
        <f t="shared" si="161"/>
        <v>000</v>
      </c>
      <c r="AT342" s="41">
        <f t="shared" si="162"/>
        <v>0</v>
      </c>
      <c r="AU342" s="65">
        <f t="shared" si="163"/>
        <v>0</v>
      </c>
      <c r="AV342" s="39" t="str">
        <f t="shared" si="164"/>
        <v>000</v>
      </c>
      <c r="AW342" s="43" t="str">
        <f t="shared" si="165"/>
        <v>000</v>
      </c>
      <c r="AX342" s="43">
        <f t="shared" si="166"/>
        <v>0</v>
      </c>
      <c r="AY342" s="43">
        <f t="shared" si="167"/>
        <v>0</v>
      </c>
      <c r="AZ342" s="47">
        <f t="shared" si="168"/>
        <v>0</v>
      </c>
      <c r="BA342" s="35">
        <f t="shared" si="169"/>
        <v>0</v>
      </c>
    </row>
    <row r="343" spans="3:53" ht="22.5" customHeight="1" thickBot="1">
      <c r="C343" s="508">
        <f t="shared" ref="C343" si="188">(ROW()-3)/2</f>
        <v>170</v>
      </c>
      <c r="D343" s="500"/>
      <c r="E343" s="502"/>
      <c r="F343" s="483" t="str">
        <f>IF(G344="","",YEAR('1'!$AJ$7)-YEAR(G344)-IF(MONTH('1'!$AJ$7)*100+DAY('1'!$AJ$7)&gt;=MONTH(G344)*100+DAY(G344),0,1))</f>
        <v/>
      </c>
      <c r="G343" s="484"/>
      <c r="H343" s="485"/>
      <c r="I343" s="497"/>
      <c r="J343" s="486"/>
      <c r="K343" s="488" t="s">
        <v>326</v>
      </c>
      <c r="L343" s="490"/>
      <c r="M343" s="492" t="s">
        <v>325</v>
      </c>
      <c r="N343" s="486"/>
      <c r="O343" s="490"/>
      <c r="P343" s="499"/>
      <c r="Q343" s="3"/>
      <c r="R343" s="4"/>
      <c r="S343" s="5"/>
      <c r="T343" s="6"/>
      <c r="U343" s="7"/>
      <c r="V343" s="62"/>
      <c r="W343" s="63"/>
      <c r="X343" s="9"/>
      <c r="Y343" s="4"/>
      <c r="Z343" s="5"/>
      <c r="AA343" s="6"/>
      <c r="AB343" s="7"/>
      <c r="AC343" s="64"/>
      <c r="AD343" s="8"/>
      <c r="AE343" s="494" t="s">
        <v>66</v>
      </c>
      <c r="AF343" s="495"/>
      <c r="AG343" s="496"/>
      <c r="AH343" s="517"/>
      <c r="AI343" s="515"/>
      <c r="AJ343" s="515"/>
      <c r="AK343" s="515"/>
      <c r="AL343" s="515"/>
      <c r="AN343" s="38" t="str">
        <f t="shared" si="186"/>
        <v/>
      </c>
      <c r="AO343" s="39" t="str">
        <f t="shared" si="187"/>
        <v/>
      </c>
      <c r="AP343" s="40" t="str">
        <f t="shared" si="158"/>
        <v/>
      </c>
      <c r="AQ343" s="41" t="str">
        <f t="shared" si="159"/>
        <v/>
      </c>
      <c r="AR343" s="42" t="str">
        <f t="shared" si="160"/>
        <v>000</v>
      </c>
      <c r="AS343" s="43" t="str">
        <f t="shared" si="161"/>
        <v>000</v>
      </c>
      <c r="AT343" s="41">
        <f t="shared" si="162"/>
        <v>0</v>
      </c>
      <c r="AU343" s="65">
        <f t="shared" si="163"/>
        <v>0</v>
      </c>
      <c r="AV343" s="39" t="str">
        <f t="shared" si="164"/>
        <v>000</v>
      </c>
      <c r="AW343" s="43" t="str">
        <f t="shared" si="165"/>
        <v>000</v>
      </c>
      <c r="AX343" s="43">
        <f t="shared" si="166"/>
        <v>0</v>
      </c>
      <c r="AY343" s="43">
        <f t="shared" si="167"/>
        <v>0</v>
      </c>
      <c r="AZ343" s="47">
        <f t="shared" si="168"/>
        <v>0</v>
      </c>
      <c r="BA343" s="35">
        <f t="shared" si="169"/>
        <v>0</v>
      </c>
    </row>
    <row r="344" spans="3:53" ht="22.5" customHeight="1">
      <c r="C344" s="509"/>
      <c r="D344" s="501"/>
      <c r="E344" s="503"/>
      <c r="F344" s="29" t="s">
        <v>323</v>
      </c>
      <c r="G344" s="26"/>
      <c r="H344" s="30" t="s">
        <v>327</v>
      </c>
      <c r="I344" s="498"/>
      <c r="J344" s="487"/>
      <c r="K344" s="489"/>
      <c r="L344" s="491"/>
      <c r="M344" s="493"/>
      <c r="N344" s="29" t="s">
        <v>323</v>
      </c>
      <c r="O344" s="26"/>
      <c r="P344" s="30" t="s">
        <v>327</v>
      </c>
      <c r="Q344" s="3"/>
      <c r="R344" s="4"/>
      <c r="S344" s="5"/>
      <c r="T344" s="6"/>
      <c r="U344" s="7"/>
      <c r="V344" s="62"/>
      <c r="W344" s="63"/>
      <c r="X344" s="9"/>
      <c r="Y344" s="4"/>
      <c r="Z344" s="5"/>
      <c r="AA344" s="6"/>
      <c r="AB344" s="7"/>
      <c r="AC344" s="64"/>
      <c r="AD344" s="8"/>
      <c r="AE344" s="29" t="s">
        <v>323</v>
      </c>
      <c r="AF344" s="26"/>
      <c r="AG344" s="30" t="s">
        <v>327</v>
      </c>
      <c r="AH344" s="518"/>
      <c r="AI344" s="516"/>
      <c r="AJ344" s="516"/>
      <c r="AK344" s="516"/>
      <c r="AL344" s="516"/>
      <c r="AN344" s="38" t="str">
        <f t="shared" si="186"/>
        <v/>
      </c>
      <c r="AO344" s="39" t="str">
        <f t="shared" si="187"/>
        <v/>
      </c>
      <c r="AP344" s="40" t="str">
        <f t="shared" si="158"/>
        <v/>
      </c>
      <c r="AQ344" s="41" t="str">
        <f t="shared" si="159"/>
        <v/>
      </c>
      <c r="AR344" s="42" t="str">
        <f t="shared" si="160"/>
        <v>000</v>
      </c>
      <c r="AS344" s="43" t="str">
        <f t="shared" si="161"/>
        <v>000</v>
      </c>
      <c r="AT344" s="41">
        <f t="shared" si="162"/>
        <v>0</v>
      </c>
      <c r="AU344" s="65">
        <f t="shared" si="163"/>
        <v>0</v>
      </c>
      <c r="AV344" s="39" t="str">
        <f t="shared" si="164"/>
        <v>000</v>
      </c>
      <c r="AW344" s="43" t="str">
        <f t="shared" si="165"/>
        <v>000</v>
      </c>
      <c r="AX344" s="43">
        <f t="shared" si="166"/>
        <v>0</v>
      </c>
      <c r="AY344" s="43">
        <f t="shared" si="167"/>
        <v>0</v>
      </c>
      <c r="AZ344" s="47">
        <f t="shared" si="168"/>
        <v>0</v>
      </c>
      <c r="BA344" s="35">
        <f t="shared" si="169"/>
        <v>0</v>
      </c>
    </row>
    <row r="345" spans="3:53" ht="22.5" customHeight="1" thickBot="1">
      <c r="C345" s="508">
        <f t="shared" si="184"/>
        <v>171</v>
      </c>
      <c r="D345" s="500"/>
      <c r="E345" s="502"/>
      <c r="F345" s="483" t="str">
        <f>IF(G346="","",YEAR('1'!$AJ$7)-YEAR(G346)-IF(MONTH('1'!$AJ$7)*100+DAY('1'!$AJ$7)&gt;=MONTH(G346)*100+DAY(G346),0,1))</f>
        <v/>
      </c>
      <c r="G345" s="484"/>
      <c r="H345" s="485"/>
      <c r="I345" s="497"/>
      <c r="J345" s="486"/>
      <c r="K345" s="488" t="s">
        <v>326</v>
      </c>
      <c r="L345" s="490"/>
      <c r="M345" s="492" t="s">
        <v>325</v>
      </c>
      <c r="N345" s="486"/>
      <c r="O345" s="490"/>
      <c r="P345" s="499"/>
      <c r="Q345" s="3"/>
      <c r="R345" s="4"/>
      <c r="S345" s="5"/>
      <c r="T345" s="6"/>
      <c r="U345" s="7"/>
      <c r="V345" s="62"/>
      <c r="W345" s="63"/>
      <c r="X345" s="9"/>
      <c r="Y345" s="4"/>
      <c r="Z345" s="5"/>
      <c r="AA345" s="6"/>
      <c r="AB345" s="7"/>
      <c r="AC345" s="64"/>
      <c r="AD345" s="8"/>
      <c r="AE345" s="494" t="s">
        <v>66</v>
      </c>
      <c r="AF345" s="495"/>
      <c r="AG345" s="496"/>
      <c r="AH345" s="517"/>
      <c r="AI345" s="515"/>
      <c r="AJ345" s="515"/>
      <c r="AK345" s="515"/>
      <c r="AL345" s="515"/>
      <c r="AN345" s="38" t="str">
        <f t="shared" si="186"/>
        <v/>
      </c>
      <c r="AO345" s="39" t="str">
        <f t="shared" si="187"/>
        <v/>
      </c>
      <c r="AP345" s="40" t="str">
        <f t="shared" si="158"/>
        <v/>
      </c>
      <c r="AQ345" s="41" t="str">
        <f t="shared" si="159"/>
        <v/>
      </c>
      <c r="AR345" s="42" t="str">
        <f t="shared" si="160"/>
        <v>000</v>
      </c>
      <c r="AS345" s="43" t="str">
        <f t="shared" si="161"/>
        <v>000</v>
      </c>
      <c r="AT345" s="41">
        <f t="shared" si="162"/>
        <v>0</v>
      </c>
      <c r="AU345" s="65">
        <f t="shared" si="163"/>
        <v>0</v>
      </c>
      <c r="AV345" s="39" t="str">
        <f t="shared" si="164"/>
        <v>000</v>
      </c>
      <c r="AW345" s="43" t="str">
        <f t="shared" si="165"/>
        <v>000</v>
      </c>
      <c r="AX345" s="43">
        <f t="shared" si="166"/>
        <v>0</v>
      </c>
      <c r="AY345" s="43">
        <f t="shared" si="167"/>
        <v>0</v>
      </c>
      <c r="AZ345" s="47">
        <f t="shared" si="168"/>
        <v>0</v>
      </c>
      <c r="BA345" s="35">
        <f t="shared" si="169"/>
        <v>0</v>
      </c>
    </row>
    <row r="346" spans="3:53" ht="22.5" customHeight="1">
      <c r="C346" s="509"/>
      <c r="D346" s="501"/>
      <c r="E346" s="503"/>
      <c r="F346" s="29" t="s">
        <v>323</v>
      </c>
      <c r="G346" s="26"/>
      <c r="H346" s="30" t="s">
        <v>327</v>
      </c>
      <c r="I346" s="498"/>
      <c r="J346" s="487"/>
      <c r="K346" s="489"/>
      <c r="L346" s="491"/>
      <c r="M346" s="493"/>
      <c r="N346" s="29" t="s">
        <v>323</v>
      </c>
      <c r="O346" s="26"/>
      <c r="P346" s="30" t="s">
        <v>327</v>
      </c>
      <c r="Q346" s="3"/>
      <c r="R346" s="4"/>
      <c r="S346" s="5"/>
      <c r="T346" s="6"/>
      <c r="U346" s="7"/>
      <c r="V346" s="62"/>
      <c r="W346" s="63"/>
      <c r="X346" s="9"/>
      <c r="Y346" s="4"/>
      <c r="Z346" s="5"/>
      <c r="AA346" s="6"/>
      <c r="AB346" s="7"/>
      <c r="AC346" s="64"/>
      <c r="AD346" s="8"/>
      <c r="AE346" s="29" t="s">
        <v>323</v>
      </c>
      <c r="AF346" s="26"/>
      <c r="AG346" s="30" t="s">
        <v>327</v>
      </c>
      <c r="AH346" s="518"/>
      <c r="AI346" s="516"/>
      <c r="AJ346" s="516"/>
      <c r="AK346" s="516"/>
      <c r="AL346" s="516"/>
      <c r="AN346" s="38" t="str">
        <f t="shared" si="186"/>
        <v/>
      </c>
      <c r="AO346" s="39" t="str">
        <f t="shared" si="187"/>
        <v/>
      </c>
      <c r="AP346" s="40" t="str">
        <f t="shared" si="158"/>
        <v/>
      </c>
      <c r="AQ346" s="41" t="str">
        <f t="shared" si="159"/>
        <v/>
      </c>
      <c r="AR346" s="42" t="str">
        <f t="shared" si="160"/>
        <v>000</v>
      </c>
      <c r="AS346" s="43" t="str">
        <f t="shared" si="161"/>
        <v>000</v>
      </c>
      <c r="AT346" s="41">
        <f t="shared" si="162"/>
        <v>0</v>
      </c>
      <c r="AU346" s="65">
        <f t="shared" si="163"/>
        <v>0</v>
      </c>
      <c r="AV346" s="39" t="str">
        <f t="shared" si="164"/>
        <v>000</v>
      </c>
      <c r="AW346" s="43" t="str">
        <f t="shared" si="165"/>
        <v>000</v>
      </c>
      <c r="AX346" s="43">
        <f t="shared" si="166"/>
        <v>0</v>
      </c>
      <c r="AY346" s="43">
        <f t="shared" si="167"/>
        <v>0</v>
      </c>
      <c r="AZ346" s="47">
        <f t="shared" si="168"/>
        <v>0</v>
      </c>
      <c r="BA346" s="35">
        <f t="shared" si="169"/>
        <v>0</v>
      </c>
    </row>
    <row r="347" spans="3:53" ht="22.5" customHeight="1" thickBot="1">
      <c r="C347" s="508">
        <f t="shared" si="185"/>
        <v>172</v>
      </c>
      <c r="D347" s="500"/>
      <c r="E347" s="502"/>
      <c r="F347" s="483" t="str">
        <f>IF(G348="","",YEAR('1'!$AJ$7)-YEAR(G348)-IF(MONTH('1'!$AJ$7)*100+DAY('1'!$AJ$7)&gt;=MONTH(G348)*100+DAY(G348),0,1))</f>
        <v/>
      </c>
      <c r="G347" s="484"/>
      <c r="H347" s="485"/>
      <c r="I347" s="497"/>
      <c r="J347" s="486"/>
      <c r="K347" s="488" t="s">
        <v>326</v>
      </c>
      <c r="L347" s="490"/>
      <c r="M347" s="492" t="s">
        <v>325</v>
      </c>
      <c r="N347" s="486"/>
      <c r="O347" s="490"/>
      <c r="P347" s="499"/>
      <c r="Q347" s="3"/>
      <c r="R347" s="4"/>
      <c r="S347" s="5"/>
      <c r="T347" s="6"/>
      <c r="U347" s="7"/>
      <c r="V347" s="62"/>
      <c r="W347" s="63"/>
      <c r="X347" s="9"/>
      <c r="Y347" s="4"/>
      <c r="Z347" s="5"/>
      <c r="AA347" s="6"/>
      <c r="AB347" s="7"/>
      <c r="AC347" s="64"/>
      <c r="AD347" s="8"/>
      <c r="AE347" s="494" t="s">
        <v>66</v>
      </c>
      <c r="AF347" s="495"/>
      <c r="AG347" s="496"/>
      <c r="AH347" s="517"/>
      <c r="AI347" s="515"/>
      <c r="AJ347" s="515"/>
      <c r="AK347" s="515"/>
      <c r="AL347" s="515"/>
      <c r="AN347" s="38" t="str">
        <f t="shared" si="186"/>
        <v/>
      </c>
      <c r="AO347" s="39" t="str">
        <f t="shared" si="187"/>
        <v/>
      </c>
      <c r="AP347" s="40" t="str">
        <f t="shared" si="158"/>
        <v/>
      </c>
      <c r="AQ347" s="41" t="str">
        <f t="shared" si="159"/>
        <v/>
      </c>
      <c r="AR347" s="42" t="str">
        <f t="shared" si="160"/>
        <v>000</v>
      </c>
      <c r="AS347" s="43" t="str">
        <f t="shared" si="161"/>
        <v>000</v>
      </c>
      <c r="AT347" s="41">
        <f t="shared" si="162"/>
        <v>0</v>
      </c>
      <c r="AU347" s="65">
        <f t="shared" si="163"/>
        <v>0</v>
      </c>
      <c r="AV347" s="39" t="str">
        <f t="shared" si="164"/>
        <v>000</v>
      </c>
      <c r="AW347" s="43" t="str">
        <f t="shared" si="165"/>
        <v>000</v>
      </c>
      <c r="AX347" s="43">
        <f t="shared" si="166"/>
        <v>0</v>
      </c>
      <c r="AY347" s="43">
        <f t="shared" si="167"/>
        <v>0</v>
      </c>
      <c r="AZ347" s="47">
        <f t="shared" si="168"/>
        <v>0</v>
      </c>
      <c r="BA347" s="35">
        <f t="shared" si="169"/>
        <v>0</v>
      </c>
    </row>
    <row r="348" spans="3:53" ht="22.5" customHeight="1">
      <c r="C348" s="509"/>
      <c r="D348" s="501"/>
      <c r="E348" s="503"/>
      <c r="F348" s="29" t="s">
        <v>323</v>
      </c>
      <c r="G348" s="26"/>
      <c r="H348" s="30" t="s">
        <v>327</v>
      </c>
      <c r="I348" s="498"/>
      <c r="J348" s="487"/>
      <c r="K348" s="489"/>
      <c r="L348" s="491"/>
      <c r="M348" s="493"/>
      <c r="N348" s="29" t="s">
        <v>323</v>
      </c>
      <c r="O348" s="26"/>
      <c r="P348" s="30" t="s">
        <v>327</v>
      </c>
      <c r="Q348" s="3"/>
      <c r="R348" s="4"/>
      <c r="S348" s="5"/>
      <c r="T348" s="6"/>
      <c r="U348" s="7"/>
      <c r="V348" s="62"/>
      <c r="W348" s="63"/>
      <c r="X348" s="9"/>
      <c r="Y348" s="4"/>
      <c r="Z348" s="5"/>
      <c r="AA348" s="6"/>
      <c r="AB348" s="7"/>
      <c r="AC348" s="64"/>
      <c r="AD348" s="8"/>
      <c r="AE348" s="29" t="s">
        <v>323</v>
      </c>
      <c r="AF348" s="26"/>
      <c r="AG348" s="30" t="s">
        <v>327</v>
      </c>
      <c r="AH348" s="518"/>
      <c r="AI348" s="516"/>
      <c r="AJ348" s="516"/>
      <c r="AK348" s="516"/>
      <c r="AL348" s="516"/>
      <c r="AN348" s="38" t="str">
        <f t="shared" si="186"/>
        <v/>
      </c>
      <c r="AO348" s="39" t="str">
        <f t="shared" si="187"/>
        <v/>
      </c>
      <c r="AP348" s="40" t="str">
        <f t="shared" si="158"/>
        <v/>
      </c>
      <c r="AQ348" s="41" t="str">
        <f t="shared" si="159"/>
        <v/>
      </c>
      <c r="AR348" s="42" t="str">
        <f t="shared" si="160"/>
        <v>000</v>
      </c>
      <c r="AS348" s="43" t="str">
        <f t="shared" si="161"/>
        <v>000</v>
      </c>
      <c r="AT348" s="41">
        <f t="shared" si="162"/>
        <v>0</v>
      </c>
      <c r="AU348" s="65">
        <f t="shared" si="163"/>
        <v>0</v>
      </c>
      <c r="AV348" s="39" t="str">
        <f t="shared" si="164"/>
        <v>000</v>
      </c>
      <c r="AW348" s="43" t="str">
        <f t="shared" si="165"/>
        <v>000</v>
      </c>
      <c r="AX348" s="43">
        <f t="shared" si="166"/>
        <v>0</v>
      </c>
      <c r="AY348" s="43">
        <f t="shared" si="167"/>
        <v>0</v>
      </c>
      <c r="AZ348" s="47">
        <f t="shared" si="168"/>
        <v>0</v>
      </c>
      <c r="BA348" s="35">
        <f t="shared" si="169"/>
        <v>0</v>
      </c>
    </row>
    <row r="349" spans="3:53" ht="22.5" customHeight="1" thickBot="1">
      <c r="C349" s="508">
        <f t="shared" si="182"/>
        <v>173</v>
      </c>
      <c r="D349" s="500"/>
      <c r="E349" s="502"/>
      <c r="F349" s="483" t="str">
        <f>IF(G350="","",YEAR('1'!$AJ$7)-YEAR(G350)-IF(MONTH('1'!$AJ$7)*100+DAY('1'!$AJ$7)&gt;=MONTH(G350)*100+DAY(G350),0,1))</f>
        <v/>
      </c>
      <c r="G349" s="484"/>
      <c r="H349" s="485"/>
      <c r="I349" s="497"/>
      <c r="J349" s="486"/>
      <c r="K349" s="488" t="s">
        <v>326</v>
      </c>
      <c r="L349" s="490"/>
      <c r="M349" s="492" t="s">
        <v>325</v>
      </c>
      <c r="N349" s="486"/>
      <c r="O349" s="490"/>
      <c r="P349" s="499"/>
      <c r="Q349" s="3"/>
      <c r="R349" s="4"/>
      <c r="S349" s="5"/>
      <c r="T349" s="6"/>
      <c r="U349" s="7"/>
      <c r="V349" s="62"/>
      <c r="W349" s="63"/>
      <c r="X349" s="9"/>
      <c r="Y349" s="4"/>
      <c r="Z349" s="5"/>
      <c r="AA349" s="6"/>
      <c r="AB349" s="7"/>
      <c r="AC349" s="64"/>
      <c r="AD349" s="8"/>
      <c r="AE349" s="494" t="s">
        <v>66</v>
      </c>
      <c r="AF349" s="495"/>
      <c r="AG349" s="496"/>
      <c r="AH349" s="517"/>
      <c r="AI349" s="515"/>
      <c r="AJ349" s="515"/>
      <c r="AK349" s="515"/>
      <c r="AL349" s="515"/>
      <c r="AN349" s="38" t="str">
        <f t="shared" si="186"/>
        <v/>
      </c>
      <c r="AO349" s="39" t="str">
        <f t="shared" si="187"/>
        <v/>
      </c>
      <c r="AP349" s="40" t="str">
        <f t="shared" ref="AP349:AP412" si="189">IF(G350="","",G350)</f>
        <v/>
      </c>
      <c r="AQ349" s="41" t="str">
        <f t="shared" ref="AQ349:AQ412" si="190">IF(AH349="","",AH349)</f>
        <v/>
      </c>
      <c r="AR349" s="42" t="str">
        <f t="shared" ref="AR349:AR412" si="191">TEXT(Q349*10 + R349&amp;"0","000")</f>
        <v>000</v>
      </c>
      <c r="AS349" s="43" t="str">
        <f t="shared" ref="AS349:AS412" si="192">TEXT(S349*100+T349*10+U349,"000")</f>
        <v>000</v>
      </c>
      <c r="AT349" s="41">
        <f t="shared" ref="AT349:AT412" si="193">V349</f>
        <v>0</v>
      </c>
      <c r="AU349" s="65">
        <f t="shared" ref="AU349:AU412" si="194">W349</f>
        <v>0</v>
      </c>
      <c r="AV349" s="39" t="str">
        <f t="shared" ref="AV349:AV412" si="195">TEXT(X349*10 + Y349&amp;"0","000")</f>
        <v>000</v>
      </c>
      <c r="AW349" s="43" t="str">
        <f t="shared" ref="AW349:AW412" si="196">TEXT(Z349*100+AA349*10+AB349,"000")</f>
        <v>000</v>
      </c>
      <c r="AX349" s="43">
        <f t="shared" ref="AX349:AX412" si="197">AC349</f>
        <v>0</v>
      </c>
      <c r="AY349" s="43">
        <f t="shared" ref="AY349:AY412" si="198">AD349</f>
        <v>0</v>
      </c>
      <c r="AZ349" s="47">
        <f t="shared" ref="AZ349:AZ412" si="199">IF(OR(AN349&amp;AO349="",AN349&amp;AO349=AN348&amp;AO348),0,1)</f>
        <v>0</v>
      </c>
      <c r="BA349" s="35">
        <f t="shared" ref="BA349:BA412" si="200">IF(AN349&amp;AO349=AN350&amp;AO350,0,1)</f>
        <v>0</v>
      </c>
    </row>
    <row r="350" spans="3:53" ht="22.5" customHeight="1">
      <c r="C350" s="509"/>
      <c r="D350" s="501"/>
      <c r="E350" s="503"/>
      <c r="F350" s="29" t="s">
        <v>323</v>
      </c>
      <c r="G350" s="26"/>
      <c r="H350" s="30" t="s">
        <v>327</v>
      </c>
      <c r="I350" s="498"/>
      <c r="J350" s="487"/>
      <c r="K350" s="489"/>
      <c r="L350" s="491"/>
      <c r="M350" s="493"/>
      <c r="N350" s="29" t="s">
        <v>323</v>
      </c>
      <c r="O350" s="26"/>
      <c r="P350" s="30" t="s">
        <v>327</v>
      </c>
      <c r="Q350" s="3"/>
      <c r="R350" s="4"/>
      <c r="S350" s="5"/>
      <c r="T350" s="6"/>
      <c r="U350" s="7"/>
      <c r="V350" s="62"/>
      <c r="W350" s="63"/>
      <c r="X350" s="9"/>
      <c r="Y350" s="4"/>
      <c r="Z350" s="5"/>
      <c r="AA350" s="6"/>
      <c r="AB350" s="7"/>
      <c r="AC350" s="64"/>
      <c r="AD350" s="8"/>
      <c r="AE350" s="29" t="s">
        <v>323</v>
      </c>
      <c r="AF350" s="26"/>
      <c r="AG350" s="30" t="s">
        <v>327</v>
      </c>
      <c r="AH350" s="518"/>
      <c r="AI350" s="516"/>
      <c r="AJ350" s="516"/>
      <c r="AK350" s="516"/>
      <c r="AL350" s="516"/>
      <c r="AN350" s="38" t="str">
        <f t="shared" si="186"/>
        <v/>
      </c>
      <c r="AO350" s="39" t="str">
        <f t="shared" si="187"/>
        <v/>
      </c>
      <c r="AP350" s="40" t="str">
        <f t="shared" si="189"/>
        <v/>
      </c>
      <c r="AQ350" s="41" t="str">
        <f t="shared" si="190"/>
        <v/>
      </c>
      <c r="AR350" s="42" t="str">
        <f t="shared" si="191"/>
        <v>000</v>
      </c>
      <c r="AS350" s="43" t="str">
        <f t="shared" si="192"/>
        <v>000</v>
      </c>
      <c r="AT350" s="41">
        <f t="shared" si="193"/>
        <v>0</v>
      </c>
      <c r="AU350" s="65">
        <f t="shared" si="194"/>
        <v>0</v>
      </c>
      <c r="AV350" s="39" t="str">
        <f t="shared" si="195"/>
        <v>000</v>
      </c>
      <c r="AW350" s="43" t="str">
        <f t="shared" si="196"/>
        <v>000</v>
      </c>
      <c r="AX350" s="43">
        <f t="shared" si="197"/>
        <v>0</v>
      </c>
      <c r="AY350" s="43">
        <f t="shared" si="198"/>
        <v>0</v>
      </c>
      <c r="AZ350" s="47">
        <f t="shared" si="199"/>
        <v>0</v>
      </c>
      <c r="BA350" s="35">
        <f t="shared" si="200"/>
        <v>0</v>
      </c>
    </row>
    <row r="351" spans="3:53" ht="22.5" customHeight="1" thickBot="1">
      <c r="C351" s="508">
        <f t="shared" ref="C351" si="201">(ROW()-3)/2</f>
        <v>174</v>
      </c>
      <c r="D351" s="500"/>
      <c r="E351" s="502"/>
      <c r="F351" s="483" t="str">
        <f>IF(G352="","",YEAR('1'!$AJ$7)-YEAR(G352)-IF(MONTH('1'!$AJ$7)*100+DAY('1'!$AJ$7)&gt;=MONTH(G352)*100+DAY(G352),0,1))</f>
        <v/>
      </c>
      <c r="G351" s="484"/>
      <c r="H351" s="485"/>
      <c r="I351" s="497"/>
      <c r="J351" s="486"/>
      <c r="K351" s="488" t="s">
        <v>326</v>
      </c>
      <c r="L351" s="490"/>
      <c r="M351" s="492" t="s">
        <v>325</v>
      </c>
      <c r="N351" s="486"/>
      <c r="O351" s="490"/>
      <c r="P351" s="499"/>
      <c r="Q351" s="3"/>
      <c r="R351" s="4"/>
      <c r="S351" s="5"/>
      <c r="T351" s="6"/>
      <c r="U351" s="7"/>
      <c r="V351" s="62"/>
      <c r="W351" s="63"/>
      <c r="X351" s="9"/>
      <c r="Y351" s="4"/>
      <c r="Z351" s="5"/>
      <c r="AA351" s="6"/>
      <c r="AB351" s="7"/>
      <c r="AC351" s="64"/>
      <c r="AD351" s="8"/>
      <c r="AE351" s="494" t="s">
        <v>66</v>
      </c>
      <c r="AF351" s="495"/>
      <c r="AG351" s="496"/>
      <c r="AH351" s="517"/>
      <c r="AI351" s="515"/>
      <c r="AJ351" s="515"/>
      <c r="AK351" s="515"/>
      <c r="AL351" s="515"/>
      <c r="AN351" s="38" t="str">
        <f t="shared" si="186"/>
        <v/>
      </c>
      <c r="AO351" s="39" t="str">
        <f t="shared" si="187"/>
        <v/>
      </c>
      <c r="AP351" s="40" t="str">
        <f t="shared" si="189"/>
        <v/>
      </c>
      <c r="AQ351" s="41" t="str">
        <f t="shared" si="190"/>
        <v/>
      </c>
      <c r="AR351" s="42" t="str">
        <f t="shared" si="191"/>
        <v>000</v>
      </c>
      <c r="AS351" s="43" t="str">
        <f t="shared" si="192"/>
        <v>000</v>
      </c>
      <c r="AT351" s="41">
        <f t="shared" si="193"/>
        <v>0</v>
      </c>
      <c r="AU351" s="65">
        <f t="shared" si="194"/>
        <v>0</v>
      </c>
      <c r="AV351" s="39" t="str">
        <f t="shared" si="195"/>
        <v>000</v>
      </c>
      <c r="AW351" s="43" t="str">
        <f t="shared" si="196"/>
        <v>000</v>
      </c>
      <c r="AX351" s="43">
        <f t="shared" si="197"/>
        <v>0</v>
      </c>
      <c r="AY351" s="43">
        <f t="shared" si="198"/>
        <v>0</v>
      </c>
      <c r="AZ351" s="47">
        <f t="shared" si="199"/>
        <v>0</v>
      </c>
      <c r="BA351" s="35">
        <f t="shared" si="200"/>
        <v>0</v>
      </c>
    </row>
    <row r="352" spans="3:53" ht="22.5" customHeight="1">
      <c r="C352" s="509"/>
      <c r="D352" s="501"/>
      <c r="E352" s="503"/>
      <c r="F352" s="29" t="s">
        <v>323</v>
      </c>
      <c r="G352" s="26"/>
      <c r="H352" s="30" t="s">
        <v>327</v>
      </c>
      <c r="I352" s="498"/>
      <c r="J352" s="487"/>
      <c r="K352" s="489"/>
      <c r="L352" s="491"/>
      <c r="M352" s="493"/>
      <c r="N352" s="29" t="s">
        <v>323</v>
      </c>
      <c r="O352" s="26"/>
      <c r="P352" s="30" t="s">
        <v>327</v>
      </c>
      <c r="Q352" s="3"/>
      <c r="R352" s="4"/>
      <c r="S352" s="5"/>
      <c r="T352" s="6"/>
      <c r="U352" s="7"/>
      <c r="V352" s="62"/>
      <c r="W352" s="63"/>
      <c r="X352" s="9"/>
      <c r="Y352" s="4"/>
      <c r="Z352" s="5"/>
      <c r="AA352" s="6"/>
      <c r="AB352" s="7"/>
      <c r="AC352" s="64"/>
      <c r="AD352" s="8"/>
      <c r="AE352" s="29" t="s">
        <v>323</v>
      </c>
      <c r="AF352" s="26"/>
      <c r="AG352" s="30" t="s">
        <v>327</v>
      </c>
      <c r="AH352" s="518"/>
      <c r="AI352" s="516"/>
      <c r="AJ352" s="516"/>
      <c r="AK352" s="516"/>
      <c r="AL352" s="516"/>
      <c r="AN352" s="38" t="str">
        <f t="shared" si="186"/>
        <v/>
      </c>
      <c r="AO352" s="39" t="str">
        <f t="shared" si="187"/>
        <v/>
      </c>
      <c r="AP352" s="40" t="str">
        <f t="shared" si="189"/>
        <v/>
      </c>
      <c r="AQ352" s="41" t="str">
        <f t="shared" si="190"/>
        <v/>
      </c>
      <c r="AR352" s="42" t="str">
        <f t="shared" si="191"/>
        <v>000</v>
      </c>
      <c r="AS352" s="43" t="str">
        <f t="shared" si="192"/>
        <v>000</v>
      </c>
      <c r="AT352" s="41">
        <f t="shared" si="193"/>
        <v>0</v>
      </c>
      <c r="AU352" s="65">
        <f t="shared" si="194"/>
        <v>0</v>
      </c>
      <c r="AV352" s="39" t="str">
        <f t="shared" si="195"/>
        <v>000</v>
      </c>
      <c r="AW352" s="43" t="str">
        <f t="shared" si="196"/>
        <v>000</v>
      </c>
      <c r="AX352" s="43">
        <f t="shared" si="197"/>
        <v>0</v>
      </c>
      <c r="AY352" s="43">
        <f t="shared" si="198"/>
        <v>0</v>
      </c>
      <c r="AZ352" s="47">
        <f t="shared" si="199"/>
        <v>0</v>
      </c>
      <c r="BA352" s="35">
        <f t="shared" si="200"/>
        <v>0</v>
      </c>
    </row>
    <row r="353" spans="3:53" ht="22.5" customHeight="1" thickBot="1">
      <c r="C353" s="508">
        <f t="shared" si="184"/>
        <v>175</v>
      </c>
      <c r="D353" s="500"/>
      <c r="E353" s="502"/>
      <c r="F353" s="483" t="str">
        <f>IF(G354="","",YEAR('1'!$AJ$7)-YEAR(G354)-IF(MONTH('1'!$AJ$7)*100+DAY('1'!$AJ$7)&gt;=MONTH(G354)*100+DAY(G354),0,1))</f>
        <v/>
      </c>
      <c r="G353" s="484"/>
      <c r="H353" s="485"/>
      <c r="I353" s="497"/>
      <c r="J353" s="486"/>
      <c r="K353" s="488" t="s">
        <v>326</v>
      </c>
      <c r="L353" s="490"/>
      <c r="M353" s="492" t="s">
        <v>325</v>
      </c>
      <c r="N353" s="486"/>
      <c r="O353" s="490"/>
      <c r="P353" s="499"/>
      <c r="Q353" s="3"/>
      <c r="R353" s="4"/>
      <c r="S353" s="5"/>
      <c r="T353" s="6"/>
      <c r="U353" s="7"/>
      <c r="V353" s="62"/>
      <c r="W353" s="63"/>
      <c r="X353" s="9"/>
      <c r="Y353" s="4"/>
      <c r="Z353" s="5"/>
      <c r="AA353" s="6"/>
      <c r="AB353" s="7"/>
      <c r="AC353" s="64"/>
      <c r="AD353" s="8"/>
      <c r="AE353" s="494" t="s">
        <v>66</v>
      </c>
      <c r="AF353" s="495"/>
      <c r="AG353" s="496"/>
      <c r="AH353" s="517"/>
      <c r="AI353" s="515"/>
      <c r="AJ353" s="515"/>
      <c r="AK353" s="515"/>
      <c r="AL353" s="515"/>
      <c r="AN353" s="38" t="str">
        <f t="shared" si="186"/>
        <v/>
      </c>
      <c r="AO353" s="39" t="str">
        <f t="shared" si="187"/>
        <v/>
      </c>
      <c r="AP353" s="40" t="str">
        <f t="shared" si="189"/>
        <v/>
      </c>
      <c r="AQ353" s="41" t="str">
        <f t="shared" si="190"/>
        <v/>
      </c>
      <c r="AR353" s="42" t="str">
        <f t="shared" si="191"/>
        <v>000</v>
      </c>
      <c r="AS353" s="43" t="str">
        <f t="shared" si="192"/>
        <v>000</v>
      </c>
      <c r="AT353" s="41">
        <f t="shared" si="193"/>
        <v>0</v>
      </c>
      <c r="AU353" s="65">
        <f t="shared" si="194"/>
        <v>0</v>
      </c>
      <c r="AV353" s="39" t="str">
        <f t="shared" si="195"/>
        <v>000</v>
      </c>
      <c r="AW353" s="43" t="str">
        <f t="shared" si="196"/>
        <v>000</v>
      </c>
      <c r="AX353" s="43">
        <f t="shared" si="197"/>
        <v>0</v>
      </c>
      <c r="AY353" s="43">
        <f t="shared" si="198"/>
        <v>0</v>
      </c>
      <c r="AZ353" s="47">
        <f t="shared" si="199"/>
        <v>0</v>
      </c>
      <c r="BA353" s="35">
        <f t="shared" si="200"/>
        <v>0</v>
      </c>
    </row>
    <row r="354" spans="3:53" ht="22.5" customHeight="1">
      <c r="C354" s="509"/>
      <c r="D354" s="501"/>
      <c r="E354" s="503"/>
      <c r="F354" s="29" t="s">
        <v>323</v>
      </c>
      <c r="G354" s="26"/>
      <c r="H354" s="30" t="s">
        <v>327</v>
      </c>
      <c r="I354" s="498"/>
      <c r="J354" s="487"/>
      <c r="K354" s="489"/>
      <c r="L354" s="491"/>
      <c r="M354" s="493"/>
      <c r="N354" s="29" t="s">
        <v>323</v>
      </c>
      <c r="O354" s="26"/>
      <c r="P354" s="30" t="s">
        <v>327</v>
      </c>
      <c r="Q354" s="3"/>
      <c r="R354" s="4"/>
      <c r="S354" s="5"/>
      <c r="T354" s="6"/>
      <c r="U354" s="7"/>
      <c r="V354" s="62"/>
      <c r="W354" s="63"/>
      <c r="X354" s="9"/>
      <c r="Y354" s="4"/>
      <c r="Z354" s="5"/>
      <c r="AA354" s="6"/>
      <c r="AB354" s="7"/>
      <c r="AC354" s="64"/>
      <c r="AD354" s="8"/>
      <c r="AE354" s="29" t="s">
        <v>323</v>
      </c>
      <c r="AF354" s="26"/>
      <c r="AG354" s="30" t="s">
        <v>327</v>
      </c>
      <c r="AH354" s="518"/>
      <c r="AI354" s="516"/>
      <c r="AJ354" s="516"/>
      <c r="AK354" s="516"/>
      <c r="AL354" s="516"/>
      <c r="AN354" s="38" t="str">
        <f t="shared" si="186"/>
        <v/>
      </c>
      <c r="AO354" s="39" t="str">
        <f t="shared" si="187"/>
        <v/>
      </c>
      <c r="AP354" s="40" t="str">
        <f t="shared" si="189"/>
        <v/>
      </c>
      <c r="AQ354" s="41" t="str">
        <f t="shared" si="190"/>
        <v/>
      </c>
      <c r="AR354" s="42" t="str">
        <f t="shared" si="191"/>
        <v>000</v>
      </c>
      <c r="AS354" s="43" t="str">
        <f t="shared" si="192"/>
        <v>000</v>
      </c>
      <c r="AT354" s="41">
        <f t="shared" si="193"/>
        <v>0</v>
      </c>
      <c r="AU354" s="65">
        <f t="shared" si="194"/>
        <v>0</v>
      </c>
      <c r="AV354" s="39" t="str">
        <f t="shared" si="195"/>
        <v>000</v>
      </c>
      <c r="AW354" s="43" t="str">
        <f t="shared" si="196"/>
        <v>000</v>
      </c>
      <c r="AX354" s="43">
        <f t="shared" si="197"/>
        <v>0</v>
      </c>
      <c r="AY354" s="43">
        <f t="shared" si="198"/>
        <v>0</v>
      </c>
      <c r="AZ354" s="47">
        <f t="shared" si="199"/>
        <v>0</v>
      </c>
      <c r="BA354" s="35">
        <f t="shared" si="200"/>
        <v>0</v>
      </c>
    </row>
    <row r="355" spans="3:53" ht="22.5" customHeight="1" thickBot="1">
      <c r="C355" s="508">
        <f t="shared" si="185"/>
        <v>176</v>
      </c>
      <c r="D355" s="500"/>
      <c r="E355" s="502"/>
      <c r="F355" s="483" t="str">
        <f>IF(G356="","",YEAR('1'!$AJ$7)-YEAR(G356)-IF(MONTH('1'!$AJ$7)*100+DAY('1'!$AJ$7)&gt;=MONTH(G356)*100+DAY(G356),0,1))</f>
        <v/>
      </c>
      <c r="G355" s="484"/>
      <c r="H355" s="485"/>
      <c r="I355" s="497"/>
      <c r="J355" s="486"/>
      <c r="K355" s="488" t="s">
        <v>326</v>
      </c>
      <c r="L355" s="490"/>
      <c r="M355" s="492" t="s">
        <v>325</v>
      </c>
      <c r="N355" s="486"/>
      <c r="O355" s="490"/>
      <c r="P355" s="499"/>
      <c r="Q355" s="3"/>
      <c r="R355" s="4"/>
      <c r="S355" s="5"/>
      <c r="T355" s="6"/>
      <c r="U355" s="7"/>
      <c r="V355" s="62"/>
      <c r="W355" s="63"/>
      <c r="X355" s="9"/>
      <c r="Y355" s="4"/>
      <c r="Z355" s="5"/>
      <c r="AA355" s="6"/>
      <c r="AB355" s="7"/>
      <c r="AC355" s="64"/>
      <c r="AD355" s="8"/>
      <c r="AE355" s="494" t="s">
        <v>66</v>
      </c>
      <c r="AF355" s="495"/>
      <c r="AG355" s="496"/>
      <c r="AH355" s="517"/>
      <c r="AI355" s="515"/>
      <c r="AJ355" s="515"/>
      <c r="AK355" s="515"/>
      <c r="AL355" s="515"/>
      <c r="AN355" s="38" t="str">
        <f t="shared" si="186"/>
        <v/>
      </c>
      <c r="AO355" s="39" t="str">
        <f t="shared" si="187"/>
        <v/>
      </c>
      <c r="AP355" s="40" t="str">
        <f t="shared" si="189"/>
        <v/>
      </c>
      <c r="AQ355" s="41" t="str">
        <f t="shared" si="190"/>
        <v/>
      </c>
      <c r="AR355" s="42" t="str">
        <f t="shared" si="191"/>
        <v>000</v>
      </c>
      <c r="AS355" s="43" t="str">
        <f t="shared" si="192"/>
        <v>000</v>
      </c>
      <c r="AT355" s="41">
        <f t="shared" si="193"/>
        <v>0</v>
      </c>
      <c r="AU355" s="65">
        <f t="shared" si="194"/>
        <v>0</v>
      </c>
      <c r="AV355" s="39" t="str">
        <f t="shared" si="195"/>
        <v>000</v>
      </c>
      <c r="AW355" s="43" t="str">
        <f t="shared" si="196"/>
        <v>000</v>
      </c>
      <c r="AX355" s="43">
        <f t="shared" si="197"/>
        <v>0</v>
      </c>
      <c r="AY355" s="43">
        <f t="shared" si="198"/>
        <v>0</v>
      </c>
      <c r="AZ355" s="47">
        <f t="shared" si="199"/>
        <v>0</v>
      </c>
      <c r="BA355" s="35">
        <f t="shared" si="200"/>
        <v>0</v>
      </c>
    </row>
    <row r="356" spans="3:53" ht="22.5" customHeight="1">
      <c r="C356" s="509"/>
      <c r="D356" s="501"/>
      <c r="E356" s="503"/>
      <c r="F356" s="29" t="s">
        <v>323</v>
      </c>
      <c r="G356" s="26"/>
      <c r="H356" s="30" t="s">
        <v>327</v>
      </c>
      <c r="I356" s="498"/>
      <c r="J356" s="487"/>
      <c r="K356" s="489"/>
      <c r="L356" s="491"/>
      <c r="M356" s="493"/>
      <c r="N356" s="29" t="s">
        <v>323</v>
      </c>
      <c r="O356" s="26"/>
      <c r="P356" s="30" t="s">
        <v>327</v>
      </c>
      <c r="Q356" s="3"/>
      <c r="R356" s="4"/>
      <c r="S356" s="5"/>
      <c r="T356" s="6"/>
      <c r="U356" s="7"/>
      <c r="V356" s="62"/>
      <c r="W356" s="63"/>
      <c r="X356" s="9"/>
      <c r="Y356" s="4"/>
      <c r="Z356" s="5"/>
      <c r="AA356" s="6"/>
      <c r="AB356" s="7"/>
      <c r="AC356" s="64"/>
      <c r="AD356" s="8"/>
      <c r="AE356" s="29" t="s">
        <v>323</v>
      </c>
      <c r="AF356" s="26"/>
      <c r="AG356" s="30" t="s">
        <v>327</v>
      </c>
      <c r="AH356" s="518"/>
      <c r="AI356" s="516"/>
      <c r="AJ356" s="516"/>
      <c r="AK356" s="516"/>
      <c r="AL356" s="516"/>
      <c r="AN356" s="38" t="str">
        <f t="shared" si="186"/>
        <v/>
      </c>
      <c r="AO356" s="39" t="str">
        <f t="shared" si="187"/>
        <v/>
      </c>
      <c r="AP356" s="40" t="str">
        <f t="shared" si="189"/>
        <v/>
      </c>
      <c r="AQ356" s="41" t="str">
        <f t="shared" si="190"/>
        <v/>
      </c>
      <c r="AR356" s="42" t="str">
        <f t="shared" si="191"/>
        <v>000</v>
      </c>
      <c r="AS356" s="43" t="str">
        <f t="shared" si="192"/>
        <v>000</v>
      </c>
      <c r="AT356" s="41">
        <f t="shared" si="193"/>
        <v>0</v>
      </c>
      <c r="AU356" s="65">
        <f t="shared" si="194"/>
        <v>0</v>
      </c>
      <c r="AV356" s="39" t="str">
        <f t="shared" si="195"/>
        <v>000</v>
      </c>
      <c r="AW356" s="43" t="str">
        <f t="shared" si="196"/>
        <v>000</v>
      </c>
      <c r="AX356" s="43">
        <f t="shared" si="197"/>
        <v>0</v>
      </c>
      <c r="AY356" s="43">
        <f t="shared" si="198"/>
        <v>0</v>
      </c>
      <c r="AZ356" s="47">
        <f t="shared" si="199"/>
        <v>0</v>
      </c>
      <c r="BA356" s="35">
        <f t="shared" si="200"/>
        <v>0</v>
      </c>
    </row>
    <row r="357" spans="3:53" ht="22.5" customHeight="1" thickBot="1">
      <c r="C357" s="508">
        <f t="shared" si="182"/>
        <v>177</v>
      </c>
      <c r="D357" s="500"/>
      <c r="E357" s="502"/>
      <c r="F357" s="483" t="str">
        <f>IF(G358="","",YEAR('1'!$AJ$7)-YEAR(G358)-IF(MONTH('1'!$AJ$7)*100+DAY('1'!$AJ$7)&gt;=MONTH(G358)*100+DAY(G358),0,1))</f>
        <v/>
      </c>
      <c r="G357" s="484"/>
      <c r="H357" s="485"/>
      <c r="I357" s="497"/>
      <c r="J357" s="486"/>
      <c r="K357" s="488" t="s">
        <v>326</v>
      </c>
      <c r="L357" s="490"/>
      <c r="M357" s="492" t="s">
        <v>325</v>
      </c>
      <c r="N357" s="486"/>
      <c r="O357" s="490"/>
      <c r="P357" s="499"/>
      <c r="Q357" s="3"/>
      <c r="R357" s="4"/>
      <c r="S357" s="5"/>
      <c r="T357" s="6"/>
      <c r="U357" s="7"/>
      <c r="V357" s="62"/>
      <c r="W357" s="63"/>
      <c r="X357" s="9"/>
      <c r="Y357" s="4"/>
      <c r="Z357" s="5"/>
      <c r="AA357" s="6"/>
      <c r="AB357" s="7"/>
      <c r="AC357" s="64"/>
      <c r="AD357" s="8"/>
      <c r="AE357" s="494" t="s">
        <v>66</v>
      </c>
      <c r="AF357" s="495"/>
      <c r="AG357" s="496"/>
      <c r="AH357" s="517"/>
      <c r="AI357" s="515"/>
      <c r="AJ357" s="515"/>
      <c r="AK357" s="515"/>
      <c r="AL357" s="515"/>
      <c r="AN357" s="38" t="str">
        <f t="shared" si="186"/>
        <v/>
      </c>
      <c r="AO357" s="39" t="str">
        <f t="shared" si="187"/>
        <v/>
      </c>
      <c r="AP357" s="40" t="str">
        <f t="shared" si="189"/>
        <v/>
      </c>
      <c r="AQ357" s="41" t="str">
        <f t="shared" si="190"/>
        <v/>
      </c>
      <c r="AR357" s="42" t="str">
        <f t="shared" si="191"/>
        <v>000</v>
      </c>
      <c r="AS357" s="43" t="str">
        <f t="shared" si="192"/>
        <v>000</v>
      </c>
      <c r="AT357" s="41">
        <f t="shared" si="193"/>
        <v>0</v>
      </c>
      <c r="AU357" s="65">
        <f t="shared" si="194"/>
        <v>0</v>
      </c>
      <c r="AV357" s="39" t="str">
        <f t="shared" si="195"/>
        <v>000</v>
      </c>
      <c r="AW357" s="43" t="str">
        <f t="shared" si="196"/>
        <v>000</v>
      </c>
      <c r="AX357" s="43">
        <f t="shared" si="197"/>
        <v>0</v>
      </c>
      <c r="AY357" s="43">
        <f t="shared" si="198"/>
        <v>0</v>
      </c>
      <c r="AZ357" s="47">
        <f t="shared" si="199"/>
        <v>0</v>
      </c>
      <c r="BA357" s="35">
        <f t="shared" si="200"/>
        <v>0</v>
      </c>
    </row>
    <row r="358" spans="3:53" ht="22.5" customHeight="1">
      <c r="C358" s="509"/>
      <c r="D358" s="501"/>
      <c r="E358" s="503"/>
      <c r="F358" s="29" t="s">
        <v>323</v>
      </c>
      <c r="G358" s="26"/>
      <c r="H358" s="30" t="s">
        <v>327</v>
      </c>
      <c r="I358" s="498"/>
      <c r="J358" s="487"/>
      <c r="K358" s="489"/>
      <c r="L358" s="491"/>
      <c r="M358" s="493"/>
      <c r="N358" s="29" t="s">
        <v>323</v>
      </c>
      <c r="O358" s="26"/>
      <c r="P358" s="30" t="s">
        <v>327</v>
      </c>
      <c r="Q358" s="3"/>
      <c r="R358" s="4"/>
      <c r="S358" s="5"/>
      <c r="T358" s="6"/>
      <c r="U358" s="7"/>
      <c r="V358" s="62"/>
      <c r="W358" s="63"/>
      <c r="X358" s="9"/>
      <c r="Y358" s="4"/>
      <c r="Z358" s="5"/>
      <c r="AA358" s="6"/>
      <c r="AB358" s="7"/>
      <c r="AC358" s="64"/>
      <c r="AD358" s="8"/>
      <c r="AE358" s="29" t="s">
        <v>323</v>
      </c>
      <c r="AF358" s="26"/>
      <c r="AG358" s="30" t="s">
        <v>327</v>
      </c>
      <c r="AH358" s="518"/>
      <c r="AI358" s="516"/>
      <c r="AJ358" s="516"/>
      <c r="AK358" s="516"/>
      <c r="AL358" s="516"/>
      <c r="AN358" s="38" t="str">
        <f t="shared" si="186"/>
        <v/>
      </c>
      <c r="AO358" s="39" t="str">
        <f t="shared" si="187"/>
        <v/>
      </c>
      <c r="AP358" s="40" t="str">
        <f t="shared" si="189"/>
        <v/>
      </c>
      <c r="AQ358" s="41" t="str">
        <f t="shared" si="190"/>
        <v/>
      </c>
      <c r="AR358" s="42" t="str">
        <f t="shared" si="191"/>
        <v>000</v>
      </c>
      <c r="AS358" s="43" t="str">
        <f t="shared" si="192"/>
        <v>000</v>
      </c>
      <c r="AT358" s="41">
        <f t="shared" si="193"/>
        <v>0</v>
      </c>
      <c r="AU358" s="65">
        <f t="shared" si="194"/>
        <v>0</v>
      </c>
      <c r="AV358" s="39" t="str">
        <f t="shared" si="195"/>
        <v>000</v>
      </c>
      <c r="AW358" s="43" t="str">
        <f t="shared" si="196"/>
        <v>000</v>
      </c>
      <c r="AX358" s="43">
        <f t="shared" si="197"/>
        <v>0</v>
      </c>
      <c r="AY358" s="43">
        <f t="shared" si="198"/>
        <v>0</v>
      </c>
      <c r="AZ358" s="47">
        <f t="shared" si="199"/>
        <v>0</v>
      </c>
      <c r="BA358" s="35">
        <f t="shared" si="200"/>
        <v>0</v>
      </c>
    </row>
    <row r="359" spans="3:53" ht="22.5" customHeight="1" thickBot="1">
      <c r="C359" s="508">
        <f t="shared" ref="C359" si="202">(ROW()-3)/2</f>
        <v>178</v>
      </c>
      <c r="D359" s="500"/>
      <c r="E359" s="502"/>
      <c r="F359" s="483" t="str">
        <f>IF(G360="","",YEAR('1'!$AJ$7)-YEAR(G360)-IF(MONTH('1'!$AJ$7)*100+DAY('1'!$AJ$7)&gt;=MONTH(G360)*100+DAY(G360),0,1))</f>
        <v/>
      </c>
      <c r="G359" s="484"/>
      <c r="H359" s="485"/>
      <c r="I359" s="497"/>
      <c r="J359" s="486"/>
      <c r="K359" s="488" t="s">
        <v>326</v>
      </c>
      <c r="L359" s="490"/>
      <c r="M359" s="492" t="s">
        <v>325</v>
      </c>
      <c r="N359" s="486"/>
      <c r="O359" s="490"/>
      <c r="P359" s="499"/>
      <c r="Q359" s="3"/>
      <c r="R359" s="4"/>
      <c r="S359" s="5"/>
      <c r="T359" s="6"/>
      <c r="U359" s="7"/>
      <c r="V359" s="62"/>
      <c r="W359" s="63"/>
      <c r="X359" s="9"/>
      <c r="Y359" s="4"/>
      <c r="Z359" s="5"/>
      <c r="AA359" s="6"/>
      <c r="AB359" s="7"/>
      <c r="AC359" s="64"/>
      <c r="AD359" s="8"/>
      <c r="AE359" s="494" t="s">
        <v>66</v>
      </c>
      <c r="AF359" s="495"/>
      <c r="AG359" s="496"/>
      <c r="AH359" s="517"/>
      <c r="AI359" s="515"/>
      <c r="AJ359" s="515"/>
      <c r="AK359" s="515"/>
      <c r="AL359" s="515"/>
      <c r="AN359" s="38" t="str">
        <f t="shared" si="186"/>
        <v/>
      </c>
      <c r="AO359" s="39" t="str">
        <f t="shared" si="187"/>
        <v/>
      </c>
      <c r="AP359" s="40" t="str">
        <f t="shared" si="189"/>
        <v/>
      </c>
      <c r="AQ359" s="41" t="str">
        <f t="shared" si="190"/>
        <v/>
      </c>
      <c r="AR359" s="42" t="str">
        <f t="shared" si="191"/>
        <v>000</v>
      </c>
      <c r="AS359" s="43" t="str">
        <f t="shared" si="192"/>
        <v>000</v>
      </c>
      <c r="AT359" s="41">
        <f t="shared" si="193"/>
        <v>0</v>
      </c>
      <c r="AU359" s="65">
        <f t="shared" si="194"/>
        <v>0</v>
      </c>
      <c r="AV359" s="39" t="str">
        <f t="shared" si="195"/>
        <v>000</v>
      </c>
      <c r="AW359" s="43" t="str">
        <f t="shared" si="196"/>
        <v>000</v>
      </c>
      <c r="AX359" s="43">
        <f t="shared" si="197"/>
        <v>0</v>
      </c>
      <c r="AY359" s="43">
        <f t="shared" si="198"/>
        <v>0</v>
      </c>
      <c r="AZ359" s="47">
        <f t="shared" si="199"/>
        <v>0</v>
      </c>
      <c r="BA359" s="35">
        <f t="shared" si="200"/>
        <v>0</v>
      </c>
    </row>
    <row r="360" spans="3:53" ht="22.5" customHeight="1">
      <c r="C360" s="509"/>
      <c r="D360" s="501"/>
      <c r="E360" s="503"/>
      <c r="F360" s="29" t="s">
        <v>323</v>
      </c>
      <c r="G360" s="26"/>
      <c r="H360" s="30" t="s">
        <v>327</v>
      </c>
      <c r="I360" s="498"/>
      <c r="J360" s="487"/>
      <c r="K360" s="489"/>
      <c r="L360" s="491"/>
      <c r="M360" s="493"/>
      <c r="N360" s="29" t="s">
        <v>323</v>
      </c>
      <c r="O360" s="26"/>
      <c r="P360" s="30" t="s">
        <v>327</v>
      </c>
      <c r="Q360" s="3"/>
      <c r="R360" s="4"/>
      <c r="S360" s="5"/>
      <c r="T360" s="6"/>
      <c r="U360" s="7"/>
      <c r="V360" s="62"/>
      <c r="W360" s="63"/>
      <c r="X360" s="9"/>
      <c r="Y360" s="4"/>
      <c r="Z360" s="5"/>
      <c r="AA360" s="6"/>
      <c r="AB360" s="7"/>
      <c r="AC360" s="64"/>
      <c r="AD360" s="8"/>
      <c r="AE360" s="29" t="s">
        <v>323</v>
      </c>
      <c r="AF360" s="26"/>
      <c r="AG360" s="30" t="s">
        <v>327</v>
      </c>
      <c r="AH360" s="518"/>
      <c r="AI360" s="516"/>
      <c r="AJ360" s="516"/>
      <c r="AK360" s="516"/>
      <c r="AL360" s="516"/>
      <c r="AN360" s="38" t="str">
        <f t="shared" si="186"/>
        <v/>
      </c>
      <c r="AO360" s="39" t="str">
        <f t="shared" si="187"/>
        <v/>
      </c>
      <c r="AP360" s="40" t="str">
        <f t="shared" si="189"/>
        <v/>
      </c>
      <c r="AQ360" s="41" t="str">
        <f t="shared" si="190"/>
        <v/>
      </c>
      <c r="AR360" s="42" t="str">
        <f t="shared" si="191"/>
        <v>000</v>
      </c>
      <c r="AS360" s="43" t="str">
        <f t="shared" si="192"/>
        <v>000</v>
      </c>
      <c r="AT360" s="41">
        <f t="shared" si="193"/>
        <v>0</v>
      </c>
      <c r="AU360" s="65">
        <f t="shared" si="194"/>
        <v>0</v>
      </c>
      <c r="AV360" s="39" t="str">
        <f t="shared" si="195"/>
        <v>000</v>
      </c>
      <c r="AW360" s="43" t="str">
        <f t="shared" si="196"/>
        <v>000</v>
      </c>
      <c r="AX360" s="43">
        <f t="shared" si="197"/>
        <v>0</v>
      </c>
      <c r="AY360" s="43">
        <f t="shared" si="198"/>
        <v>0</v>
      </c>
      <c r="AZ360" s="47">
        <f t="shared" si="199"/>
        <v>0</v>
      </c>
      <c r="BA360" s="35">
        <f t="shared" si="200"/>
        <v>0</v>
      </c>
    </row>
    <row r="361" spans="3:53" ht="22.5" customHeight="1" thickBot="1">
      <c r="C361" s="508">
        <f t="shared" ref="C361:C369" si="203">(ROW()-3)/2</f>
        <v>179</v>
      </c>
      <c r="D361" s="500"/>
      <c r="E361" s="502"/>
      <c r="F361" s="483" t="str">
        <f>IF(G362="","",YEAR('1'!$AJ$7)-YEAR(G362)-IF(MONTH('1'!$AJ$7)*100+DAY('1'!$AJ$7)&gt;=MONTH(G362)*100+DAY(G362),0,1))</f>
        <v/>
      </c>
      <c r="G361" s="484"/>
      <c r="H361" s="485"/>
      <c r="I361" s="497"/>
      <c r="J361" s="486"/>
      <c r="K361" s="488" t="s">
        <v>326</v>
      </c>
      <c r="L361" s="490"/>
      <c r="M361" s="492" t="s">
        <v>325</v>
      </c>
      <c r="N361" s="486"/>
      <c r="O361" s="490"/>
      <c r="P361" s="499"/>
      <c r="Q361" s="3"/>
      <c r="R361" s="4"/>
      <c r="S361" s="5"/>
      <c r="T361" s="6"/>
      <c r="U361" s="7"/>
      <c r="V361" s="62"/>
      <c r="W361" s="63"/>
      <c r="X361" s="9"/>
      <c r="Y361" s="4"/>
      <c r="Z361" s="5"/>
      <c r="AA361" s="6"/>
      <c r="AB361" s="7"/>
      <c r="AC361" s="64"/>
      <c r="AD361" s="8"/>
      <c r="AE361" s="494" t="s">
        <v>66</v>
      </c>
      <c r="AF361" s="495"/>
      <c r="AG361" s="496"/>
      <c r="AH361" s="517"/>
      <c r="AI361" s="515"/>
      <c r="AJ361" s="515"/>
      <c r="AK361" s="515"/>
      <c r="AL361" s="515"/>
      <c r="AN361" s="38" t="str">
        <f t="shared" si="186"/>
        <v/>
      </c>
      <c r="AO361" s="39" t="str">
        <f t="shared" si="187"/>
        <v/>
      </c>
      <c r="AP361" s="40" t="str">
        <f t="shared" si="189"/>
        <v/>
      </c>
      <c r="AQ361" s="41" t="str">
        <f t="shared" si="190"/>
        <v/>
      </c>
      <c r="AR361" s="42" t="str">
        <f t="shared" si="191"/>
        <v>000</v>
      </c>
      <c r="AS361" s="43" t="str">
        <f t="shared" si="192"/>
        <v>000</v>
      </c>
      <c r="AT361" s="41">
        <f t="shared" si="193"/>
        <v>0</v>
      </c>
      <c r="AU361" s="65">
        <f t="shared" si="194"/>
        <v>0</v>
      </c>
      <c r="AV361" s="39" t="str">
        <f t="shared" si="195"/>
        <v>000</v>
      </c>
      <c r="AW361" s="43" t="str">
        <f t="shared" si="196"/>
        <v>000</v>
      </c>
      <c r="AX361" s="43">
        <f t="shared" si="197"/>
        <v>0</v>
      </c>
      <c r="AY361" s="43">
        <f t="shared" si="198"/>
        <v>0</v>
      </c>
      <c r="AZ361" s="47">
        <f t="shared" si="199"/>
        <v>0</v>
      </c>
      <c r="BA361" s="35">
        <f t="shared" si="200"/>
        <v>0</v>
      </c>
    </row>
    <row r="362" spans="3:53" ht="22.5" customHeight="1">
      <c r="C362" s="509"/>
      <c r="D362" s="501"/>
      <c r="E362" s="503"/>
      <c r="F362" s="29" t="s">
        <v>323</v>
      </c>
      <c r="G362" s="26"/>
      <c r="H362" s="30" t="s">
        <v>327</v>
      </c>
      <c r="I362" s="498"/>
      <c r="J362" s="487"/>
      <c r="K362" s="489"/>
      <c r="L362" s="491"/>
      <c r="M362" s="493"/>
      <c r="N362" s="29" t="s">
        <v>323</v>
      </c>
      <c r="O362" s="26"/>
      <c r="P362" s="30" t="s">
        <v>327</v>
      </c>
      <c r="Q362" s="3"/>
      <c r="R362" s="4"/>
      <c r="S362" s="5"/>
      <c r="T362" s="6"/>
      <c r="U362" s="7"/>
      <c r="V362" s="62"/>
      <c r="W362" s="63"/>
      <c r="X362" s="9"/>
      <c r="Y362" s="4"/>
      <c r="Z362" s="5"/>
      <c r="AA362" s="6"/>
      <c r="AB362" s="7"/>
      <c r="AC362" s="64"/>
      <c r="AD362" s="8"/>
      <c r="AE362" s="29" t="s">
        <v>323</v>
      </c>
      <c r="AF362" s="26"/>
      <c r="AG362" s="30" t="s">
        <v>327</v>
      </c>
      <c r="AH362" s="518"/>
      <c r="AI362" s="516"/>
      <c r="AJ362" s="516"/>
      <c r="AK362" s="516"/>
      <c r="AL362" s="516"/>
      <c r="AN362" s="38" t="str">
        <f t="shared" si="186"/>
        <v/>
      </c>
      <c r="AO362" s="39" t="str">
        <f t="shared" si="187"/>
        <v/>
      </c>
      <c r="AP362" s="40" t="str">
        <f t="shared" si="189"/>
        <v/>
      </c>
      <c r="AQ362" s="41" t="str">
        <f t="shared" si="190"/>
        <v/>
      </c>
      <c r="AR362" s="42" t="str">
        <f t="shared" si="191"/>
        <v>000</v>
      </c>
      <c r="AS362" s="43" t="str">
        <f t="shared" si="192"/>
        <v>000</v>
      </c>
      <c r="AT362" s="41">
        <f t="shared" si="193"/>
        <v>0</v>
      </c>
      <c r="AU362" s="65">
        <f t="shared" si="194"/>
        <v>0</v>
      </c>
      <c r="AV362" s="39" t="str">
        <f t="shared" si="195"/>
        <v>000</v>
      </c>
      <c r="AW362" s="43" t="str">
        <f t="shared" si="196"/>
        <v>000</v>
      </c>
      <c r="AX362" s="43">
        <f t="shared" si="197"/>
        <v>0</v>
      </c>
      <c r="AY362" s="43">
        <f t="shared" si="198"/>
        <v>0</v>
      </c>
      <c r="AZ362" s="47">
        <f t="shared" si="199"/>
        <v>0</v>
      </c>
      <c r="BA362" s="35">
        <f t="shared" si="200"/>
        <v>0</v>
      </c>
    </row>
    <row r="363" spans="3:53" ht="22.5" customHeight="1" thickBot="1">
      <c r="C363" s="508">
        <f t="shared" ref="C363:C371" si="204">(ROW()-3)/2</f>
        <v>180</v>
      </c>
      <c r="D363" s="500"/>
      <c r="E363" s="502"/>
      <c r="F363" s="483" t="str">
        <f>IF(G364="","",YEAR('1'!$AJ$7)-YEAR(G364)-IF(MONTH('1'!$AJ$7)*100+DAY('1'!$AJ$7)&gt;=MONTH(G364)*100+DAY(G364),0,1))</f>
        <v/>
      </c>
      <c r="G363" s="484"/>
      <c r="H363" s="485"/>
      <c r="I363" s="497"/>
      <c r="J363" s="486"/>
      <c r="K363" s="488" t="s">
        <v>326</v>
      </c>
      <c r="L363" s="490"/>
      <c r="M363" s="492" t="s">
        <v>325</v>
      </c>
      <c r="N363" s="486"/>
      <c r="O363" s="490"/>
      <c r="P363" s="499"/>
      <c r="Q363" s="3"/>
      <c r="R363" s="4"/>
      <c r="S363" s="5"/>
      <c r="T363" s="6"/>
      <c r="U363" s="7"/>
      <c r="V363" s="62"/>
      <c r="W363" s="63"/>
      <c r="X363" s="9"/>
      <c r="Y363" s="4"/>
      <c r="Z363" s="5"/>
      <c r="AA363" s="6"/>
      <c r="AB363" s="7"/>
      <c r="AC363" s="64"/>
      <c r="AD363" s="8"/>
      <c r="AE363" s="494" t="s">
        <v>66</v>
      </c>
      <c r="AF363" s="495"/>
      <c r="AG363" s="496"/>
      <c r="AH363" s="517"/>
      <c r="AI363" s="515"/>
      <c r="AJ363" s="515"/>
      <c r="AK363" s="515"/>
      <c r="AL363" s="515"/>
      <c r="AN363" s="38" t="str">
        <f t="shared" si="186"/>
        <v/>
      </c>
      <c r="AO363" s="39" t="str">
        <f t="shared" si="187"/>
        <v/>
      </c>
      <c r="AP363" s="40" t="str">
        <f t="shared" si="189"/>
        <v/>
      </c>
      <c r="AQ363" s="41" t="str">
        <f t="shared" si="190"/>
        <v/>
      </c>
      <c r="AR363" s="42" t="str">
        <f t="shared" si="191"/>
        <v>000</v>
      </c>
      <c r="AS363" s="43" t="str">
        <f t="shared" si="192"/>
        <v>000</v>
      </c>
      <c r="AT363" s="41">
        <f t="shared" si="193"/>
        <v>0</v>
      </c>
      <c r="AU363" s="65">
        <f t="shared" si="194"/>
        <v>0</v>
      </c>
      <c r="AV363" s="39" t="str">
        <f t="shared" si="195"/>
        <v>000</v>
      </c>
      <c r="AW363" s="43" t="str">
        <f t="shared" si="196"/>
        <v>000</v>
      </c>
      <c r="AX363" s="43">
        <f t="shared" si="197"/>
        <v>0</v>
      </c>
      <c r="AY363" s="43">
        <f t="shared" si="198"/>
        <v>0</v>
      </c>
      <c r="AZ363" s="47">
        <f t="shared" si="199"/>
        <v>0</v>
      </c>
      <c r="BA363" s="35">
        <f t="shared" si="200"/>
        <v>0</v>
      </c>
    </row>
    <row r="364" spans="3:53" ht="22.5" customHeight="1">
      <c r="C364" s="509"/>
      <c r="D364" s="501"/>
      <c r="E364" s="503"/>
      <c r="F364" s="29" t="s">
        <v>323</v>
      </c>
      <c r="G364" s="26"/>
      <c r="H364" s="30" t="s">
        <v>327</v>
      </c>
      <c r="I364" s="498"/>
      <c r="J364" s="487"/>
      <c r="K364" s="489"/>
      <c r="L364" s="491"/>
      <c r="M364" s="493"/>
      <c r="N364" s="29" t="s">
        <v>323</v>
      </c>
      <c r="O364" s="26"/>
      <c r="P364" s="30" t="s">
        <v>327</v>
      </c>
      <c r="Q364" s="3"/>
      <c r="R364" s="4"/>
      <c r="S364" s="5"/>
      <c r="T364" s="6"/>
      <c r="U364" s="7"/>
      <c r="V364" s="62"/>
      <c r="W364" s="63"/>
      <c r="X364" s="9"/>
      <c r="Y364" s="4"/>
      <c r="Z364" s="5"/>
      <c r="AA364" s="6"/>
      <c r="AB364" s="7"/>
      <c r="AC364" s="64"/>
      <c r="AD364" s="8"/>
      <c r="AE364" s="29" t="s">
        <v>323</v>
      </c>
      <c r="AF364" s="26"/>
      <c r="AG364" s="30" t="s">
        <v>327</v>
      </c>
      <c r="AH364" s="518"/>
      <c r="AI364" s="516"/>
      <c r="AJ364" s="516"/>
      <c r="AK364" s="516"/>
      <c r="AL364" s="516"/>
      <c r="AN364" s="38" t="str">
        <f t="shared" si="186"/>
        <v/>
      </c>
      <c r="AO364" s="39" t="str">
        <f t="shared" si="187"/>
        <v/>
      </c>
      <c r="AP364" s="40" t="str">
        <f t="shared" si="189"/>
        <v/>
      </c>
      <c r="AQ364" s="41" t="str">
        <f t="shared" si="190"/>
        <v/>
      </c>
      <c r="AR364" s="42" t="str">
        <f t="shared" si="191"/>
        <v>000</v>
      </c>
      <c r="AS364" s="43" t="str">
        <f t="shared" si="192"/>
        <v>000</v>
      </c>
      <c r="AT364" s="41">
        <f t="shared" si="193"/>
        <v>0</v>
      </c>
      <c r="AU364" s="65">
        <f t="shared" si="194"/>
        <v>0</v>
      </c>
      <c r="AV364" s="39" t="str">
        <f t="shared" si="195"/>
        <v>000</v>
      </c>
      <c r="AW364" s="43" t="str">
        <f t="shared" si="196"/>
        <v>000</v>
      </c>
      <c r="AX364" s="43">
        <f t="shared" si="197"/>
        <v>0</v>
      </c>
      <c r="AY364" s="43">
        <f t="shared" si="198"/>
        <v>0</v>
      </c>
      <c r="AZ364" s="47">
        <f t="shared" si="199"/>
        <v>0</v>
      </c>
      <c r="BA364" s="35">
        <f t="shared" si="200"/>
        <v>0</v>
      </c>
    </row>
    <row r="365" spans="3:53" ht="22.5" customHeight="1" thickBot="1">
      <c r="C365" s="508">
        <f t="shared" ref="C365" si="205">(ROW()-3)/2</f>
        <v>181</v>
      </c>
      <c r="D365" s="500"/>
      <c r="E365" s="502"/>
      <c r="F365" s="483" t="str">
        <f>IF(G366="","",YEAR('1'!$AJ$7)-YEAR(G366)-IF(MONTH('1'!$AJ$7)*100+DAY('1'!$AJ$7)&gt;=MONTH(G366)*100+DAY(G366),0,1))</f>
        <v/>
      </c>
      <c r="G365" s="484"/>
      <c r="H365" s="485"/>
      <c r="I365" s="497"/>
      <c r="J365" s="486"/>
      <c r="K365" s="488" t="s">
        <v>326</v>
      </c>
      <c r="L365" s="490"/>
      <c r="M365" s="492" t="s">
        <v>325</v>
      </c>
      <c r="N365" s="486"/>
      <c r="O365" s="490"/>
      <c r="P365" s="499"/>
      <c r="Q365" s="3"/>
      <c r="R365" s="4"/>
      <c r="S365" s="5"/>
      <c r="T365" s="6"/>
      <c r="U365" s="7"/>
      <c r="V365" s="62"/>
      <c r="W365" s="63"/>
      <c r="X365" s="9"/>
      <c r="Y365" s="4"/>
      <c r="Z365" s="5"/>
      <c r="AA365" s="6"/>
      <c r="AB365" s="7"/>
      <c r="AC365" s="64"/>
      <c r="AD365" s="8"/>
      <c r="AE365" s="494" t="s">
        <v>66</v>
      </c>
      <c r="AF365" s="495"/>
      <c r="AG365" s="496"/>
      <c r="AH365" s="517"/>
      <c r="AI365" s="515"/>
      <c r="AJ365" s="515"/>
      <c r="AK365" s="515"/>
      <c r="AL365" s="515"/>
      <c r="AN365" s="38" t="str">
        <f t="shared" si="186"/>
        <v/>
      </c>
      <c r="AO365" s="39" t="str">
        <f t="shared" si="187"/>
        <v/>
      </c>
      <c r="AP365" s="40" t="str">
        <f t="shared" si="189"/>
        <v/>
      </c>
      <c r="AQ365" s="41" t="str">
        <f t="shared" si="190"/>
        <v/>
      </c>
      <c r="AR365" s="42" t="str">
        <f t="shared" si="191"/>
        <v>000</v>
      </c>
      <c r="AS365" s="43" t="str">
        <f t="shared" si="192"/>
        <v>000</v>
      </c>
      <c r="AT365" s="41">
        <f t="shared" si="193"/>
        <v>0</v>
      </c>
      <c r="AU365" s="65">
        <f t="shared" si="194"/>
        <v>0</v>
      </c>
      <c r="AV365" s="39" t="str">
        <f t="shared" si="195"/>
        <v>000</v>
      </c>
      <c r="AW365" s="43" t="str">
        <f t="shared" si="196"/>
        <v>000</v>
      </c>
      <c r="AX365" s="43">
        <f t="shared" si="197"/>
        <v>0</v>
      </c>
      <c r="AY365" s="43">
        <f t="shared" si="198"/>
        <v>0</v>
      </c>
      <c r="AZ365" s="47">
        <f t="shared" si="199"/>
        <v>0</v>
      </c>
      <c r="BA365" s="35">
        <f t="shared" si="200"/>
        <v>0</v>
      </c>
    </row>
    <row r="366" spans="3:53" ht="22.5" customHeight="1">
      <c r="C366" s="509"/>
      <c r="D366" s="501"/>
      <c r="E366" s="503"/>
      <c r="F366" s="29" t="s">
        <v>323</v>
      </c>
      <c r="G366" s="26"/>
      <c r="H366" s="30" t="s">
        <v>327</v>
      </c>
      <c r="I366" s="498"/>
      <c r="J366" s="487"/>
      <c r="K366" s="489"/>
      <c r="L366" s="491"/>
      <c r="M366" s="493"/>
      <c r="N366" s="29" t="s">
        <v>323</v>
      </c>
      <c r="O366" s="26"/>
      <c r="P366" s="30" t="s">
        <v>327</v>
      </c>
      <c r="Q366" s="3"/>
      <c r="R366" s="4"/>
      <c r="S366" s="5"/>
      <c r="T366" s="6"/>
      <c r="U366" s="7"/>
      <c r="V366" s="62"/>
      <c r="W366" s="63"/>
      <c r="X366" s="9"/>
      <c r="Y366" s="4"/>
      <c r="Z366" s="5"/>
      <c r="AA366" s="6"/>
      <c r="AB366" s="7"/>
      <c r="AC366" s="64"/>
      <c r="AD366" s="8"/>
      <c r="AE366" s="29" t="s">
        <v>323</v>
      </c>
      <c r="AF366" s="26"/>
      <c r="AG366" s="30" t="s">
        <v>327</v>
      </c>
      <c r="AH366" s="518"/>
      <c r="AI366" s="516"/>
      <c r="AJ366" s="516"/>
      <c r="AK366" s="516"/>
      <c r="AL366" s="516"/>
      <c r="AN366" s="38" t="str">
        <f t="shared" si="186"/>
        <v/>
      </c>
      <c r="AO366" s="39" t="str">
        <f t="shared" si="187"/>
        <v/>
      </c>
      <c r="AP366" s="40" t="str">
        <f t="shared" si="189"/>
        <v/>
      </c>
      <c r="AQ366" s="41" t="str">
        <f t="shared" si="190"/>
        <v/>
      </c>
      <c r="AR366" s="42" t="str">
        <f t="shared" si="191"/>
        <v>000</v>
      </c>
      <c r="AS366" s="43" t="str">
        <f t="shared" si="192"/>
        <v>000</v>
      </c>
      <c r="AT366" s="41">
        <f t="shared" si="193"/>
        <v>0</v>
      </c>
      <c r="AU366" s="65">
        <f t="shared" si="194"/>
        <v>0</v>
      </c>
      <c r="AV366" s="39" t="str">
        <f t="shared" si="195"/>
        <v>000</v>
      </c>
      <c r="AW366" s="43" t="str">
        <f t="shared" si="196"/>
        <v>000</v>
      </c>
      <c r="AX366" s="43">
        <f t="shared" si="197"/>
        <v>0</v>
      </c>
      <c r="AY366" s="43">
        <f t="shared" si="198"/>
        <v>0</v>
      </c>
      <c r="AZ366" s="47">
        <f t="shared" si="199"/>
        <v>0</v>
      </c>
      <c r="BA366" s="35">
        <f t="shared" si="200"/>
        <v>0</v>
      </c>
    </row>
    <row r="367" spans="3:53" ht="22.5" customHeight="1" thickBot="1">
      <c r="C367" s="508">
        <f t="shared" ref="C367" si="206">(ROW()-3)/2</f>
        <v>182</v>
      </c>
      <c r="D367" s="500"/>
      <c r="E367" s="502"/>
      <c r="F367" s="483" t="str">
        <f>IF(G368="","",YEAR('1'!$AJ$7)-YEAR(G368)-IF(MONTH('1'!$AJ$7)*100+DAY('1'!$AJ$7)&gt;=MONTH(G368)*100+DAY(G368),0,1))</f>
        <v/>
      </c>
      <c r="G367" s="484"/>
      <c r="H367" s="485"/>
      <c r="I367" s="497"/>
      <c r="J367" s="486"/>
      <c r="K367" s="488" t="s">
        <v>326</v>
      </c>
      <c r="L367" s="490"/>
      <c r="M367" s="492" t="s">
        <v>325</v>
      </c>
      <c r="N367" s="486"/>
      <c r="O367" s="490"/>
      <c r="P367" s="499"/>
      <c r="Q367" s="3"/>
      <c r="R367" s="4"/>
      <c r="S367" s="5"/>
      <c r="T367" s="6"/>
      <c r="U367" s="7"/>
      <c r="V367" s="62"/>
      <c r="W367" s="63"/>
      <c r="X367" s="9"/>
      <c r="Y367" s="4"/>
      <c r="Z367" s="5"/>
      <c r="AA367" s="6"/>
      <c r="AB367" s="7"/>
      <c r="AC367" s="64"/>
      <c r="AD367" s="8"/>
      <c r="AE367" s="494" t="s">
        <v>66</v>
      </c>
      <c r="AF367" s="495"/>
      <c r="AG367" s="496"/>
      <c r="AH367" s="517"/>
      <c r="AI367" s="515"/>
      <c r="AJ367" s="515"/>
      <c r="AK367" s="515"/>
      <c r="AL367" s="515"/>
      <c r="AN367" s="38" t="str">
        <f t="shared" si="186"/>
        <v/>
      </c>
      <c r="AO367" s="39" t="str">
        <f t="shared" si="187"/>
        <v/>
      </c>
      <c r="AP367" s="40" t="str">
        <f t="shared" si="189"/>
        <v/>
      </c>
      <c r="AQ367" s="41" t="str">
        <f t="shared" si="190"/>
        <v/>
      </c>
      <c r="AR367" s="42" t="str">
        <f t="shared" si="191"/>
        <v>000</v>
      </c>
      <c r="AS367" s="43" t="str">
        <f t="shared" si="192"/>
        <v>000</v>
      </c>
      <c r="AT367" s="41">
        <f t="shared" si="193"/>
        <v>0</v>
      </c>
      <c r="AU367" s="65">
        <f t="shared" si="194"/>
        <v>0</v>
      </c>
      <c r="AV367" s="39" t="str">
        <f t="shared" si="195"/>
        <v>000</v>
      </c>
      <c r="AW367" s="43" t="str">
        <f t="shared" si="196"/>
        <v>000</v>
      </c>
      <c r="AX367" s="43">
        <f t="shared" si="197"/>
        <v>0</v>
      </c>
      <c r="AY367" s="43">
        <f t="shared" si="198"/>
        <v>0</v>
      </c>
      <c r="AZ367" s="47">
        <f t="shared" si="199"/>
        <v>0</v>
      </c>
      <c r="BA367" s="35">
        <f t="shared" si="200"/>
        <v>0</v>
      </c>
    </row>
    <row r="368" spans="3:53" ht="22.5" customHeight="1">
      <c r="C368" s="509"/>
      <c r="D368" s="501"/>
      <c r="E368" s="503"/>
      <c r="F368" s="29" t="s">
        <v>323</v>
      </c>
      <c r="G368" s="26"/>
      <c r="H368" s="30" t="s">
        <v>327</v>
      </c>
      <c r="I368" s="498"/>
      <c r="J368" s="487"/>
      <c r="K368" s="489"/>
      <c r="L368" s="491"/>
      <c r="M368" s="493"/>
      <c r="N368" s="29" t="s">
        <v>323</v>
      </c>
      <c r="O368" s="26"/>
      <c r="P368" s="30" t="s">
        <v>327</v>
      </c>
      <c r="Q368" s="3"/>
      <c r="R368" s="4"/>
      <c r="S368" s="5"/>
      <c r="T368" s="6"/>
      <c r="U368" s="7"/>
      <c r="V368" s="62"/>
      <c r="W368" s="63"/>
      <c r="X368" s="9"/>
      <c r="Y368" s="4"/>
      <c r="Z368" s="5"/>
      <c r="AA368" s="6"/>
      <c r="AB368" s="7"/>
      <c r="AC368" s="64"/>
      <c r="AD368" s="8"/>
      <c r="AE368" s="29" t="s">
        <v>323</v>
      </c>
      <c r="AF368" s="26"/>
      <c r="AG368" s="30" t="s">
        <v>327</v>
      </c>
      <c r="AH368" s="518"/>
      <c r="AI368" s="516"/>
      <c r="AJ368" s="516"/>
      <c r="AK368" s="516"/>
      <c r="AL368" s="516"/>
      <c r="AN368" s="38" t="str">
        <f t="shared" si="186"/>
        <v/>
      </c>
      <c r="AO368" s="39" t="str">
        <f t="shared" si="187"/>
        <v/>
      </c>
      <c r="AP368" s="40" t="str">
        <f t="shared" si="189"/>
        <v/>
      </c>
      <c r="AQ368" s="41" t="str">
        <f t="shared" si="190"/>
        <v/>
      </c>
      <c r="AR368" s="42" t="str">
        <f t="shared" si="191"/>
        <v>000</v>
      </c>
      <c r="AS368" s="43" t="str">
        <f t="shared" si="192"/>
        <v>000</v>
      </c>
      <c r="AT368" s="41">
        <f t="shared" si="193"/>
        <v>0</v>
      </c>
      <c r="AU368" s="65">
        <f t="shared" si="194"/>
        <v>0</v>
      </c>
      <c r="AV368" s="39" t="str">
        <f t="shared" si="195"/>
        <v>000</v>
      </c>
      <c r="AW368" s="43" t="str">
        <f t="shared" si="196"/>
        <v>000</v>
      </c>
      <c r="AX368" s="43">
        <f t="shared" si="197"/>
        <v>0</v>
      </c>
      <c r="AY368" s="43">
        <f t="shared" si="198"/>
        <v>0</v>
      </c>
      <c r="AZ368" s="47">
        <f t="shared" si="199"/>
        <v>0</v>
      </c>
      <c r="BA368" s="35">
        <f t="shared" si="200"/>
        <v>0</v>
      </c>
    </row>
    <row r="369" spans="3:53" ht="22.5" customHeight="1" thickBot="1">
      <c r="C369" s="508">
        <f t="shared" si="203"/>
        <v>183</v>
      </c>
      <c r="D369" s="500"/>
      <c r="E369" s="502"/>
      <c r="F369" s="483" t="str">
        <f>IF(G370="","",YEAR('1'!$AJ$7)-YEAR(G370)-IF(MONTH('1'!$AJ$7)*100+DAY('1'!$AJ$7)&gt;=MONTH(G370)*100+DAY(G370),0,1))</f>
        <v/>
      </c>
      <c r="G369" s="484"/>
      <c r="H369" s="485"/>
      <c r="I369" s="497"/>
      <c r="J369" s="486"/>
      <c r="K369" s="488" t="s">
        <v>326</v>
      </c>
      <c r="L369" s="490"/>
      <c r="M369" s="492" t="s">
        <v>325</v>
      </c>
      <c r="N369" s="486"/>
      <c r="O369" s="490"/>
      <c r="P369" s="499"/>
      <c r="Q369" s="3"/>
      <c r="R369" s="4"/>
      <c r="S369" s="5"/>
      <c r="T369" s="6"/>
      <c r="U369" s="7"/>
      <c r="V369" s="62"/>
      <c r="W369" s="63"/>
      <c r="X369" s="9"/>
      <c r="Y369" s="4"/>
      <c r="Z369" s="5"/>
      <c r="AA369" s="6"/>
      <c r="AB369" s="7"/>
      <c r="AC369" s="64"/>
      <c r="AD369" s="8"/>
      <c r="AE369" s="494" t="s">
        <v>66</v>
      </c>
      <c r="AF369" s="495"/>
      <c r="AG369" s="496"/>
      <c r="AH369" s="517"/>
      <c r="AI369" s="515"/>
      <c r="AJ369" s="515"/>
      <c r="AK369" s="515"/>
      <c r="AL369" s="515"/>
      <c r="AN369" s="38" t="str">
        <f t="shared" si="186"/>
        <v/>
      </c>
      <c r="AO369" s="39" t="str">
        <f t="shared" si="187"/>
        <v/>
      </c>
      <c r="AP369" s="40" t="str">
        <f t="shared" si="189"/>
        <v/>
      </c>
      <c r="AQ369" s="41" t="str">
        <f t="shared" si="190"/>
        <v/>
      </c>
      <c r="AR369" s="42" t="str">
        <f t="shared" si="191"/>
        <v>000</v>
      </c>
      <c r="AS369" s="43" t="str">
        <f t="shared" si="192"/>
        <v>000</v>
      </c>
      <c r="AT369" s="41">
        <f t="shared" si="193"/>
        <v>0</v>
      </c>
      <c r="AU369" s="65">
        <f t="shared" si="194"/>
        <v>0</v>
      </c>
      <c r="AV369" s="39" t="str">
        <f t="shared" si="195"/>
        <v>000</v>
      </c>
      <c r="AW369" s="43" t="str">
        <f t="shared" si="196"/>
        <v>000</v>
      </c>
      <c r="AX369" s="43">
        <f t="shared" si="197"/>
        <v>0</v>
      </c>
      <c r="AY369" s="43">
        <f t="shared" si="198"/>
        <v>0</v>
      </c>
      <c r="AZ369" s="47">
        <f t="shared" si="199"/>
        <v>0</v>
      </c>
      <c r="BA369" s="35">
        <f t="shared" si="200"/>
        <v>0</v>
      </c>
    </row>
    <row r="370" spans="3:53" ht="22.5" customHeight="1">
      <c r="C370" s="509"/>
      <c r="D370" s="501"/>
      <c r="E370" s="503"/>
      <c r="F370" s="29" t="s">
        <v>323</v>
      </c>
      <c r="G370" s="26"/>
      <c r="H370" s="30" t="s">
        <v>327</v>
      </c>
      <c r="I370" s="498"/>
      <c r="J370" s="487"/>
      <c r="K370" s="489"/>
      <c r="L370" s="491"/>
      <c r="M370" s="493"/>
      <c r="N370" s="29" t="s">
        <v>323</v>
      </c>
      <c r="O370" s="26"/>
      <c r="P370" s="30" t="s">
        <v>327</v>
      </c>
      <c r="Q370" s="3"/>
      <c r="R370" s="4"/>
      <c r="S370" s="5"/>
      <c r="T370" s="6"/>
      <c r="U370" s="7"/>
      <c r="V370" s="62"/>
      <c r="W370" s="63"/>
      <c r="X370" s="9"/>
      <c r="Y370" s="4"/>
      <c r="Z370" s="5"/>
      <c r="AA370" s="6"/>
      <c r="AB370" s="7"/>
      <c r="AC370" s="64"/>
      <c r="AD370" s="8"/>
      <c r="AE370" s="29" t="s">
        <v>323</v>
      </c>
      <c r="AF370" s="26"/>
      <c r="AG370" s="30" t="s">
        <v>327</v>
      </c>
      <c r="AH370" s="518"/>
      <c r="AI370" s="516"/>
      <c r="AJ370" s="516"/>
      <c r="AK370" s="516"/>
      <c r="AL370" s="516"/>
      <c r="AN370" s="38" t="str">
        <f t="shared" si="186"/>
        <v/>
      </c>
      <c r="AO370" s="39" t="str">
        <f t="shared" si="187"/>
        <v/>
      </c>
      <c r="AP370" s="40" t="str">
        <f t="shared" si="189"/>
        <v/>
      </c>
      <c r="AQ370" s="41" t="str">
        <f t="shared" si="190"/>
        <v/>
      </c>
      <c r="AR370" s="42" t="str">
        <f t="shared" si="191"/>
        <v>000</v>
      </c>
      <c r="AS370" s="43" t="str">
        <f t="shared" si="192"/>
        <v>000</v>
      </c>
      <c r="AT370" s="41">
        <f t="shared" si="193"/>
        <v>0</v>
      </c>
      <c r="AU370" s="65">
        <f t="shared" si="194"/>
        <v>0</v>
      </c>
      <c r="AV370" s="39" t="str">
        <f t="shared" si="195"/>
        <v>000</v>
      </c>
      <c r="AW370" s="43" t="str">
        <f t="shared" si="196"/>
        <v>000</v>
      </c>
      <c r="AX370" s="43">
        <f t="shared" si="197"/>
        <v>0</v>
      </c>
      <c r="AY370" s="43">
        <f t="shared" si="198"/>
        <v>0</v>
      </c>
      <c r="AZ370" s="47">
        <f t="shared" si="199"/>
        <v>0</v>
      </c>
      <c r="BA370" s="35">
        <f t="shared" si="200"/>
        <v>0</v>
      </c>
    </row>
    <row r="371" spans="3:53" ht="22.5" customHeight="1" thickBot="1">
      <c r="C371" s="508">
        <f t="shared" si="204"/>
        <v>184</v>
      </c>
      <c r="D371" s="500"/>
      <c r="E371" s="502"/>
      <c r="F371" s="483" t="str">
        <f>IF(G372="","",YEAR('1'!$AJ$7)-YEAR(G372)-IF(MONTH('1'!$AJ$7)*100+DAY('1'!$AJ$7)&gt;=MONTH(G372)*100+DAY(G372),0,1))</f>
        <v/>
      </c>
      <c r="G371" s="484"/>
      <c r="H371" s="485"/>
      <c r="I371" s="497"/>
      <c r="J371" s="486"/>
      <c r="K371" s="488" t="s">
        <v>326</v>
      </c>
      <c r="L371" s="490"/>
      <c r="M371" s="492" t="s">
        <v>325</v>
      </c>
      <c r="N371" s="486"/>
      <c r="O371" s="490"/>
      <c r="P371" s="499"/>
      <c r="Q371" s="3"/>
      <c r="R371" s="4"/>
      <c r="S371" s="5"/>
      <c r="T371" s="6"/>
      <c r="U371" s="7"/>
      <c r="V371" s="62"/>
      <c r="W371" s="63"/>
      <c r="X371" s="9"/>
      <c r="Y371" s="4"/>
      <c r="Z371" s="5"/>
      <c r="AA371" s="6"/>
      <c r="AB371" s="7"/>
      <c r="AC371" s="64"/>
      <c r="AD371" s="8"/>
      <c r="AE371" s="494" t="s">
        <v>66</v>
      </c>
      <c r="AF371" s="495"/>
      <c r="AG371" s="496"/>
      <c r="AH371" s="517"/>
      <c r="AI371" s="515"/>
      <c r="AJ371" s="515"/>
      <c r="AK371" s="515"/>
      <c r="AL371" s="515"/>
      <c r="AN371" s="38" t="str">
        <f t="shared" si="186"/>
        <v/>
      </c>
      <c r="AO371" s="39" t="str">
        <f t="shared" si="187"/>
        <v/>
      </c>
      <c r="AP371" s="40" t="str">
        <f t="shared" si="189"/>
        <v/>
      </c>
      <c r="AQ371" s="41" t="str">
        <f t="shared" si="190"/>
        <v/>
      </c>
      <c r="AR371" s="42" t="str">
        <f t="shared" si="191"/>
        <v>000</v>
      </c>
      <c r="AS371" s="43" t="str">
        <f t="shared" si="192"/>
        <v>000</v>
      </c>
      <c r="AT371" s="41">
        <f t="shared" si="193"/>
        <v>0</v>
      </c>
      <c r="AU371" s="65">
        <f t="shared" si="194"/>
        <v>0</v>
      </c>
      <c r="AV371" s="39" t="str">
        <f t="shared" si="195"/>
        <v>000</v>
      </c>
      <c r="AW371" s="43" t="str">
        <f t="shared" si="196"/>
        <v>000</v>
      </c>
      <c r="AX371" s="43">
        <f t="shared" si="197"/>
        <v>0</v>
      </c>
      <c r="AY371" s="43">
        <f t="shared" si="198"/>
        <v>0</v>
      </c>
      <c r="AZ371" s="47">
        <f t="shared" si="199"/>
        <v>0</v>
      </c>
      <c r="BA371" s="35">
        <f t="shared" si="200"/>
        <v>0</v>
      </c>
    </row>
    <row r="372" spans="3:53" ht="22.5" customHeight="1">
      <c r="C372" s="509"/>
      <c r="D372" s="501"/>
      <c r="E372" s="503"/>
      <c r="F372" s="29" t="s">
        <v>323</v>
      </c>
      <c r="G372" s="26"/>
      <c r="H372" s="30" t="s">
        <v>327</v>
      </c>
      <c r="I372" s="498"/>
      <c r="J372" s="487"/>
      <c r="K372" s="489"/>
      <c r="L372" s="491"/>
      <c r="M372" s="493"/>
      <c r="N372" s="29" t="s">
        <v>323</v>
      </c>
      <c r="O372" s="26"/>
      <c r="P372" s="30" t="s">
        <v>327</v>
      </c>
      <c r="Q372" s="3"/>
      <c r="R372" s="4"/>
      <c r="S372" s="5"/>
      <c r="T372" s="6"/>
      <c r="U372" s="7"/>
      <c r="V372" s="62"/>
      <c r="W372" s="63"/>
      <c r="X372" s="9"/>
      <c r="Y372" s="4"/>
      <c r="Z372" s="5"/>
      <c r="AA372" s="6"/>
      <c r="AB372" s="7"/>
      <c r="AC372" s="64"/>
      <c r="AD372" s="8"/>
      <c r="AE372" s="29" t="s">
        <v>323</v>
      </c>
      <c r="AF372" s="26"/>
      <c r="AG372" s="30" t="s">
        <v>327</v>
      </c>
      <c r="AH372" s="518"/>
      <c r="AI372" s="516"/>
      <c r="AJ372" s="516"/>
      <c r="AK372" s="516"/>
      <c r="AL372" s="516"/>
      <c r="AN372" s="38" t="str">
        <f t="shared" si="186"/>
        <v/>
      </c>
      <c r="AO372" s="39" t="str">
        <f t="shared" si="187"/>
        <v/>
      </c>
      <c r="AP372" s="40" t="str">
        <f t="shared" si="189"/>
        <v/>
      </c>
      <c r="AQ372" s="41" t="str">
        <f t="shared" si="190"/>
        <v/>
      </c>
      <c r="AR372" s="42" t="str">
        <f t="shared" si="191"/>
        <v>000</v>
      </c>
      <c r="AS372" s="43" t="str">
        <f t="shared" si="192"/>
        <v>000</v>
      </c>
      <c r="AT372" s="41">
        <f t="shared" si="193"/>
        <v>0</v>
      </c>
      <c r="AU372" s="65">
        <f t="shared" si="194"/>
        <v>0</v>
      </c>
      <c r="AV372" s="39" t="str">
        <f t="shared" si="195"/>
        <v>000</v>
      </c>
      <c r="AW372" s="43" t="str">
        <f t="shared" si="196"/>
        <v>000</v>
      </c>
      <c r="AX372" s="43">
        <f t="shared" si="197"/>
        <v>0</v>
      </c>
      <c r="AY372" s="43">
        <f t="shared" si="198"/>
        <v>0</v>
      </c>
      <c r="AZ372" s="47">
        <f t="shared" si="199"/>
        <v>0</v>
      </c>
      <c r="BA372" s="35">
        <f t="shared" si="200"/>
        <v>0</v>
      </c>
    </row>
    <row r="373" spans="3:53" ht="22.5" customHeight="1" thickBot="1">
      <c r="C373" s="508">
        <f t="shared" ref="C373" si="207">(ROW()-3)/2</f>
        <v>185</v>
      </c>
      <c r="D373" s="500"/>
      <c r="E373" s="502"/>
      <c r="F373" s="483" t="str">
        <f>IF(G374="","",YEAR('1'!$AJ$7)-YEAR(G374)-IF(MONTH('1'!$AJ$7)*100+DAY('1'!$AJ$7)&gt;=MONTH(G374)*100+DAY(G374),0,1))</f>
        <v/>
      </c>
      <c r="G373" s="484"/>
      <c r="H373" s="485"/>
      <c r="I373" s="497"/>
      <c r="J373" s="486"/>
      <c r="K373" s="488" t="s">
        <v>326</v>
      </c>
      <c r="L373" s="490"/>
      <c r="M373" s="492" t="s">
        <v>325</v>
      </c>
      <c r="N373" s="486"/>
      <c r="O373" s="490"/>
      <c r="P373" s="499"/>
      <c r="Q373" s="3"/>
      <c r="R373" s="4"/>
      <c r="S373" s="5"/>
      <c r="T373" s="6"/>
      <c r="U373" s="7"/>
      <c r="V373" s="62"/>
      <c r="W373" s="63"/>
      <c r="X373" s="9"/>
      <c r="Y373" s="4"/>
      <c r="Z373" s="5"/>
      <c r="AA373" s="6"/>
      <c r="AB373" s="7"/>
      <c r="AC373" s="64"/>
      <c r="AD373" s="8"/>
      <c r="AE373" s="494" t="s">
        <v>66</v>
      </c>
      <c r="AF373" s="495"/>
      <c r="AG373" s="496"/>
      <c r="AH373" s="517"/>
      <c r="AI373" s="515"/>
      <c r="AJ373" s="515"/>
      <c r="AK373" s="515"/>
      <c r="AL373" s="515"/>
      <c r="AN373" s="38" t="str">
        <f t="shared" si="186"/>
        <v/>
      </c>
      <c r="AO373" s="39" t="str">
        <f t="shared" si="187"/>
        <v/>
      </c>
      <c r="AP373" s="40" t="str">
        <f t="shared" si="189"/>
        <v/>
      </c>
      <c r="AQ373" s="41" t="str">
        <f t="shared" si="190"/>
        <v/>
      </c>
      <c r="AR373" s="42" t="str">
        <f t="shared" si="191"/>
        <v>000</v>
      </c>
      <c r="AS373" s="43" t="str">
        <f t="shared" si="192"/>
        <v>000</v>
      </c>
      <c r="AT373" s="41">
        <f t="shared" si="193"/>
        <v>0</v>
      </c>
      <c r="AU373" s="65">
        <f t="shared" si="194"/>
        <v>0</v>
      </c>
      <c r="AV373" s="39" t="str">
        <f t="shared" si="195"/>
        <v>000</v>
      </c>
      <c r="AW373" s="43" t="str">
        <f t="shared" si="196"/>
        <v>000</v>
      </c>
      <c r="AX373" s="43">
        <f t="shared" si="197"/>
        <v>0</v>
      </c>
      <c r="AY373" s="43">
        <f t="shared" si="198"/>
        <v>0</v>
      </c>
      <c r="AZ373" s="47">
        <f t="shared" si="199"/>
        <v>0</v>
      </c>
      <c r="BA373" s="35">
        <f t="shared" si="200"/>
        <v>0</v>
      </c>
    </row>
    <row r="374" spans="3:53" ht="22.5" customHeight="1">
      <c r="C374" s="509"/>
      <c r="D374" s="501"/>
      <c r="E374" s="503"/>
      <c r="F374" s="29" t="s">
        <v>323</v>
      </c>
      <c r="G374" s="26"/>
      <c r="H374" s="30" t="s">
        <v>327</v>
      </c>
      <c r="I374" s="498"/>
      <c r="J374" s="487"/>
      <c r="K374" s="489"/>
      <c r="L374" s="491"/>
      <c r="M374" s="493"/>
      <c r="N374" s="29" t="s">
        <v>323</v>
      </c>
      <c r="O374" s="26"/>
      <c r="P374" s="30" t="s">
        <v>327</v>
      </c>
      <c r="Q374" s="3"/>
      <c r="R374" s="4"/>
      <c r="S374" s="5"/>
      <c r="T374" s="6"/>
      <c r="U374" s="7"/>
      <c r="V374" s="62"/>
      <c r="W374" s="63"/>
      <c r="X374" s="9"/>
      <c r="Y374" s="4"/>
      <c r="Z374" s="5"/>
      <c r="AA374" s="6"/>
      <c r="AB374" s="7"/>
      <c r="AC374" s="64"/>
      <c r="AD374" s="8"/>
      <c r="AE374" s="29" t="s">
        <v>323</v>
      </c>
      <c r="AF374" s="26"/>
      <c r="AG374" s="30" t="s">
        <v>327</v>
      </c>
      <c r="AH374" s="518"/>
      <c r="AI374" s="516"/>
      <c r="AJ374" s="516"/>
      <c r="AK374" s="516"/>
      <c r="AL374" s="516"/>
      <c r="AN374" s="38" t="str">
        <f t="shared" si="186"/>
        <v/>
      </c>
      <c r="AO374" s="39" t="str">
        <f t="shared" si="187"/>
        <v/>
      </c>
      <c r="AP374" s="40" t="str">
        <f t="shared" si="189"/>
        <v/>
      </c>
      <c r="AQ374" s="41" t="str">
        <f t="shared" si="190"/>
        <v/>
      </c>
      <c r="AR374" s="42" t="str">
        <f t="shared" si="191"/>
        <v>000</v>
      </c>
      <c r="AS374" s="43" t="str">
        <f t="shared" si="192"/>
        <v>000</v>
      </c>
      <c r="AT374" s="41">
        <f t="shared" si="193"/>
        <v>0</v>
      </c>
      <c r="AU374" s="65">
        <f t="shared" si="194"/>
        <v>0</v>
      </c>
      <c r="AV374" s="39" t="str">
        <f t="shared" si="195"/>
        <v>000</v>
      </c>
      <c r="AW374" s="43" t="str">
        <f t="shared" si="196"/>
        <v>000</v>
      </c>
      <c r="AX374" s="43">
        <f t="shared" si="197"/>
        <v>0</v>
      </c>
      <c r="AY374" s="43">
        <f t="shared" si="198"/>
        <v>0</v>
      </c>
      <c r="AZ374" s="47">
        <f t="shared" si="199"/>
        <v>0</v>
      </c>
      <c r="BA374" s="35">
        <f t="shared" si="200"/>
        <v>0</v>
      </c>
    </row>
    <row r="375" spans="3:53" ht="22.5" customHeight="1" thickBot="1">
      <c r="C375" s="508">
        <f t="shared" ref="C375:C391" si="208">(ROW()-3)/2</f>
        <v>186</v>
      </c>
      <c r="D375" s="500"/>
      <c r="E375" s="502"/>
      <c r="F375" s="483" t="str">
        <f>IF(G376="","",YEAR('1'!$AJ$7)-YEAR(G376)-IF(MONTH('1'!$AJ$7)*100+DAY('1'!$AJ$7)&gt;=MONTH(G376)*100+DAY(G376),0,1))</f>
        <v/>
      </c>
      <c r="G375" s="484"/>
      <c r="H375" s="485"/>
      <c r="I375" s="497"/>
      <c r="J375" s="486"/>
      <c r="K375" s="488" t="s">
        <v>326</v>
      </c>
      <c r="L375" s="490"/>
      <c r="M375" s="492" t="s">
        <v>325</v>
      </c>
      <c r="N375" s="486"/>
      <c r="O375" s="490"/>
      <c r="P375" s="499"/>
      <c r="Q375" s="3"/>
      <c r="R375" s="4"/>
      <c r="S375" s="5"/>
      <c r="T375" s="6"/>
      <c r="U375" s="7"/>
      <c r="V375" s="62"/>
      <c r="W375" s="63"/>
      <c r="X375" s="9"/>
      <c r="Y375" s="4"/>
      <c r="Z375" s="5"/>
      <c r="AA375" s="6"/>
      <c r="AB375" s="7"/>
      <c r="AC375" s="64"/>
      <c r="AD375" s="8"/>
      <c r="AE375" s="494" t="s">
        <v>66</v>
      </c>
      <c r="AF375" s="495"/>
      <c r="AG375" s="496"/>
      <c r="AH375" s="517"/>
      <c r="AI375" s="515"/>
      <c r="AJ375" s="515"/>
      <c r="AK375" s="515"/>
      <c r="AL375" s="515"/>
      <c r="AN375" s="38" t="str">
        <f t="shared" si="186"/>
        <v/>
      </c>
      <c r="AO375" s="39" t="str">
        <f t="shared" si="187"/>
        <v/>
      </c>
      <c r="AP375" s="40" t="str">
        <f t="shared" si="189"/>
        <v/>
      </c>
      <c r="AQ375" s="41" t="str">
        <f t="shared" si="190"/>
        <v/>
      </c>
      <c r="AR375" s="42" t="str">
        <f t="shared" si="191"/>
        <v>000</v>
      </c>
      <c r="AS375" s="43" t="str">
        <f t="shared" si="192"/>
        <v>000</v>
      </c>
      <c r="AT375" s="41">
        <f t="shared" si="193"/>
        <v>0</v>
      </c>
      <c r="AU375" s="65">
        <f t="shared" si="194"/>
        <v>0</v>
      </c>
      <c r="AV375" s="39" t="str">
        <f t="shared" si="195"/>
        <v>000</v>
      </c>
      <c r="AW375" s="43" t="str">
        <f t="shared" si="196"/>
        <v>000</v>
      </c>
      <c r="AX375" s="43">
        <f t="shared" si="197"/>
        <v>0</v>
      </c>
      <c r="AY375" s="43">
        <f t="shared" si="198"/>
        <v>0</v>
      </c>
      <c r="AZ375" s="47">
        <f t="shared" si="199"/>
        <v>0</v>
      </c>
      <c r="BA375" s="35">
        <f t="shared" si="200"/>
        <v>0</v>
      </c>
    </row>
    <row r="376" spans="3:53" ht="22.5" customHeight="1">
      <c r="C376" s="509"/>
      <c r="D376" s="501"/>
      <c r="E376" s="503"/>
      <c r="F376" s="29" t="s">
        <v>323</v>
      </c>
      <c r="G376" s="26"/>
      <c r="H376" s="30" t="s">
        <v>327</v>
      </c>
      <c r="I376" s="498"/>
      <c r="J376" s="487"/>
      <c r="K376" s="489"/>
      <c r="L376" s="491"/>
      <c r="M376" s="493"/>
      <c r="N376" s="29" t="s">
        <v>323</v>
      </c>
      <c r="O376" s="26"/>
      <c r="P376" s="30" t="s">
        <v>327</v>
      </c>
      <c r="Q376" s="3"/>
      <c r="R376" s="4"/>
      <c r="S376" s="5"/>
      <c r="T376" s="6"/>
      <c r="U376" s="7"/>
      <c r="V376" s="62"/>
      <c r="W376" s="63"/>
      <c r="X376" s="9"/>
      <c r="Y376" s="4"/>
      <c r="Z376" s="5"/>
      <c r="AA376" s="6"/>
      <c r="AB376" s="7"/>
      <c r="AC376" s="64"/>
      <c r="AD376" s="8"/>
      <c r="AE376" s="29" t="s">
        <v>323</v>
      </c>
      <c r="AF376" s="26"/>
      <c r="AG376" s="30" t="s">
        <v>327</v>
      </c>
      <c r="AH376" s="518"/>
      <c r="AI376" s="516"/>
      <c r="AJ376" s="516"/>
      <c r="AK376" s="516"/>
      <c r="AL376" s="516"/>
      <c r="AN376" s="38" t="str">
        <f t="shared" si="186"/>
        <v/>
      </c>
      <c r="AO376" s="39" t="str">
        <f t="shared" si="187"/>
        <v/>
      </c>
      <c r="AP376" s="40" t="str">
        <f t="shared" si="189"/>
        <v/>
      </c>
      <c r="AQ376" s="41" t="str">
        <f t="shared" si="190"/>
        <v/>
      </c>
      <c r="AR376" s="42" t="str">
        <f t="shared" si="191"/>
        <v>000</v>
      </c>
      <c r="AS376" s="43" t="str">
        <f t="shared" si="192"/>
        <v>000</v>
      </c>
      <c r="AT376" s="41">
        <f t="shared" si="193"/>
        <v>0</v>
      </c>
      <c r="AU376" s="65">
        <f t="shared" si="194"/>
        <v>0</v>
      </c>
      <c r="AV376" s="39" t="str">
        <f t="shared" si="195"/>
        <v>000</v>
      </c>
      <c r="AW376" s="43" t="str">
        <f t="shared" si="196"/>
        <v>000</v>
      </c>
      <c r="AX376" s="43">
        <f t="shared" si="197"/>
        <v>0</v>
      </c>
      <c r="AY376" s="43">
        <f t="shared" si="198"/>
        <v>0</v>
      </c>
      <c r="AZ376" s="47">
        <f t="shared" si="199"/>
        <v>0</v>
      </c>
      <c r="BA376" s="35">
        <f t="shared" si="200"/>
        <v>0</v>
      </c>
    </row>
    <row r="377" spans="3:53" ht="22.5" customHeight="1" thickBot="1">
      <c r="C377" s="508">
        <f t="shared" ref="C377:C393" si="209">(ROW()-3)/2</f>
        <v>187</v>
      </c>
      <c r="D377" s="500"/>
      <c r="E377" s="502"/>
      <c r="F377" s="483" t="str">
        <f>IF(G378="","",YEAR('1'!$AJ$7)-YEAR(G378)-IF(MONTH('1'!$AJ$7)*100+DAY('1'!$AJ$7)&gt;=MONTH(G378)*100+DAY(G378),0,1))</f>
        <v/>
      </c>
      <c r="G377" s="484"/>
      <c r="H377" s="485"/>
      <c r="I377" s="497"/>
      <c r="J377" s="486"/>
      <c r="K377" s="488" t="s">
        <v>326</v>
      </c>
      <c r="L377" s="490"/>
      <c r="M377" s="492" t="s">
        <v>325</v>
      </c>
      <c r="N377" s="486"/>
      <c r="O377" s="490"/>
      <c r="P377" s="499"/>
      <c r="Q377" s="3"/>
      <c r="R377" s="4"/>
      <c r="S377" s="5"/>
      <c r="T377" s="6"/>
      <c r="U377" s="7"/>
      <c r="V377" s="62"/>
      <c r="W377" s="63"/>
      <c r="X377" s="9"/>
      <c r="Y377" s="4"/>
      <c r="Z377" s="5"/>
      <c r="AA377" s="6"/>
      <c r="AB377" s="7"/>
      <c r="AC377" s="64"/>
      <c r="AD377" s="8"/>
      <c r="AE377" s="494" t="s">
        <v>66</v>
      </c>
      <c r="AF377" s="495"/>
      <c r="AG377" s="496"/>
      <c r="AH377" s="517"/>
      <c r="AI377" s="515"/>
      <c r="AJ377" s="515"/>
      <c r="AK377" s="515"/>
      <c r="AL377" s="515"/>
      <c r="AN377" s="38" t="str">
        <f t="shared" si="186"/>
        <v/>
      </c>
      <c r="AO377" s="39" t="str">
        <f t="shared" si="187"/>
        <v/>
      </c>
      <c r="AP377" s="40" t="str">
        <f t="shared" si="189"/>
        <v/>
      </c>
      <c r="AQ377" s="41" t="str">
        <f t="shared" si="190"/>
        <v/>
      </c>
      <c r="AR377" s="42" t="str">
        <f t="shared" si="191"/>
        <v>000</v>
      </c>
      <c r="AS377" s="43" t="str">
        <f t="shared" si="192"/>
        <v>000</v>
      </c>
      <c r="AT377" s="41">
        <f t="shared" si="193"/>
        <v>0</v>
      </c>
      <c r="AU377" s="65">
        <f t="shared" si="194"/>
        <v>0</v>
      </c>
      <c r="AV377" s="39" t="str">
        <f t="shared" si="195"/>
        <v>000</v>
      </c>
      <c r="AW377" s="43" t="str">
        <f t="shared" si="196"/>
        <v>000</v>
      </c>
      <c r="AX377" s="43">
        <f t="shared" si="197"/>
        <v>0</v>
      </c>
      <c r="AY377" s="43">
        <f t="shared" si="198"/>
        <v>0</v>
      </c>
      <c r="AZ377" s="47">
        <f t="shared" si="199"/>
        <v>0</v>
      </c>
      <c r="BA377" s="35">
        <f t="shared" si="200"/>
        <v>0</v>
      </c>
    </row>
    <row r="378" spans="3:53" ht="22.5" customHeight="1">
      <c r="C378" s="509"/>
      <c r="D378" s="501"/>
      <c r="E378" s="503"/>
      <c r="F378" s="29" t="s">
        <v>323</v>
      </c>
      <c r="G378" s="26"/>
      <c r="H378" s="30" t="s">
        <v>327</v>
      </c>
      <c r="I378" s="498"/>
      <c r="J378" s="487"/>
      <c r="K378" s="489"/>
      <c r="L378" s="491"/>
      <c r="M378" s="493"/>
      <c r="N378" s="29" t="s">
        <v>323</v>
      </c>
      <c r="O378" s="26"/>
      <c r="P378" s="30" t="s">
        <v>327</v>
      </c>
      <c r="Q378" s="3"/>
      <c r="R378" s="4"/>
      <c r="S378" s="5"/>
      <c r="T378" s="6"/>
      <c r="U378" s="7"/>
      <c r="V378" s="62"/>
      <c r="W378" s="63"/>
      <c r="X378" s="9"/>
      <c r="Y378" s="4"/>
      <c r="Z378" s="5"/>
      <c r="AA378" s="6"/>
      <c r="AB378" s="7"/>
      <c r="AC378" s="64"/>
      <c r="AD378" s="8"/>
      <c r="AE378" s="29" t="s">
        <v>323</v>
      </c>
      <c r="AF378" s="26"/>
      <c r="AG378" s="30" t="s">
        <v>327</v>
      </c>
      <c r="AH378" s="518"/>
      <c r="AI378" s="516"/>
      <c r="AJ378" s="516"/>
      <c r="AK378" s="516"/>
      <c r="AL378" s="516"/>
      <c r="AN378" s="38" t="str">
        <f t="shared" si="186"/>
        <v/>
      </c>
      <c r="AO378" s="39" t="str">
        <f t="shared" si="187"/>
        <v/>
      </c>
      <c r="AP378" s="40" t="str">
        <f t="shared" si="189"/>
        <v/>
      </c>
      <c r="AQ378" s="41" t="str">
        <f t="shared" si="190"/>
        <v/>
      </c>
      <c r="AR378" s="42" t="str">
        <f t="shared" si="191"/>
        <v>000</v>
      </c>
      <c r="AS378" s="43" t="str">
        <f t="shared" si="192"/>
        <v>000</v>
      </c>
      <c r="AT378" s="41">
        <f t="shared" si="193"/>
        <v>0</v>
      </c>
      <c r="AU378" s="65">
        <f t="shared" si="194"/>
        <v>0</v>
      </c>
      <c r="AV378" s="39" t="str">
        <f t="shared" si="195"/>
        <v>000</v>
      </c>
      <c r="AW378" s="43" t="str">
        <f t="shared" si="196"/>
        <v>000</v>
      </c>
      <c r="AX378" s="43">
        <f t="shared" si="197"/>
        <v>0</v>
      </c>
      <c r="AY378" s="43">
        <f t="shared" si="198"/>
        <v>0</v>
      </c>
      <c r="AZ378" s="47">
        <f t="shared" si="199"/>
        <v>0</v>
      </c>
      <c r="BA378" s="35">
        <f t="shared" si="200"/>
        <v>0</v>
      </c>
    </row>
    <row r="379" spans="3:53" ht="22.5" customHeight="1" thickBot="1">
      <c r="C379" s="508">
        <f t="shared" ref="C379:C395" si="210">(ROW()-3)/2</f>
        <v>188</v>
      </c>
      <c r="D379" s="500"/>
      <c r="E379" s="502"/>
      <c r="F379" s="483" t="str">
        <f>IF(G380="","",YEAR('1'!$AJ$7)-YEAR(G380)-IF(MONTH('1'!$AJ$7)*100+DAY('1'!$AJ$7)&gt;=MONTH(G380)*100+DAY(G380),0,1))</f>
        <v/>
      </c>
      <c r="G379" s="484"/>
      <c r="H379" s="485"/>
      <c r="I379" s="497"/>
      <c r="J379" s="486"/>
      <c r="K379" s="488" t="s">
        <v>326</v>
      </c>
      <c r="L379" s="490"/>
      <c r="M379" s="492" t="s">
        <v>325</v>
      </c>
      <c r="N379" s="486"/>
      <c r="O379" s="490"/>
      <c r="P379" s="499"/>
      <c r="Q379" s="3"/>
      <c r="R379" s="4"/>
      <c r="S379" s="5"/>
      <c r="T379" s="6"/>
      <c r="U379" s="7"/>
      <c r="V379" s="62"/>
      <c r="W379" s="63"/>
      <c r="X379" s="9"/>
      <c r="Y379" s="4"/>
      <c r="Z379" s="5"/>
      <c r="AA379" s="6"/>
      <c r="AB379" s="7"/>
      <c r="AC379" s="64"/>
      <c r="AD379" s="8"/>
      <c r="AE379" s="494" t="s">
        <v>66</v>
      </c>
      <c r="AF379" s="495"/>
      <c r="AG379" s="496"/>
      <c r="AH379" s="517"/>
      <c r="AI379" s="515"/>
      <c r="AJ379" s="515"/>
      <c r="AK379" s="515"/>
      <c r="AL379" s="515"/>
      <c r="AN379" s="38" t="str">
        <f t="shared" si="186"/>
        <v/>
      </c>
      <c r="AO379" s="39" t="str">
        <f t="shared" si="187"/>
        <v/>
      </c>
      <c r="AP379" s="40" t="str">
        <f t="shared" si="189"/>
        <v/>
      </c>
      <c r="AQ379" s="41" t="str">
        <f t="shared" si="190"/>
        <v/>
      </c>
      <c r="AR379" s="42" t="str">
        <f t="shared" si="191"/>
        <v>000</v>
      </c>
      <c r="AS379" s="43" t="str">
        <f t="shared" si="192"/>
        <v>000</v>
      </c>
      <c r="AT379" s="41">
        <f t="shared" si="193"/>
        <v>0</v>
      </c>
      <c r="AU379" s="65">
        <f t="shared" si="194"/>
        <v>0</v>
      </c>
      <c r="AV379" s="39" t="str">
        <f t="shared" si="195"/>
        <v>000</v>
      </c>
      <c r="AW379" s="43" t="str">
        <f t="shared" si="196"/>
        <v>000</v>
      </c>
      <c r="AX379" s="43">
        <f t="shared" si="197"/>
        <v>0</v>
      </c>
      <c r="AY379" s="43">
        <f t="shared" si="198"/>
        <v>0</v>
      </c>
      <c r="AZ379" s="47">
        <f t="shared" si="199"/>
        <v>0</v>
      </c>
      <c r="BA379" s="35">
        <f t="shared" si="200"/>
        <v>0</v>
      </c>
    </row>
    <row r="380" spans="3:53" ht="22.5" customHeight="1">
      <c r="C380" s="509"/>
      <c r="D380" s="501"/>
      <c r="E380" s="503"/>
      <c r="F380" s="29" t="s">
        <v>323</v>
      </c>
      <c r="G380" s="26"/>
      <c r="H380" s="30" t="s">
        <v>327</v>
      </c>
      <c r="I380" s="498"/>
      <c r="J380" s="487"/>
      <c r="K380" s="489"/>
      <c r="L380" s="491"/>
      <c r="M380" s="493"/>
      <c r="N380" s="29" t="s">
        <v>323</v>
      </c>
      <c r="O380" s="26"/>
      <c r="P380" s="30" t="s">
        <v>327</v>
      </c>
      <c r="Q380" s="3"/>
      <c r="R380" s="4"/>
      <c r="S380" s="5"/>
      <c r="T380" s="6"/>
      <c r="U380" s="7"/>
      <c r="V380" s="62"/>
      <c r="W380" s="63"/>
      <c r="X380" s="9"/>
      <c r="Y380" s="4"/>
      <c r="Z380" s="5"/>
      <c r="AA380" s="6"/>
      <c r="AB380" s="7"/>
      <c r="AC380" s="64"/>
      <c r="AD380" s="8"/>
      <c r="AE380" s="29" t="s">
        <v>323</v>
      </c>
      <c r="AF380" s="26"/>
      <c r="AG380" s="30" t="s">
        <v>327</v>
      </c>
      <c r="AH380" s="518"/>
      <c r="AI380" s="516"/>
      <c r="AJ380" s="516"/>
      <c r="AK380" s="516"/>
      <c r="AL380" s="516"/>
      <c r="AN380" s="38" t="str">
        <f t="shared" si="186"/>
        <v/>
      </c>
      <c r="AO380" s="39" t="str">
        <f t="shared" si="187"/>
        <v/>
      </c>
      <c r="AP380" s="40" t="str">
        <f t="shared" si="189"/>
        <v/>
      </c>
      <c r="AQ380" s="41" t="str">
        <f t="shared" si="190"/>
        <v/>
      </c>
      <c r="AR380" s="42" t="str">
        <f t="shared" si="191"/>
        <v>000</v>
      </c>
      <c r="AS380" s="43" t="str">
        <f t="shared" si="192"/>
        <v>000</v>
      </c>
      <c r="AT380" s="41">
        <f t="shared" si="193"/>
        <v>0</v>
      </c>
      <c r="AU380" s="65">
        <f t="shared" si="194"/>
        <v>0</v>
      </c>
      <c r="AV380" s="39" t="str">
        <f t="shared" si="195"/>
        <v>000</v>
      </c>
      <c r="AW380" s="43" t="str">
        <f t="shared" si="196"/>
        <v>000</v>
      </c>
      <c r="AX380" s="43">
        <f t="shared" si="197"/>
        <v>0</v>
      </c>
      <c r="AY380" s="43">
        <f t="shared" si="198"/>
        <v>0</v>
      </c>
      <c r="AZ380" s="47">
        <f t="shared" si="199"/>
        <v>0</v>
      </c>
      <c r="BA380" s="35">
        <f t="shared" si="200"/>
        <v>0</v>
      </c>
    </row>
    <row r="381" spans="3:53" ht="22.5" customHeight="1" thickBot="1">
      <c r="C381" s="508">
        <f t="shared" ref="C381" si="211">(ROW()-3)/2</f>
        <v>189</v>
      </c>
      <c r="D381" s="500"/>
      <c r="E381" s="502"/>
      <c r="F381" s="483" t="str">
        <f>IF(G382="","",YEAR('1'!$AJ$7)-YEAR(G382)-IF(MONTH('1'!$AJ$7)*100+DAY('1'!$AJ$7)&gt;=MONTH(G382)*100+DAY(G382),0,1))</f>
        <v/>
      </c>
      <c r="G381" s="484"/>
      <c r="H381" s="485"/>
      <c r="I381" s="497"/>
      <c r="J381" s="486"/>
      <c r="K381" s="488" t="s">
        <v>326</v>
      </c>
      <c r="L381" s="490"/>
      <c r="M381" s="492" t="s">
        <v>325</v>
      </c>
      <c r="N381" s="486"/>
      <c r="O381" s="490"/>
      <c r="P381" s="499"/>
      <c r="Q381" s="3"/>
      <c r="R381" s="4"/>
      <c r="S381" s="5"/>
      <c r="T381" s="6"/>
      <c r="U381" s="7"/>
      <c r="V381" s="62"/>
      <c r="W381" s="63"/>
      <c r="X381" s="9"/>
      <c r="Y381" s="4"/>
      <c r="Z381" s="5"/>
      <c r="AA381" s="6"/>
      <c r="AB381" s="7"/>
      <c r="AC381" s="64"/>
      <c r="AD381" s="8"/>
      <c r="AE381" s="494" t="s">
        <v>66</v>
      </c>
      <c r="AF381" s="495"/>
      <c r="AG381" s="496"/>
      <c r="AH381" s="517"/>
      <c r="AI381" s="515"/>
      <c r="AJ381" s="515"/>
      <c r="AK381" s="515"/>
      <c r="AL381" s="515"/>
      <c r="AN381" s="38" t="str">
        <f t="shared" si="186"/>
        <v/>
      </c>
      <c r="AO381" s="39" t="str">
        <f t="shared" si="187"/>
        <v/>
      </c>
      <c r="AP381" s="40" t="str">
        <f t="shared" si="189"/>
        <v/>
      </c>
      <c r="AQ381" s="41" t="str">
        <f t="shared" si="190"/>
        <v/>
      </c>
      <c r="AR381" s="42" t="str">
        <f t="shared" si="191"/>
        <v>000</v>
      </c>
      <c r="AS381" s="43" t="str">
        <f t="shared" si="192"/>
        <v>000</v>
      </c>
      <c r="AT381" s="41">
        <f t="shared" si="193"/>
        <v>0</v>
      </c>
      <c r="AU381" s="65">
        <f t="shared" si="194"/>
        <v>0</v>
      </c>
      <c r="AV381" s="39" t="str">
        <f t="shared" si="195"/>
        <v>000</v>
      </c>
      <c r="AW381" s="43" t="str">
        <f t="shared" si="196"/>
        <v>000</v>
      </c>
      <c r="AX381" s="43">
        <f t="shared" si="197"/>
        <v>0</v>
      </c>
      <c r="AY381" s="43">
        <f t="shared" si="198"/>
        <v>0</v>
      </c>
      <c r="AZ381" s="47">
        <f t="shared" si="199"/>
        <v>0</v>
      </c>
      <c r="BA381" s="35">
        <f t="shared" si="200"/>
        <v>0</v>
      </c>
    </row>
    <row r="382" spans="3:53" ht="22.5" customHeight="1">
      <c r="C382" s="509"/>
      <c r="D382" s="501"/>
      <c r="E382" s="503"/>
      <c r="F382" s="29" t="s">
        <v>323</v>
      </c>
      <c r="G382" s="26"/>
      <c r="H382" s="30" t="s">
        <v>327</v>
      </c>
      <c r="I382" s="498"/>
      <c r="J382" s="487"/>
      <c r="K382" s="489"/>
      <c r="L382" s="491"/>
      <c r="M382" s="493"/>
      <c r="N382" s="29" t="s">
        <v>323</v>
      </c>
      <c r="O382" s="26"/>
      <c r="P382" s="30" t="s">
        <v>327</v>
      </c>
      <c r="Q382" s="3"/>
      <c r="R382" s="4"/>
      <c r="S382" s="5"/>
      <c r="T382" s="6"/>
      <c r="U382" s="7"/>
      <c r="V382" s="62"/>
      <c r="W382" s="63"/>
      <c r="X382" s="9"/>
      <c r="Y382" s="4"/>
      <c r="Z382" s="5"/>
      <c r="AA382" s="6"/>
      <c r="AB382" s="7"/>
      <c r="AC382" s="64"/>
      <c r="AD382" s="8"/>
      <c r="AE382" s="29" t="s">
        <v>323</v>
      </c>
      <c r="AF382" s="26"/>
      <c r="AG382" s="30" t="s">
        <v>327</v>
      </c>
      <c r="AH382" s="518"/>
      <c r="AI382" s="516"/>
      <c r="AJ382" s="516"/>
      <c r="AK382" s="516"/>
      <c r="AL382" s="516"/>
      <c r="AN382" s="38" t="str">
        <f t="shared" si="186"/>
        <v/>
      </c>
      <c r="AO382" s="39" t="str">
        <f t="shared" si="187"/>
        <v/>
      </c>
      <c r="AP382" s="40" t="str">
        <f t="shared" si="189"/>
        <v/>
      </c>
      <c r="AQ382" s="41" t="str">
        <f t="shared" si="190"/>
        <v/>
      </c>
      <c r="AR382" s="42" t="str">
        <f t="shared" si="191"/>
        <v>000</v>
      </c>
      <c r="AS382" s="43" t="str">
        <f t="shared" si="192"/>
        <v>000</v>
      </c>
      <c r="AT382" s="41">
        <f t="shared" si="193"/>
        <v>0</v>
      </c>
      <c r="AU382" s="65">
        <f t="shared" si="194"/>
        <v>0</v>
      </c>
      <c r="AV382" s="39" t="str">
        <f t="shared" si="195"/>
        <v>000</v>
      </c>
      <c r="AW382" s="43" t="str">
        <f t="shared" si="196"/>
        <v>000</v>
      </c>
      <c r="AX382" s="43">
        <f t="shared" si="197"/>
        <v>0</v>
      </c>
      <c r="AY382" s="43">
        <f t="shared" si="198"/>
        <v>0</v>
      </c>
      <c r="AZ382" s="47">
        <f t="shared" si="199"/>
        <v>0</v>
      </c>
      <c r="BA382" s="35">
        <f t="shared" si="200"/>
        <v>0</v>
      </c>
    </row>
    <row r="383" spans="3:53" ht="22.5" customHeight="1" thickBot="1">
      <c r="C383" s="508">
        <f t="shared" si="208"/>
        <v>190</v>
      </c>
      <c r="D383" s="500"/>
      <c r="E383" s="502"/>
      <c r="F383" s="483" t="str">
        <f>IF(G384="","",YEAR('1'!$AJ$7)-YEAR(G384)-IF(MONTH('1'!$AJ$7)*100+DAY('1'!$AJ$7)&gt;=MONTH(G384)*100+DAY(G384),0,1))</f>
        <v/>
      </c>
      <c r="G383" s="484"/>
      <c r="H383" s="485"/>
      <c r="I383" s="497"/>
      <c r="J383" s="486"/>
      <c r="K383" s="488" t="s">
        <v>326</v>
      </c>
      <c r="L383" s="490"/>
      <c r="M383" s="492" t="s">
        <v>325</v>
      </c>
      <c r="N383" s="486"/>
      <c r="O383" s="490"/>
      <c r="P383" s="499"/>
      <c r="Q383" s="3"/>
      <c r="R383" s="4"/>
      <c r="S383" s="5"/>
      <c r="T383" s="6"/>
      <c r="U383" s="7"/>
      <c r="V383" s="62"/>
      <c r="W383" s="63"/>
      <c r="X383" s="9"/>
      <c r="Y383" s="4"/>
      <c r="Z383" s="5"/>
      <c r="AA383" s="6"/>
      <c r="AB383" s="7"/>
      <c r="AC383" s="64"/>
      <c r="AD383" s="8"/>
      <c r="AE383" s="494" t="s">
        <v>66</v>
      </c>
      <c r="AF383" s="495"/>
      <c r="AG383" s="496"/>
      <c r="AH383" s="517"/>
      <c r="AI383" s="515"/>
      <c r="AJ383" s="515"/>
      <c r="AK383" s="515"/>
      <c r="AL383" s="515"/>
      <c r="AN383" s="38" t="str">
        <f t="shared" si="186"/>
        <v/>
      </c>
      <c r="AO383" s="39" t="str">
        <f t="shared" si="187"/>
        <v/>
      </c>
      <c r="AP383" s="40" t="str">
        <f t="shared" si="189"/>
        <v/>
      </c>
      <c r="AQ383" s="41" t="str">
        <f t="shared" si="190"/>
        <v/>
      </c>
      <c r="AR383" s="42" t="str">
        <f t="shared" si="191"/>
        <v>000</v>
      </c>
      <c r="AS383" s="43" t="str">
        <f t="shared" si="192"/>
        <v>000</v>
      </c>
      <c r="AT383" s="41">
        <f t="shared" si="193"/>
        <v>0</v>
      </c>
      <c r="AU383" s="65">
        <f t="shared" si="194"/>
        <v>0</v>
      </c>
      <c r="AV383" s="39" t="str">
        <f t="shared" si="195"/>
        <v>000</v>
      </c>
      <c r="AW383" s="43" t="str">
        <f t="shared" si="196"/>
        <v>000</v>
      </c>
      <c r="AX383" s="43">
        <f t="shared" si="197"/>
        <v>0</v>
      </c>
      <c r="AY383" s="43">
        <f t="shared" si="198"/>
        <v>0</v>
      </c>
      <c r="AZ383" s="47">
        <f t="shared" si="199"/>
        <v>0</v>
      </c>
      <c r="BA383" s="35">
        <f t="shared" si="200"/>
        <v>0</v>
      </c>
    </row>
    <row r="384" spans="3:53" ht="22.5" customHeight="1">
      <c r="C384" s="509"/>
      <c r="D384" s="501"/>
      <c r="E384" s="503"/>
      <c r="F384" s="29" t="s">
        <v>323</v>
      </c>
      <c r="G384" s="26"/>
      <c r="H384" s="30" t="s">
        <v>327</v>
      </c>
      <c r="I384" s="498"/>
      <c r="J384" s="487"/>
      <c r="K384" s="489"/>
      <c r="L384" s="491"/>
      <c r="M384" s="493"/>
      <c r="N384" s="29" t="s">
        <v>323</v>
      </c>
      <c r="O384" s="26"/>
      <c r="P384" s="30" t="s">
        <v>327</v>
      </c>
      <c r="Q384" s="3"/>
      <c r="R384" s="4"/>
      <c r="S384" s="5"/>
      <c r="T384" s="6"/>
      <c r="U384" s="7"/>
      <c r="V384" s="62"/>
      <c r="W384" s="63"/>
      <c r="X384" s="9"/>
      <c r="Y384" s="4"/>
      <c r="Z384" s="5"/>
      <c r="AA384" s="6"/>
      <c r="AB384" s="7"/>
      <c r="AC384" s="64"/>
      <c r="AD384" s="8"/>
      <c r="AE384" s="29" t="s">
        <v>323</v>
      </c>
      <c r="AF384" s="26"/>
      <c r="AG384" s="30" t="s">
        <v>327</v>
      </c>
      <c r="AH384" s="518"/>
      <c r="AI384" s="516"/>
      <c r="AJ384" s="516"/>
      <c r="AK384" s="516"/>
      <c r="AL384" s="516"/>
      <c r="AN384" s="38" t="str">
        <f t="shared" si="186"/>
        <v/>
      </c>
      <c r="AO384" s="39" t="str">
        <f t="shared" si="187"/>
        <v/>
      </c>
      <c r="AP384" s="40" t="str">
        <f t="shared" si="189"/>
        <v/>
      </c>
      <c r="AQ384" s="41" t="str">
        <f t="shared" si="190"/>
        <v/>
      </c>
      <c r="AR384" s="42" t="str">
        <f t="shared" si="191"/>
        <v>000</v>
      </c>
      <c r="AS384" s="43" t="str">
        <f t="shared" si="192"/>
        <v>000</v>
      </c>
      <c r="AT384" s="41">
        <f t="shared" si="193"/>
        <v>0</v>
      </c>
      <c r="AU384" s="65">
        <f t="shared" si="194"/>
        <v>0</v>
      </c>
      <c r="AV384" s="39" t="str">
        <f t="shared" si="195"/>
        <v>000</v>
      </c>
      <c r="AW384" s="43" t="str">
        <f t="shared" si="196"/>
        <v>000</v>
      </c>
      <c r="AX384" s="43">
        <f t="shared" si="197"/>
        <v>0</v>
      </c>
      <c r="AY384" s="43">
        <f t="shared" si="198"/>
        <v>0</v>
      </c>
      <c r="AZ384" s="47">
        <f t="shared" si="199"/>
        <v>0</v>
      </c>
      <c r="BA384" s="35">
        <f t="shared" si="200"/>
        <v>0</v>
      </c>
    </row>
    <row r="385" spans="3:53" ht="22.5" customHeight="1" thickBot="1">
      <c r="C385" s="508">
        <f t="shared" si="209"/>
        <v>191</v>
      </c>
      <c r="D385" s="500"/>
      <c r="E385" s="502"/>
      <c r="F385" s="483" t="str">
        <f>IF(G386="","",YEAR('1'!$AJ$7)-YEAR(G386)-IF(MONTH('1'!$AJ$7)*100+DAY('1'!$AJ$7)&gt;=MONTH(G386)*100+DAY(G386),0,1))</f>
        <v/>
      </c>
      <c r="G385" s="484"/>
      <c r="H385" s="485"/>
      <c r="I385" s="497"/>
      <c r="J385" s="486"/>
      <c r="K385" s="488" t="s">
        <v>326</v>
      </c>
      <c r="L385" s="490"/>
      <c r="M385" s="492" t="s">
        <v>325</v>
      </c>
      <c r="N385" s="486"/>
      <c r="O385" s="490"/>
      <c r="P385" s="499"/>
      <c r="Q385" s="3"/>
      <c r="R385" s="4"/>
      <c r="S385" s="5"/>
      <c r="T385" s="6"/>
      <c r="U385" s="7"/>
      <c r="V385" s="62"/>
      <c r="W385" s="63"/>
      <c r="X385" s="9"/>
      <c r="Y385" s="4"/>
      <c r="Z385" s="5"/>
      <c r="AA385" s="6"/>
      <c r="AB385" s="7"/>
      <c r="AC385" s="64"/>
      <c r="AD385" s="8"/>
      <c r="AE385" s="494" t="s">
        <v>66</v>
      </c>
      <c r="AF385" s="495"/>
      <c r="AG385" s="496"/>
      <c r="AH385" s="517"/>
      <c r="AI385" s="515"/>
      <c r="AJ385" s="515"/>
      <c r="AK385" s="515"/>
      <c r="AL385" s="515"/>
      <c r="AN385" s="38" t="str">
        <f t="shared" si="186"/>
        <v/>
      </c>
      <c r="AO385" s="39" t="str">
        <f t="shared" si="187"/>
        <v/>
      </c>
      <c r="AP385" s="40" t="str">
        <f t="shared" si="189"/>
        <v/>
      </c>
      <c r="AQ385" s="41" t="str">
        <f t="shared" si="190"/>
        <v/>
      </c>
      <c r="AR385" s="42" t="str">
        <f t="shared" si="191"/>
        <v>000</v>
      </c>
      <c r="AS385" s="43" t="str">
        <f t="shared" si="192"/>
        <v>000</v>
      </c>
      <c r="AT385" s="41">
        <f t="shared" si="193"/>
        <v>0</v>
      </c>
      <c r="AU385" s="65">
        <f t="shared" si="194"/>
        <v>0</v>
      </c>
      <c r="AV385" s="39" t="str">
        <f t="shared" si="195"/>
        <v>000</v>
      </c>
      <c r="AW385" s="43" t="str">
        <f t="shared" si="196"/>
        <v>000</v>
      </c>
      <c r="AX385" s="43">
        <f t="shared" si="197"/>
        <v>0</v>
      </c>
      <c r="AY385" s="43">
        <f t="shared" si="198"/>
        <v>0</v>
      </c>
      <c r="AZ385" s="47">
        <f t="shared" si="199"/>
        <v>0</v>
      </c>
      <c r="BA385" s="35">
        <f t="shared" si="200"/>
        <v>0</v>
      </c>
    </row>
    <row r="386" spans="3:53" ht="22.5" customHeight="1">
      <c r="C386" s="509"/>
      <c r="D386" s="501"/>
      <c r="E386" s="503"/>
      <c r="F386" s="29" t="s">
        <v>323</v>
      </c>
      <c r="G386" s="26"/>
      <c r="H386" s="30" t="s">
        <v>327</v>
      </c>
      <c r="I386" s="498"/>
      <c r="J386" s="487"/>
      <c r="K386" s="489"/>
      <c r="L386" s="491"/>
      <c r="M386" s="493"/>
      <c r="N386" s="29" t="s">
        <v>323</v>
      </c>
      <c r="O386" s="26"/>
      <c r="P386" s="30" t="s">
        <v>327</v>
      </c>
      <c r="Q386" s="3"/>
      <c r="R386" s="4"/>
      <c r="S386" s="5"/>
      <c r="T386" s="6"/>
      <c r="U386" s="7"/>
      <c r="V386" s="62"/>
      <c r="W386" s="63"/>
      <c r="X386" s="9"/>
      <c r="Y386" s="4"/>
      <c r="Z386" s="5"/>
      <c r="AA386" s="6"/>
      <c r="AB386" s="7"/>
      <c r="AC386" s="64"/>
      <c r="AD386" s="8"/>
      <c r="AE386" s="29" t="s">
        <v>323</v>
      </c>
      <c r="AF386" s="26"/>
      <c r="AG386" s="30" t="s">
        <v>327</v>
      </c>
      <c r="AH386" s="518"/>
      <c r="AI386" s="516"/>
      <c r="AJ386" s="516"/>
      <c r="AK386" s="516"/>
      <c r="AL386" s="516"/>
      <c r="AN386" s="38" t="str">
        <f t="shared" si="186"/>
        <v/>
      </c>
      <c r="AO386" s="39" t="str">
        <f t="shared" si="187"/>
        <v/>
      </c>
      <c r="AP386" s="40" t="str">
        <f t="shared" si="189"/>
        <v/>
      </c>
      <c r="AQ386" s="41" t="str">
        <f t="shared" si="190"/>
        <v/>
      </c>
      <c r="AR386" s="42" t="str">
        <f t="shared" si="191"/>
        <v>000</v>
      </c>
      <c r="AS386" s="43" t="str">
        <f t="shared" si="192"/>
        <v>000</v>
      </c>
      <c r="AT386" s="41">
        <f t="shared" si="193"/>
        <v>0</v>
      </c>
      <c r="AU386" s="65">
        <f t="shared" si="194"/>
        <v>0</v>
      </c>
      <c r="AV386" s="39" t="str">
        <f t="shared" si="195"/>
        <v>000</v>
      </c>
      <c r="AW386" s="43" t="str">
        <f t="shared" si="196"/>
        <v>000</v>
      </c>
      <c r="AX386" s="43">
        <f t="shared" si="197"/>
        <v>0</v>
      </c>
      <c r="AY386" s="43">
        <f t="shared" si="198"/>
        <v>0</v>
      </c>
      <c r="AZ386" s="47">
        <f t="shared" si="199"/>
        <v>0</v>
      </c>
      <c r="BA386" s="35">
        <f t="shared" si="200"/>
        <v>0</v>
      </c>
    </row>
    <row r="387" spans="3:53" ht="22.5" customHeight="1" thickBot="1">
      <c r="C387" s="508">
        <f t="shared" si="210"/>
        <v>192</v>
      </c>
      <c r="D387" s="500"/>
      <c r="E387" s="502"/>
      <c r="F387" s="483" t="str">
        <f>IF(G388="","",YEAR('1'!$AJ$7)-YEAR(G388)-IF(MONTH('1'!$AJ$7)*100+DAY('1'!$AJ$7)&gt;=MONTH(G388)*100+DAY(G388),0,1))</f>
        <v/>
      </c>
      <c r="G387" s="484"/>
      <c r="H387" s="485"/>
      <c r="I387" s="497"/>
      <c r="J387" s="486"/>
      <c r="K387" s="488" t="s">
        <v>326</v>
      </c>
      <c r="L387" s="490"/>
      <c r="M387" s="492" t="s">
        <v>325</v>
      </c>
      <c r="N387" s="486"/>
      <c r="O387" s="490"/>
      <c r="P387" s="499"/>
      <c r="Q387" s="3"/>
      <c r="R387" s="4"/>
      <c r="S387" s="5"/>
      <c r="T387" s="6"/>
      <c r="U387" s="7"/>
      <c r="V387" s="62"/>
      <c r="W387" s="63"/>
      <c r="X387" s="9"/>
      <c r="Y387" s="4"/>
      <c r="Z387" s="5"/>
      <c r="AA387" s="6"/>
      <c r="AB387" s="7"/>
      <c r="AC387" s="64"/>
      <c r="AD387" s="8"/>
      <c r="AE387" s="494" t="s">
        <v>66</v>
      </c>
      <c r="AF387" s="495"/>
      <c r="AG387" s="496"/>
      <c r="AH387" s="517"/>
      <c r="AI387" s="515"/>
      <c r="AJ387" s="515"/>
      <c r="AK387" s="515"/>
      <c r="AL387" s="515"/>
      <c r="AN387" s="38" t="str">
        <f t="shared" si="186"/>
        <v/>
      </c>
      <c r="AO387" s="39" t="str">
        <f t="shared" si="187"/>
        <v/>
      </c>
      <c r="AP387" s="40" t="str">
        <f t="shared" si="189"/>
        <v/>
      </c>
      <c r="AQ387" s="41" t="str">
        <f t="shared" si="190"/>
        <v/>
      </c>
      <c r="AR387" s="42" t="str">
        <f t="shared" si="191"/>
        <v>000</v>
      </c>
      <c r="AS387" s="43" t="str">
        <f t="shared" si="192"/>
        <v>000</v>
      </c>
      <c r="AT387" s="41">
        <f t="shared" si="193"/>
        <v>0</v>
      </c>
      <c r="AU387" s="65">
        <f t="shared" si="194"/>
        <v>0</v>
      </c>
      <c r="AV387" s="39" t="str">
        <f t="shared" si="195"/>
        <v>000</v>
      </c>
      <c r="AW387" s="43" t="str">
        <f t="shared" si="196"/>
        <v>000</v>
      </c>
      <c r="AX387" s="43">
        <f t="shared" si="197"/>
        <v>0</v>
      </c>
      <c r="AY387" s="43">
        <f t="shared" si="198"/>
        <v>0</v>
      </c>
      <c r="AZ387" s="47">
        <f t="shared" si="199"/>
        <v>0</v>
      </c>
      <c r="BA387" s="35">
        <f t="shared" si="200"/>
        <v>0</v>
      </c>
    </row>
    <row r="388" spans="3:53" ht="22.5" customHeight="1">
      <c r="C388" s="509"/>
      <c r="D388" s="501"/>
      <c r="E388" s="503"/>
      <c r="F388" s="29" t="s">
        <v>323</v>
      </c>
      <c r="G388" s="26"/>
      <c r="H388" s="30" t="s">
        <v>327</v>
      </c>
      <c r="I388" s="498"/>
      <c r="J388" s="487"/>
      <c r="K388" s="489"/>
      <c r="L388" s="491"/>
      <c r="M388" s="493"/>
      <c r="N388" s="29" t="s">
        <v>323</v>
      </c>
      <c r="O388" s="26"/>
      <c r="P388" s="30" t="s">
        <v>327</v>
      </c>
      <c r="Q388" s="3"/>
      <c r="R388" s="4"/>
      <c r="S388" s="5"/>
      <c r="T388" s="6"/>
      <c r="U388" s="7"/>
      <c r="V388" s="62"/>
      <c r="W388" s="63"/>
      <c r="X388" s="9"/>
      <c r="Y388" s="4"/>
      <c r="Z388" s="5"/>
      <c r="AA388" s="6"/>
      <c r="AB388" s="7"/>
      <c r="AC388" s="64"/>
      <c r="AD388" s="8"/>
      <c r="AE388" s="29" t="s">
        <v>323</v>
      </c>
      <c r="AF388" s="26"/>
      <c r="AG388" s="30" t="s">
        <v>327</v>
      </c>
      <c r="AH388" s="518"/>
      <c r="AI388" s="516"/>
      <c r="AJ388" s="516"/>
      <c r="AK388" s="516"/>
      <c r="AL388" s="516"/>
      <c r="AN388" s="38" t="str">
        <f t="shared" si="186"/>
        <v/>
      </c>
      <c r="AO388" s="39" t="str">
        <f t="shared" si="187"/>
        <v/>
      </c>
      <c r="AP388" s="40" t="str">
        <f t="shared" si="189"/>
        <v/>
      </c>
      <c r="AQ388" s="41" t="str">
        <f t="shared" si="190"/>
        <v/>
      </c>
      <c r="AR388" s="42" t="str">
        <f t="shared" si="191"/>
        <v>000</v>
      </c>
      <c r="AS388" s="43" t="str">
        <f t="shared" si="192"/>
        <v>000</v>
      </c>
      <c r="AT388" s="41">
        <f t="shared" si="193"/>
        <v>0</v>
      </c>
      <c r="AU388" s="65">
        <f t="shared" si="194"/>
        <v>0</v>
      </c>
      <c r="AV388" s="39" t="str">
        <f t="shared" si="195"/>
        <v>000</v>
      </c>
      <c r="AW388" s="43" t="str">
        <f t="shared" si="196"/>
        <v>000</v>
      </c>
      <c r="AX388" s="43">
        <f t="shared" si="197"/>
        <v>0</v>
      </c>
      <c r="AY388" s="43">
        <f t="shared" si="198"/>
        <v>0</v>
      </c>
      <c r="AZ388" s="47">
        <f t="shared" si="199"/>
        <v>0</v>
      </c>
      <c r="BA388" s="35">
        <f t="shared" si="200"/>
        <v>0</v>
      </c>
    </row>
    <row r="389" spans="3:53" ht="22.5" customHeight="1" thickBot="1">
      <c r="C389" s="508">
        <f t="shared" ref="C389" si="212">(ROW()-3)/2</f>
        <v>193</v>
      </c>
      <c r="D389" s="500"/>
      <c r="E389" s="502"/>
      <c r="F389" s="483" t="str">
        <f>IF(G390="","",YEAR('1'!$AJ$7)-YEAR(G390)-IF(MONTH('1'!$AJ$7)*100+DAY('1'!$AJ$7)&gt;=MONTH(G390)*100+DAY(G390),0,1))</f>
        <v/>
      </c>
      <c r="G389" s="484"/>
      <c r="H389" s="485"/>
      <c r="I389" s="497"/>
      <c r="J389" s="486"/>
      <c r="K389" s="488" t="s">
        <v>326</v>
      </c>
      <c r="L389" s="490"/>
      <c r="M389" s="492" t="s">
        <v>325</v>
      </c>
      <c r="N389" s="486"/>
      <c r="O389" s="490"/>
      <c r="P389" s="499"/>
      <c r="Q389" s="3"/>
      <c r="R389" s="4"/>
      <c r="S389" s="5"/>
      <c r="T389" s="6"/>
      <c r="U389" s="7"/>
      <c r="V389" s="62"/>
      <c r="W389" s="63"/>
      <c r="X389" s="9"/>
      <c r="Y389" s="4"/>
      <c r="Z389" s="5"/>
      <c r="AA389" s="6"/>
      <c r="AB389" s="7"/>
      <c r="AC389" s="64"/>
      <c r="AD389" s="8"/>
      <c r="AE389" s="494" t="s">
        <v>66</v>
      </c>
      <c r="AF389" s="495"/>
      <c r="AG389" s="496"/>
      <c r="AH389" s="517"/>
      <c r="AI389" s="515"/>
      <c r="AJ389" s="515"/>
      <c r="AK389" s="515"/>
      <c r="AL389" s="515"/>
      <c r="AN389" s="38" t="str">
        <f t="shared" si="186"/>
        <v/>
      </c>
      <c r="AO389" s="39" t="str">
        <f t="shared" si="187"/>
        <v/>
      </c>
      <c r="AP389" s="40" t="str">
        <f t="shared" si="189"/>
        <v/>
      </c>
      <c r="AQ389" s="41" t="str">
        <f t="shared" si="190"/>
        <v/>
      </c>
      <c r="AR389" s="42" t="str">
        <f t="shared" si="191"/>
        <v>000</v>
      </c>
      <c r="AS389" s="43" t="str">
        <f t="shared" si="192"/>
        <v>000</v>
      </c>
      <c r="AT389" s="41">
        <f t="shared" si="193"/>
        <v>0</v>
      </c>
      <c r="AU389" s="65">
        <f t="shared" si="194"/>
        <v>0</v>
      </c>
      <c r="AV389" s="39" t="str">
        <f t="shared" si="195"/>
        <v>000</v>
      </c>
      <c r="AW389" s="43" t="str">
        <f t="shared" si="196"/>
        <v>000</v>
      </c>
      <c r="AX389" s="43">
        <f t="shared" si="197"/>
        <v>0</v>
      </c>
      <c r="AY389" s="43">
        <f t="shared" si="198"/>
        <v>0</v>
      </c>
      <c r="AZ389" s="47">
        <f t="shared" si="199"/>
        <v>0</v>
      </c>
      <c r="BA389" s="35">
        <f t="shared" si="200"/>
        <v>0</v>
      </c>
    </row>
    <row r="390" spans="3:53" ht="22.5" customHeight="1">
      <c r="C390" s="509"/>
      <c r="D390" s="501"/>
      <c r="E390" s="503"/>
      <c r="F390" s="29" t="s">
        <v>323</v>
      </c>
      <c r="G390" s="26"/>
      <c r="H390" s="30" t="s">
        <v>327</v>
      </c>
      <c r="I390" s="498"/>
      <c r="J390" s="487"/>
      <c r="K390" s="489"/>
      <c r="L390" s="491"/>
      <c r="M390" s="493"/>
      <c r="N390" s="29" t="s">
        <v>323</v>
      </c>
      <c r="O390" s="26"/>
      <c r="P390" s="30" t="s">
        <v>327</v>
      </c>
      <c r="Q390" s="3"/>
      <c r="R390" s="4"/>
      <c r="S390" s="5"/>
      <c r="T390" s="6"/>
      <c r="U390" s="7"/>
      <c r="V390" s="62"/>
      <c r="W390" s="63"/>
      <c r="X390" s="9"/>
      <c r="Y390" s="4"/>
      <c r="Z390" s="5"/>
      <c r="AA390" s="6"/>
      <c r="AB390" s="7"/>
      <c r="AC390" s="64"/>
      <c r="AD390" s="8"/>
      <c r="AE390" s="29" t="s">
        <v>323</v>
      </c>
      <c r="AF390" s="26"/>
      <c r="AG390" s="30" t="s">
        <v>327</v>
      </c>
      <c r="AH390" s="518"/>
      <c r="AI390" s="516"/>
      <c r="AJ390" s="516"/>
      <c r="AK390" s="516"/>
      <c r="AL390" s="516"/>
      <c r="AN390" s="38" t="str">
        <f t="shared" si="186"/>
        <v/>
      </c>
      <c r="AO390" s="39" t="str">
        <f t="shared" si="187"/>
        <v/>
      </c>
      <c r="AP390" s="40" t="str">
        <f t="shared" si="189"/>
        <v/>
      </c>
      <c r="AQ390" s="41" t="str">
        <f t="shared" si="190"/>
        <v/>
      </c>
      <c r="AR390" s="42" t="str">
        <f t="shared" si="191"/>
        <v>000</v>
      </c>
      <c r="AS390" s="43" t="str">
        <f t="shared" si="192"/>
        <v>000</v>
      </c>
      <c r="AT390" s="41">
        <f t="shared" si="193"/>
        <v>0</v>
      </c>
      <c r="AU390" s="65">
        <f t="shared" si="194"/>
        <v>0</v>
      </c>
      <c r="AV390" s="39" t="str">
        <f t="shared" si="195"/>
        <v>000</v>
      </c>
      <c r="AW390" s="43" t="str">
        <f t="shared" si="196"/>
        <v>000</v>
      </c>
      <c r="AX390" s="43">
        <f t="shared" si="197"/>
        <v>0</v>
      </c>
      <c r="AY390" s="43">
        <f t="shared" si="198"/>
        <v>0</v>
      </c>
      <c r="AZ390" s="47">
        <f t="shared" si="199"/>
        <v>0</v>
      </c>
      <c r="BA390" s="35">
        <f t="shared" si="200"/>
        <v>0</v>
      </c>
    </row>
    <row r="391" spans="3:53" ht="22.5" customHeight="1" thickBot="1">
      <c r="C391" s="508">
        <f t="shared" si="208"/>
        <v>194</v>
      </c>
      <c r="D391" s="500"/>
      <c r="E391" s="502"/>
      <c r="F391" s="483" t="str">
        <f>IF(G392="","",YEAR('1'!$AJ$7)-YEAR(G392)-IF(MONTH('1'!$AJ$7)*100+DAY('1'!$AJ$7)&gt;=MONTH(G392)*100+DAY(G392),0,1))</f>
        <v/>
      </c>
      <c r="G391" s="484"/>
      <c r="H391" s="485"/>
      <c r="I391" s="497"/>
      <c r="J391" s="486"/>
      <c r="K391" s="488" t="s">
        <v>326</v>
      </c>
      <c r="L391" s="490"/>
      <c r="M391" s="492" t="s">
        <v>325</v>
      </c>
      <c r="N391" s="486"/>
      <c r="O391" s="490"/>
      <c r="P391" s="499"/>
      <c r="Q391" s="3"/>
      <c r="R391" s="4"/>
      <c r="S391" s="5"/>
      <c r="T391" s="6"/>
      <c r="U391" s="7"/>
      <c r="V391" s="62"/>
      <c r="W391" s="63"/>
      <c r="X391" s="9"/>
      <c r="Y391" s="4"/>
      <c r="Z391" s="5"/>
      <c r="AA391" s="6"/>
      <c r="AB391" s="7"/>
      <c r="AC391" s="64"/>
      <c r="AD391" s="8"/>
      <c r="AE391" s="494" t="s">
        <v>66</v>
      </c>
      <c r="AF391" s="495"/>
      <c r="AG391" s="496"/>
      <c r="AH391" s="517"/>
      <c r="AI391" s="515"/>
      <c r="AJ391" s="515"/>
      <c r="AK391" s="515"/>
      <c r="AL391" s="515"/>
      <c r="AN391" s="38" t="str">
        <f t="shared" si="186"/>
        <v/>
      </c>
      <c r="AO391" s="39" t="str">
        <f t="shared" si="187"/>
        <v/>
      </c>
      <c r="AP391" s="40" t="str">
        <f t="shared" si="189"/>
        <v/>
      </c>
      <c r="AQ391" s="41" t="str">
        <f t="shared" si="190"/>
        <v/>
      </c>
      <c r="AR391" s="42" t="str">
        <f t="shared" si="191"/>
        <v>000</v>
      </c>
      <c r="AS391" s="43" t="str">
        <f t="shared" si="192"/>
        <v>000</v>
      </c>
      <c r="AT391" s="41">
        <f t="shared" si="193"/>
        <v>0</v>
      </c>
      <c r="AU391" s="65">
        <f t="shared" si="194"/>
        <v>0</v>
      </c>
      <c r="AV391" s="39" t="str">
        <f t="shared" si="195"/>
        <v>000</v>
      </c>
      <c r="AW391" s="43" t="str">
        <f t="shared" si="196"/>
        <v>000</v>
      </c>
      <c r="AX391" s="43">
        <f t="shared" si="197"/>
        <v>0</v>
      </c>
      <c r="AY391" s="43">
        <f t="shared" si="198"/>
        <v>0</v>
      </c>
      <c r="AZ391" s="47">
        <f t="shared" si="199"/>
        <v>0</v>
      </c>
      <c r="BA391" s="35">
        <f t="shared" si="200"/>
        <v>0</v>
      </c>
    </row>
    <row r="392" spans="3:53" ht="22.5" customHeight="1">
      <c r="C392" s="509"/>
      <c r="D392" s="501"/>
      <c r="E392" s="503"/>
      <c r="F392" s="29" t="s">
        <v>323</v>
      </c>
      <c r="G392" s="26"/>
      <c r="H392" s="30" t="s">
        <v>327</v>
      </c>
      <c r="I392" s="498"/>
      <c r="J392" s="487"/>
      <c r="K392" s="489"/>
      <c r="L392" s="491"/>
      <c r="M392" s="493"/>
      <c r="N392" s="29" t="s">
        <v>323</v>
      </c>
      <c r="O392" s="26"/>
      <c r="P392" s="30" t="s">
        <v>327</v>
      </c>
      <c r="Q392" s="3"/>
      <c r="R392" s="4"/>
      <c r="S392" s="5"/>
      <c r="T392" s="6"/>
      <c r="U392" s="7"/>
      <c r="V392" s="62"/>
      <c r="W392" s="63"/>
      <c r="X392" s="9"/>
      <c r="Y392" s="4"/>
      <c r="Z392" s="5"/>
      <c r="AA392" s="6"/>
      <c r="AB392" s="7"/>
      <c r="AC392" s="64"/>
      <c r="AD392" s="8"/>
      <c r="AE392" s="29" t="s">
        <v>323</v>
      </c>
      <c r="AF392" s="26"/>
      <c r="AG392" s="30" t="s">
        <v>327</v>
      </c>
      <c r="AH392" s="518"/>
      <c r="AI392" s="516"/>
      <c r="AJ392" s="516"/>
      <c r="AK392" s="516"/>
      <c r="AL392" s="516"/>
      <c r="AN392" s="38" t="str">
        <f t="shared" si="186"/>
        <v/>
      </c>
      <c r="AO392" s="39" t="str">
        <f t="shared" si="187"/>
        <v/>
      </c>
      <c r="AP392" s="40" t="str">
        <f t="shared" si="189"/>
        <v/>
      </c>
      <c r="AQ392" s="41" t="str">
        <f t="shared" si="190"/>
        <v/>
      </c>
      <c r="AR392" s="42" t="str">
        <f t="shared" si="191"/>
        <v>000</v>
      </c>
      <c r="AS392" s="43" t="str">
        <f t="shared" si="192"/>
        <v>000</v>
      </c>
      <c r="AT392" s="41">
        <f t="shared" si="193"/>
        <v>0</v>
      </c>
      <c r="AU392" s="65">
        <f t="shared" si="194"/>
        <v>0</v>
      </c>
      <c r="AV392" s="39" t="str">
        <f t="shared" si="195"/>
        <v>000</v>
      </c>
      <c r="AW392" s="43" t="str">
        <f t="shared" si="196"/>
        <v>000</v>
      </c>
      <c r="AX392" s="43">
        <f t="shared" si="197"/>
        <v>0</v>
      </c>
      <c r="AY392" s="43">
        <f t="shared" si="198"/>
        <v>0</v>
      </c>
      <c r="AZ392" s="47">
        <f t="shared" si="199"/>
        <v>0</v>
      </c>
      <c r="BA392" s="35">
        <f t="shared" si="200"/>
        <v>0</v>
      </c>
    </row>
    <row r="393" spans="3:53" ht="22.5" customHeight="1" thickBot="1">
      <c r="C393" s="508">
        <f t="shared" si="209"/>
        <v>195</v>
      </c>
      <c r="D393" s="500"/>
      <c r="E393" s="502"/>
      <c r="F393" s="483" t="str">
        <f>IF(G394="","",YEAR('1'!$AJ$7)-YEAR(G394)-IF(MONTH('1'!$AJ$7)*100+DAY('1'!$AJ$7)&gt;=MONTH(G394)*100+DAY(G394),0,1))</f>
        <v/>
      </c>
      <c r="G393" s="484"/>
      <c r="H393" s="485"/>
      <c r="I393" s="497"/>
      <c r="J393" s="486"/>
      <c r="K393" s="488" t="s">
        <v>326</v>
      </c>
      <c r="L393" s="490"/>
      <c r="M393" s="492" t="s">
        <v>325</v>
      </c>
      <c r="N393" s="486"/>
      <c r="O393" s="490"/>
      <c r="P393" s="499"/>
      <c r="Q393" s="3"/>
      <c r="R393" s="4"/>
      <c r="S393" s="5"/>
      <c r="T393" s="6"/>
      <c r="U393" s="7"/>
      <c r="V393" s="62"/>
      <c r="W393" s="63"/>
      <c r="X393" s="9"/>
      <c r="Y393" s="4"/>
      <c r="Z393" s="5"/>
      <c r="AA393" s="6"/>
      <c r="AB393" s="7"/>
      <c r="AC393" s="64"/>
      <c r="AD393" s="8"/>
      <c r="AE393" s="494" t="s">
        <v>66</v>
      </c>
      <c r="AF393" s="495"/>
      <c r="AG393" s="496"/>
      <c r="AH393" s="517"/>
      <c r="AI393" s="515"/>
      <c r="AJ393" s="515"/>
      <c r="AK393" s="515"/>
      <c r="AL393" s="515"/>
      <c r="AN393" s="38" t="str">
        <f t="shared" si="186"/>
        <v/>
      </c>
      <c r="AO393" s="39" t="str">
        <f t="shared" si="187"/>
        <v/>
      </c>
      <c r="AP393" s="40" t="str">
        <f t="shared" si="189"/>
        <v/>
      </c>
      <c r="AQ393" s="41" t="str">
        <f t="shared" si="190"/>
        <v/>
      </c>
      <c r="AR393" s="42" t="str">
        <f t="shared" si="191"/>
        <v>000</v>
      </c>
      <c r="AS393" s="43" t="str">
        <f t="shared" si="192"/>
        <v>000</v>
      </c>
      <c r="AT393" s="41">
        <f t="shared" si="193"/>
        <v>0</v>
      </c>
      <c r="AU393" s="65">
        <f t="shared" si="194"/>
        <v>0</v>
      </c>
      <c r="AV393" s="39" t="str">
        <f t="shared" si="195"/>
        <v>000</v>
      </c>
      <c r="AW393" s="43" t="str">
        <f t="shared" si="196"/>
        <v>000</v>
      </c>
      <c r="AX393" s="43">
        <f t="shared" si="197"/>
        <v>0</v>
      </c>
      <c r="AY393" s="43">
        <f t="shared" si="198"/>
        <v>0</v>
      </c>
      <c r="AZ393" s="47">
        <f t="shared" si="199"/>
        <v>0</v>
      </c>
      <c r="BA393" s="35">
        <f t="shared" si="200"/>
        <v>0</v>
      </c>
    </row>
    <row r="394" spans="3:53" ht="22.5" customHeight="1">
      <c r="C394" s="509"/>
      <c r="D394" s="501"/>
      <c r="E394" s="503"/>
      <c r="F394" s="29" t="s">
        <v>323</v>
      </c>
      <c r="G394" s="26"/>
      <c r="H394" s="30" t="s">
        <v>327</v>
      </c>
      <c r="I394" s="498"/>
      <c r="J394" s="487"/>
      <c r="K394" s="489"/>
      <c r="L394" s="491"/>
      <c r="M394" s="493"/>
      <c r="N394" s="29" t="s">
        <v>323</v>
      </c>
      <c r="O394" s="26"/>
      <c r="P394" s="30" t="s">
        <v>327</v>
      </c>
      <c r="Q394" s="3"/>
      <c r="R394" s="4"/>
      <c r="S394" s="5"/>
      <c r="T394" s="6"/>
      <c r="U394" s="7"/>
      <c r="V394" s="62"/>
      <c r="W394" s="63"/>
      <c r="X394" s="9"/>
      <c r="Y394" s="4"/>
      <c r="Z394" s="5"/>
      <c r="AA394" s="6"/>
      <c r="AB394" s="7"/>
      <c r="AC394" s="64"/>
      <c r="AD394" s="8"/>
      <c r="AE394" s="29" t="s">
        <v>323</v>
      </c>
      <c r="AF394" s="26"/>
      <c r="AG394" s="30" t="s">
        <v>327</v>
      </c>
      <c r="AH394" s="518"/>
      <c r="AI394" s="516"/>
      <c r="AJ394" s="516"/>
      <c r="AK394" s="516"/>
      <c r="AL394" s="516"/>
      <c r="AN394" s="38" t="str">
        <f t="shared" si="186"/>
        <v/>
      </c>
      <c r="AO394" s="39" t="str">
        <f t="shared" si="187"/>
        <v/>
      </c>
      <c r="AP394" s="40" t="str">
        <f t="shared" si="189"/>
        <v/>
      </c>
      <c r="AQ394" s="41" t="str">
        <f t="shared" si="190"/>
        <v/>
      </c>
      <c r="AR394" s="42" t="str">
        <f t="shared" si="191"/>
        <v>000</v>
      </c>
      <c r="AS394" s="43" t="str">
        <f t="shared" si="192"/>
        <v>000</v>
      </c>
      <c r="AT394" s="41">
        <f t="shared" si="193"/>
        <v>0</v>
      </c>
      <c r="AU394" s="65">
        <f t="shared" si="194"/>
        <v>0</v>
      </c>
      <c r="AV394" s="39" t="str">
        <f t="shared" si="195"/>
        <v>000</v>
      </c>
      <c r="AW394" s="43" t="str">
        <f t="shared" si="196"/>
        <v>000</v>
      </c>
      <c r="AX394" s="43">
        <f t="shared" si="197"/>
        <v>0</v>
      </c>
      <c r="AY394" s="43">
        <f t="shared" si="198"/>
        <v>0</v>
      </c>
      <c r="AZ394" s="47">
        <f t="shared" si="199"/>
        <v>0</v>
      </c>
      <c r="BA394" s="35">
        <f t="shared" si="200"/>
        <v>0</v>
      </c>
    </row>
    <row r="395" spans="3:53" ht="22.5" customHeight="1" thickBot="1">
      <c r="C395" s="508">
        <f t="shared" si="210"/>
        <v>196</v>
      </c>
      <c r="D395" s="500"/>
      <c r="E395" s="502"/>
      <c r="F395" s="483" t="str">
        <f>IF(G396="","",YEAR('1'!$AJ$7)-YEAR(G396)-IF(MONTH('1'!$AJ$7)*100+DAY('1'!$AJ$7)&gt;=MONTH(G396)*100+DAY(G396),0,1))</f>
        <v/>
      </c>
      <c r="G395" s="484"/>
      <c r="H395" s="485"/>
      <c r="I395" s="497"/>
      <c r="J395" s="486"/>
      <c r="K395" s="488" t="s">
        <v>326</v>
      </c>
      <c r="L395" s="490"/>
      <c r="M395" s="492" t="s">
        <v>325</v>
      </c>
      <c r="N395" s="486"/>
      <c r="O395" s="490"/>
      <c r="P395" s="499"/>
      <c r="Q395" s="3"/>
      <c r="R395" s="4"/>
      <c r="S395" s="5"/>
      <c r="T395" s="6"/>
      <c r="U395" s="7"/>
      <c r="V395" s="62"/>
      <c r="W395" s="63"/>
      <c r="X395" s="9"/>
      <c r="Y395" s="4"/>
      <c r="Z395" s="5"/>
      <c r="AA395" s="6"/>
      <c r="AB395" s="7"/>
      <c r="AC395" s="64"/>
      <c r="AD395" s="8"/>
      <c r="AE395" s="494" t="s">
        <v>66</v>
      </c>
      <c r="AF395" s="495"/>
      <c r="AG395" s="496"/>
      <c r="AH395" s="517"/>
      <c r="AI395" s="515"/>
      <c r="AJ395" s="515"/>
      <c r="AK395" s="515"/>
      <c r="AL395" s="515"/>
      <c r="AN395" s="38" t="str">
        <f t="shared" si="186"/>
        <v/>
      </c>
      <c r="AO395" s="39" t="str">
        <f t="shared" si="187"/>
        <v/>
      </c>
      <c r="AP395" s="40" t="str">
        <f t="shared" si="189"/>
        <v/>
      </c>
      <c r="AQ395" s="41" t="str">
        <f t="shared" si="190"/>
        <v/>
      </c>
      <c r="AR395" s="42" t="str">
        <f t="shared" si="191"/>
        <v>000</v>
      </c>
      <c r="AS395" s="43" t="str">
        <f t="shared" si="192"/>
        <v>000</v>
      </c>
      <c r="AT395" s="41">
        <f t="shared" si="193"/>
        <v>0</v>
      </c>
      <c r="AU395" s="65">
        <f t="shared" si="194"/>
        <v>0</v>
      </c>
      <c r="AV395" s="39" t="str">
        <f t="shared" si="195"/>
        <v>000</v>
      </c>
      <c r="AW395" s="43" t="str">
        <f t="shared" si="196"/>
        <v>000</v>
      </c>
      <c r="AX395" s="43">
        <f t="shared" si="197"/>
        <v>0</v>
      </c>
      <c r="AY395" s="43">
        <f t="shared" si="198"/>
        <v>0</v>
      </c>
      <c r="AZ395" s="47">
        <f t="shared" si="199"/>
        <v>0</v>
      </c>
      <c r="BA395" s="35">
        <f t="shared" si="200"/>
        <v>0</v>
      </c>
    </row>
    <row r="396" spans="3:53" ht="22.5" customHeight="1">
      <c r="C396" s="509"/>
      <c r="D396" s="501"/>
      <c r="E396" s="503"/>
      <c r="F396" s="29" t="s">
        <v>323</v>
      </c>
      <c r="G396" s="26"/>
      <c r="H396" s="30" t="s">
        <v>327</v>
      </c>
      <c r="I396" s="498"/>
      <c r="J396" s="487"/>
      <c r="K396" s="489"/>
      <c r="L396" s="491"/>
      <c r="M396" s="493"/>
      <c r="N396" s="29" t="s">
        <v>323</v>
      </c>
      <c r="O396" s="26"/>
      <c r="P396" s="30" t="s">
        <v>327</v>
      </c>
      <c r="Q396" s="3"/>
      <c r="R396" s="4"/>
      <c r="S396" s="5"/>
      <c r="T396" s="6"/>
      <c r="U396" s="7"/>
      <c r="V396" s="62"/>
      <c r="W396" s="63"/>
      <c r="X396" s="9"/>
      <c r="Y396" s="4"/>
      <c r="Z396" s="5"/>
      <c r="AA396" s="6"/>
      <c r="AB396" s="7"/>
      <c r="AC396" s="64"/>
      <c r="AD396" s="8"/>
      <c r="AE396" s="29" t="s">
        <v>323</v>
      </c>
      <c r="AF396" s="26"/>
      <c r="AG396" s="30" t="s">
        <v>327</v>
      </c>
      <c r="AH396" s="518"/>
      <c r="AI396" s="516"/>
      <c r="AJ396" s="516"/>
      <c r="AK396" s="516"/>
      <c r="AL396" s="516"/>
      <c r="AN396" s="38" t="str">
        <f t="shared" si="186"/>
        <v/>
      </c>
      <c r="AO396" s="39" t="str">
        <f t="shared" si="187"/>
        <v/>
      </c>
      <c r="AP396" s="40" t="str">
        <f t="shared" si="189"/>
        <v/>
      </c>
      <c r="AQ396" s="41" t="str">
        <f t="shared" si="190"/>
        <v/>
      </c>
      <c r="AR396" s="42" t="str">
        <f t="shared" si="191"/>
        <v>000</v>
      </c>
      <c r="AS396" s="43" t="str">
        <f t="shared" si="192"/>
        <v>000</v>
      </c>
      <c r="AT396" s="41">
        <f t="shared" si="193"/>
        <v>0</v>
      </c>
      <c r="AU396" s="65">
        <f t="shared" si="194"/>
        <v>0</v>
      </c>
      <c r="AV396" s="39" t="str">
        <f t="shared" si="195"/>
        <v>000</v>
      </c>
      <c r="AW396" s="43" t="str">
        <f t="shared" si="196"/>
        <v>000</v>
      </c>
      <c r="AX396" s="43">
        <f t="shared" si="197"/>
        <v>0</v>
      </c>
      <c r="AY396" s="43">
        <f t="shared" si="198"/>
        <v>0</v>
      </c>
      <c r="AZ396" s="47">
        <f t="shared" si="199"/>
        <v>0</v>
      </c>
      <c r="BA396" s="35">
        <f t="shared" si="200"/>
        <v>0</v>
      </c>
    </row>
    <row r="397" spans="3:53" ht="22.5" customHeight="1" thickBot="1">
      <c r="C397" s="508">
        <f t="shared" ref="C397" si="213">(ROW()-3)/2</f>
        <v>197</v>
      </c>
      <c r="D397" s="500"/>
      <c r="E397" s="502"/>
      <c r="F397" s="483" t="str">
        <f>IF(G398="","",YEAR('1'!$AJ$7)-YEAR(G398)-IF(MONTH('1'!$AJ$7)*100+DAY('1'!$AJ$7)&gt;=MONTH(G398)*100+DAY(G398),0,1))</f>
        <v/>
      </c>
      <c r="G397" s="484"/>
      <c r="H397" s="485"/>
      <c r="I397" s="497"/>
      <c r="J397" s="486"/>
      <c r="K397" s="488" t="s">
        <v>326</v>
      </c>
      <c r="L397" s="490"/>
      <c r="M397" s="492" t="s">
        <v>325</v>
      </c>
      <c r="N397" s="486"/>
      <c r="O397" s="490"/>
      <c r="P397" s="499"/>
      <c r="Q397" s="3"/>
      <c r="R397" s="4"/>
      <c r="S397" s="5"/>
      <c r="T397" s="6"/>
      <c r="U397" s="7"/>
      <c r="V397" s="62"/>
      <c r="W397" s="63"/>
      <c r="X397" s="9"/>
      <c r="Y397" s="4"/>
      <c r="Z397" s="5"/>
      <c r="AA397" s="6"/>
      <c r="AB397" s="7"/>
      <c r="AC397" s="64"/>
      <c r="AD397" s="8"/>
      <c r="AE397" s="494" t="s">
        <v>66</v>
      </c>
      <c r="AF397" s="495"/>
      <c r="AG397" s="496"/>
      <c r="AH397" s="517"/>
      <c r="AI397" s="515"/>
      <c r="AJ397" s="515"/>
      <c r="AK397" s="515"/>
      <c r="AL397" s="515"/>
      <c r="AN397" s="38" t="str">
        <f t="shared" si="186"/>
        <v/>
      </c>
      <c r="AO397" s="39" t="str">
        <f t="shared" si="187"/>
        <v/>
      </c>
      <c r="AP397" s="40" t="str">
        <f t="shared" si="189"/>
        <v/>
      </c>
      <c r="AQ397" s="41" t="str">
        <f t="shared" si="190"/>
        <v/>
      </c>
      <c r="AR397" s="42" t="str">
        <f t="shared" si="191"/>
        <v>000</v>
      </c>
      <c r="AS397" s="43" t="str">
        <f t="shared" si="192"/>
        <v>000</v>
      </c>
      <c r="AT397" s="41">
        <f t="shared" si="193"/>
        <v>0</v>
      </c>
      <c r="AU397" s="65">
        <f t="shared" si="194"/>
        <v>0</v>
      </c>
      <c r="AV397" s="39" t="str">
        <f t="shared" si="195"/>
        <v>000</v>
      </c>
      <c r="AW397" s="43" t="str">
        <f t="shared" si="196"/>
        <v>000</v>
      </c>
      <c r="AX397" s="43">
        <f t="shared" si="197"/>
        <v>0</v>
      </c>
      <c r="AY397" s="43">
        <f t="shared" si="198"/>
        <v>0</v>
      </c>
      <c r="AZ397" s="47">
        <f t="shared" si="199"/>
        <v>0</v>
      </c>
      <c r="BA397" s="35">
        <f t="shared" si="200"/>
        <v>0</v>
      </c>
    </row>
    <row r="398" spans="3:53" ht="22.5" customHeight="1">
      <c r="C398" s="509"/>
      <c r="D398" s="501"/>
      <c r="E398" s="503"/>
      <c r="F398" s="29" t="s">
        <v>323</v>
      </c>
      <c r="G398" s="26"/>
      <c r="H398" s="30" t="s">
        <v>327</v>
      </c>
      <c r="I398" s="498"/>
      <c r="J398" s="487"/>
      <c r="K398" s="489"/>
      <c r="L398" s="491"/>
      <c r="M398" s="493"/>
      <c r="N398" s="29" t="s">
        <v>323</v>
      </c>
      <c r="O398" s="26"/>
      <c r="P398" s="30" t="s">
        <v>327</v>
      </c>
      <c r="Q398" s="3"/>
      <c r="R398" s="4"/>
      <c r="S398" s="5"/>
      <c r="T398" s="6"/>
      <c r="U398" s="7"/>
      <c r="V398" s="62"/>
      <c r="W398" s="63"/>
      <c r="X398" s="9"/>
      <c r="Y398" s="4"/>
      <c r="Z398" s="5"/>
      <c r="AA398" s="6"/>
      <c r="AB398" s="7"/>
      <c r="AC398" s="64"/>
      <c r="AD398" s="8"/>
      <c r="AE398" s="29" t="s">
        <v>323</v>
      </c>
      <c r="AF398" s="26"/>
      <c r="AG398" s="30" t="s">
        <v>327</v>
      </c>
      <c r="AH398" s="518"/>
      <c r="AI398" s="516"/>
      <c r="AJ398" s="516"/>
      <c r="AK398" s="516"/>
      <c r="AL398" s="516"/>
      <c r="AN398" s="38" t="str">
        <f t="shared" si="186"/>
        <v/>
      </c>
      <c r="AO398" s="39" t="str">
        <f t="shared" si="187"/>
        <v/>
      </c>
      <c r="AP398" s="40" t="str">
        <f t="shared" si="189"/>
        <v/>
      </c>
      <c r="AQ398" s="41" t="str">
        <f t="shared" si="190"/>
        <v/>
      </c>
      <c r="AR398" s="42" t="str">
        <f t="shared" si="191"/>
        <v>000</v>
      </c>
      <c r="AS398" s="43" t="str">
        <f t="shared" si="192"/>
        <v>000</v>
      </c>
      <c r="AT398" s="41">
        <f t="shared" si="193"/>
        <v>0</v>
      </c>
      <c r="AU398" s="65">
        <f t="shared" si="194"/>
        <v>0</v>
      </c>
      <c r="AV398" s="39" t="str">
        <f t="shared" si="195"/>
        <v>000</v>
      </c>
      <c r="AW398" s="43" t="str">
        <f t="shared" si="196"/>
        <v>000</v>
      </c>
      <c r="AX398" s="43">
        <f t="shared" si="197"/>
        <v>0</v>
      </c>
      <c r="AY398" s="43">
        <f t="shared" si="198"/>
        <v>0</v>
      </c>
      <c r="AZ398" s="47">
        <f t="shared" si="199"/>
        <v>0</v>
      </c>
      <c r="BA398" s="35">
        <f t="shared" si="200"/>
        <v>0</v>
      </c>
    </row>
    <row r="399" spans="3:53" ht="22.5" customHeight="1" thickBot="1">
      <c r="C399" s="508">
        <f t="shared" ref="C399:C407" si="214">(ROW()-3)/2</f>
        <v>198</v>
      </c>
      <c r="D399" s="500"/>
      <c r="E399" s="502"/>
      <c r="F399" s="483" t="str">
        <f>IF(G400="","",YEAR('1'!$AJ$7)-YEAR(G400)-IF(MONTH('1'!$AJ$7)*100+DAY('1'!$AJ$7)&gt;=MONTH(G400)*100+DAY(G400),0,1))</f>
        <v/>
      </c>
      <c r="G399" s="484"/>
      <c r="H399" s="485"/>
      <c r="I399" s="497"/>
      <c r="J399" s="486"/>
      <c r="K399" s="488" t="s">
        <v>326</v>
      </c>
      <c r="L399" s="490"/>
      <c r="M399" s="492" t="s">
        <v>325</v>
      </c>
      <c r="N399" s="486"/>
      <c r="O399" s="490"/>
      <c r="P399" s="499"/>
      <c r="Q399" s="3"/>
      <c r="R399" s="4"/>
      <c r="S399" s="5"/>
      <c r="T399" s="6"/>
      <c r="U399" s="7"/>
      <c r="V399" s="62"/>
      <c r="W399" s="63"/>
      <c r="X399" s="9"/>
      <c r="Y399" s="4"/>
      <c r="Z399" s="5"/>
      <c r="AA399" s="6"/>
      <c r="AB399" s="7"/>
      <c r="AC399" s="64"/>
      <c r="AD399" s="8"/>
      <c r="AE399" s="494" t="s">
        <v>66</v>
      </c>
      <c r="AF399" s="495"/>
      <c r="AG399" s="496"/>
      <c r="AH399" s="517"/>
      <c r="AI399" s="515"/>
      <c r="AJ399" s="515"/>
      <c r="AK399" s="515"/>
      <c r="AL399" s="515"/>
      <c r="AN399" s="38" t="str">
        <f t="shared" si="186"/>
        <v/>
      </c>
      <c r="AO399" s="39" t="str">
        <f t="shared" si="187"/>
        <v/>
      </c>
      <c r="AP399" s="40" t="str">
        <f t="shared" si="189"/>
        <v/>
      </c>
      <c r="AQ399" s="41" t="str">
        <f t="shared" si="190"/>
        <v/>
      </c>
      <c r="AR399" s="42" t="str">
        <f t="shared" si="191"/>
        <v>000</v>
      </c>
      <c r="AS399" s="43" t="str">
        <f t="shared" si="192"/>
        <v>000</v>
      </c>
      <c r="AT399" s="41">
        <f t="shared" si="193"/>
        <v>0</v>
      </c>
      <c r="AU399" s="65">
        <f t="shared" si="194"/>
        <v>0</v>
      </c>
      <c r="AV399" s="39" t="str">
        <f t="shared" si="195"/>
        <v>000</v>
      </c>
      <c r="AW399" s="43" t="str">
        <f t="shared" si="196"/>
        <v>000</v>
      </c>
      <c r="AX399" s="43">
        <f t="shared" si="197"/>
        <v>0</v>
      </c>
      <c r="AY399" s="43">
        <f t="shared" si="198"/>
        <v>0</v>
      </c>
      <c r="AZ399" s="47">
        <f t="shared" si="199"/>
        <v>0</v>
      </c>
      <c r="BA399" s="35">
        <f t="shared" si="200"/>
        <v>0</v>
      </c>
    </row>
    <row r="400" spans="3:53" ht="22.5" customHeight="1">
      <c r="C400" s="509"/>
      <c r="D400" s="501"/>
      <c r="E400" s="503"/>
      <c r="F400" s="29" t="s">
        <v>323</v>
      </c>
      <c r="G400" s="26"/>
      <c r="H400" s="30" t="s">
        <v>327</v>
      </c>
      <c r="I400" s="498"/>
      <c r="J400" s="487"/>
      <c r="K400" s="489"/>
      <c r="L400" s="491"/>
      <c r="M400" s="493"/>
      <c r="N400" s="29" t="s">
        <v>323</v>
      </c>
      <c r="O400" s="26"/>
      <c r="P400" s="30" t="s">
        <v>327</v>
      </c>
      <c r="Q400" s="3"/>
      <c r="R400" s="4"/>
      <c r="S400" s="5"/>
      <c r="T400" s="6"/>
      <c r="U400" s="7"/>
      <c r="V400" s="62"/>
      <c r="W400" s="63"/>
      <c r="X400" s="9"/>
      <c r="Y400" s="4"/>
      <c r="Z400" s="5"/>
      <c r="AA400" s="6"/>
      <c r="AB400" s="7"/>
      <c r="AC400" s="64"/>
      <c r="AD400" s="8"/>
      <c r="AE400" s="29" t="s">
        <v>323</v>
      </c>
      <c r="AF400" s="26"/>
      <c r="AG400" s="30" t="s">
        <v>327</v>
      </c>
      <c r="AH400" s="518"/>
      <c r="AI400" s="516"/>
      <c r="AJ400" s="516"/>
      <c r="AK400" s="516"/>
      <c r="AL400" s="516"/>
      <c r="AN400" s="38" t="str">
        <f t="shared" si="186"/>
        <v/>
      </c>
      <c r="AO400" s="39" t="str">
        <f t="shared" si="187"/>
        <v/>
      </c>
      <c r="AP400" s="40" t="str">
        <f t="shared" si="189"/>
        <v/>
      </c>
      <c r="AQ400" s="41" t="str">
        <f t="shared" si="190"/>
        <v/>
      </c>
      <c r="AR400" s="42" t="str">
        <f t="shared" si="191"/>
        <v>000</v>
      </c>
      <c r="AS400" s="43" t="str">
        <f t="shared" si="192"/>
        <v>000</v>
      </c>
      <c r="AT400" s="41">
        <f t="shared" si="193"/>
        <v>0</v>
      </c>
      <c r="AU400" s="65">
        <f t="shared" si="194"/>
        <v>0</v>
      </c>
      <c r="AV400" s="39" t="str">
        <f t="shared" si="195"/>
        <v>000</v>
      </c>
      <c r="AW400" s="43" t="str">
        <f t="shared" si="196"/>
        <v>000</v>
      </c>
      <c r="AX400" s="43">
        <f t="shared" si="197"/>
        <v>0</v>
      </c>
      <c r="AY400" s="43">
        <f t="shared" si="198"/>
        <v>0</v>
      </c>
      <c r="AZ400" s="47">
        <f t="shared" si="199"/>
        <v>0</v>
      </c>
      <c r="BA400" s="35">
        <f t="shared" si="200"/>
        <v>0</v>
      </c>
    </row>
    <row r="401" spans="3:53" ht="22.5" customHeight="1" thickBot="1">
      <c r="C401" s="508">
        <f t="shared" ref="C401:C409" si="215">(ROW()-3)/2</f>
        <v>199</v>
      </c>
      <c r="D401" s="500"/>
      <c r="E401" s="502"/>
      <c r="F401" s="483" t="str">
        <f>IF(G402="","",YEAR('1'!$AJ$7)-YEAR(G402)-IF(MONTH('1'!$AJ$7)*100+DAY('1'!$AJ$7)&gt;=MONTH(G402)*100+DAY(G402),0,1))</f>
        <v/>
      </c>
      <c r="G401" s="484"/>
      <c r="H401" s="485"/>
      <c r="I401" s="497"/>
      <c r="J401" s="486"/>
      <c r="K401" s="488" t="s">
        <v>326</v>
      </c>
      <c r="L401" s="490"/>
      <c r="M401" s="492" t="s">
        <v>325</v>
      </c>
      <c r="N401" s="486"/>
      <c r="O401" s="490"/>
      <c r="P401" s="499"/>
      <c r="Q401" s="3"/>
      <c r="R401" s="4"/>
      <c r="S401" s="5"/>
      <c r="T401" s="6"/>
      <c r="U401" s="7"/>
      <c r="V401" s="62"/>
      <c r="W401" s="63"/>
      <c r="X401" s="9"/>
      <c r="Y401" s="4"/>
      <c r="Z401" s="5"/>
      <c r="AA401" s="6"/>
      <c r="AB401" s="7"/>
      <c r="AC401" s="64"/>
      <c r="AD401" s="8"/>
      <c r="AE401" s="494" t="s">
        <v>66</v>
      </c>
      <c r="AF401" s="495"/>
      <c r="AG401" s="496"/>
      <c r="AH401" s="517"/>
      <c r="AI401" s="515"/>
      <c r="AJ401" s="515"/>
      <c r="AK401" s="515"/>
      <c r="AL401" s="515"/>
      <c r="AN401" s="38" t="str">
        <f t="shared" si="186"/>
        <v/>
      </c>
      <c r="AO401" s="39" t="str">
        <f t="shared" si="187"/>
        <v/>
      </c>
      <c r="AP401" s="40" t="str">
        <f t="shared" si="189"/>
        <v/>
      </c>
      <c r="AQ401" s="41" t="str">
        <f t="shared" si="190"/>
        <v/>
      </c>
      <c r="AR401" s="42" t="str">
        <f t="shared" si="191"/>
        <v>000</v>
      </c>
      <c r="AS401" s="43" t="str">
        <f t="shared" si="192"/>
        <v>000</v>
      </c>
      <c r="AT401" s="41">
        <f t="shared" si="193"/>
        <v>0</v>
      </c>
      <c r="AU401" s="65">
        <f t="shared" si="194"/>
        <v>0</v>
      </c>
      <c r="AV401" s="39" t="str">
        <f t="shared" si="195"/>
        <v>000</v>
      </c>
      <c r="AW401" s="43" t="str">
        <f t="shared" si="196"/>
        <v>000</v>
      </c>
      <c r="AX401" s="43">
        <f t="shared" si="197"/>
        <v>0</v>
      </c>
      <c r="AY401" s="43">
        <f t="shared" si="198"/>
        <v>0</v>
      </c>
      <c r="AZ401" s="47">
        <f t="shared" si="199"/>
        <v>0</v>
      </c>
      <c r="BA401" s="35">
        <f t="shared" si="200"/>
        <v>0</v>
      </c>
    </row>
    <row r="402" spans="3:53" ht="22.5" customHeight="1">
      <c r="C402" s="509"/>
      <c r="D402" s="501"/>
      <c r="E402" s="503"/>
      <c r="F402" s="29" t="s">
        <v>323</v>
      </c>
      <c r="G402" s="26"/>
      <c r="H402" s="30" t="s">
        <v>327</v>
      </c>
      <c r="I402" s="498"/>
      <c r="J402" s="487"/>
      <c r="K402" s="489"/>
      <c r="L402" s="491"/>
      <c r="M402" s="493"/>
      <c r="N402" s="29" t="s">
        <v>323</v>
      </c>
      <c r="O402" s="26"/>
      <c r="P402" s="30" t="s">
        <v>327</v>
      </c>
      <c r="Q402" s="3"/>
      <c r="R402" s="4"/>
      <c r="S402" s="5"/>
      <c r="T402" s="6"/>
      <c r="U402" s="7"/>
      <c r="V402" s="62"/>
      <c r="W402" s="63"/>
      <c r="X402" s="9"/>
      <c r="Y402" s="4"/>
      <c r="Z402" s="5"/>
      <c r="AA402" s="6"/>
      <c r="AB402" s="7"/>
      <c r="AC402" s="64"/>
      <c r="AD402" s="8"/>
      <c r="AE402" s="29" t="s">
        <v>323</v>
      </c>
      <c r="AF402" s="26"/>
      <c r="AG402" s="30" t="s">
        <v>327</v>
      </c>
      <c r="AH402" s="518"/>
      <c r="AI402" s="516"/>
      <c r="AJ402" s="516"/>
      <c r="AK402" s="516"/>
      <c r="AL402" s="516"/>
      <c r="AN402" s="38" t="str">
        <f t="shared" si="186"/>
        <v/>
      </c>
      <c r="AO402" s="39" t="str">
        <f t="shared" si="187"/>
        <v/>
      </c>
      <c r="AP402" s="40" t="str">
        <f t="shared" si="189"/>
        <v/>
      </c>
      <c r="AQ402" s="41" t="str">
        <f t="shared" si="190"/>
        <v/>
      </c>
      <c r="AR402" s="42" t="str">
        <f t="shared" si="191"/>
        <v>000</v>
      </c>
      <c r="AS402" s="43" t="str">
        <f t="shared" si="192"/>
        <v>000</v>
      </c>
      <c r="AT402" s="41">
        <f t="shared" si="193"/>
        <v>0</v>
      </c>
      <c r="AU402" s="65">
        <f t="shared" si="194"/>
        <v>0</v>
      </c>
      <c r="AV402" s="39" t="str">
        <f t="shared" si="195"/>
        <v>000</v>
      </c>
      <c r="AW402" s="43" t="str">
        <f t="shared" si="196"/>
        <v>000</v>
      </c>
      <c r="AX402" s="43">
        <f t="shared" si="197"/>
        <v>0</v>
      </c>
      <c r="AY402" s="43">
        <f t="shared" si="198"/>
        <v>0</v>
      </c>
      <c r="AZ402" s="47">
        <f t="shared" si="199"/>
        <v>0</v>
      </c>
      <c r="BA402" s="35">
        <f t="shared" si="200"/>
        <v>0</v>
      </c>
    </row>
    <row r="403" spans="3:53" ht="22.5" customHeight="1" thickBot="1">
      <c r="C403" s="508">
        <f t="shared" ref="C403" si="216">(ROW()-3)/2</f>
        <v>200</v>
      </c>
      <c r="D403" s="500"/>
      <c r="E403" s="502"/>
      <c r="F403" s="483" t="str">
        <f>IF(G404="","",YEAR('1'!$AJ$7)-YEAR(G404)-IF(MONTH('1'!$AJ$7)*100+DAY('1'!$AJ$7)&gt;=MONTH(G404)*100+DAY(G404),0,1))</f>
        <v/>
      </c>
      <c r="G403" s="484"/>
      <c r="H403" s="485"/>
      <c r="I403" s="497"/>
      <c r="J403" s="486"/>
      <c r="K403" s="488" t="s">
        <v>326</v>
      </c>
      <c r="L403" s="490"/>
      <c r="M403" s="492" t="s">
        <v>325</v>
      </c>
      <c r="N403" s="486"/>
      <c r="O403" s="490"/>
      <c r="P403" s="499"/>
      <c r="Q403" s="3"/>
      <c r="R403" s="4"/>
      <c r="S403" s="5"/>
      <c r="T403" s="6"/>
      <c r="U403" s="7"/>
      <c r="V403" s="62"/>
      <c r="W403" s="63"/>
      <c r="X403" s="9"/>
      <c r="Y403" s="4"/>
      <c r="Z403" s="5"/>
      <c r="AA403" s="6"/>
      <c r="AB403" s="7"/>
      <c r="AC403" s="64"/>
      <c r="AD403" s="8"/>
      <c r="AE403" s="494" t="s">
        <v>66</v>
      </c>
      <c r="AF403" s="495"/>
      <c r="AG403" s="496"/>
      <c r="AH403" s="517"/>
      <c r="AI403" s="515"/>
      <c r="AJ403" s="515"/>
      <c r="AK403" s="515"/>
      <c r="AL403" s="515"/>
      <c r="AN403" s="38" t="str">
        <f t="shared" si="186"/>
        <v/>
      </c>
      <c r="AO403" s="39" t="str">
        <f t="shared" si="187"/>
        <v/>
      </c>
      <c r="AP403" s="40" t="str">
        <f t="shared" si="189"/>
        <v/>
      </c>
      <c r="AQ403" s="41" t="str">
        <f t="shared" si="190"/>
        <v/>
      </c>
      <c r="AR403" s="42" t="str">
        <f t="shared" si="191"/>
        <v>000</v>
      </c>
      <c r="AS403" s="43" t="str">
        <f t="shared" si="192"/>
        <v>000</v>
      </c>
      <c r="AT403" s="41">
        <f t="shared" si="193"/>
        <v>0</v>
      </c>
      <c r="AU403" s="65">
        <f t="shared" si="194"/>
        <v>0</v>
      </c>
      <c r="AV403" s="39" t="str">
        <f t="shared" si="195"/>
        <v>000</v>
      </c>
      <c r="AW403" s="43" t="str">
        <f t="shared" si="196"/>
        <v>000</v>
      </c>
      <c r="AX403" s="43">
        <f t="shared" si="197"/>
        <v>0</v>
      </c>
      <c r="AY403" s="43">
        <f t="shared" si="198"/>
        <v>0</v>
      </c>
      <c r="AZ403" s="47">
        <f t="shared" si="199"/>
        <v>0</v>
      </c>
      <c r="BA403" s="35">
        <f t="shared" si="200"/>
        <v>0</v>
      </c>
    </row>
    <row r="404" spans="3:53" ht="22.5" customHeight="1">
      <c r="C404" s="509"/>
      <c r="D404" s="501"/>
      <c r="E404" s="503"/>
      <c r="F404" s="29" t="s">
        <v>323</v>
      </c>
      <c r="G404" s="26"/>
      <c r="H404" s="30" t="s">
        <v>327</v>
      </c>
      <c r="I404" s="498"/>
      <c r="J404" s="487"/>
      <c r="K404" s="489"/>
      <c r="L404" s="491"/>
      <c r="M404" s="493"/>
      <c r="N404" s="29" t="s">
        <v>323</v>
      </c>
      <c r="O404" s="26"/>
      <c r="P404" s="30" t="s">
        <v>327</v>
      </c>
      <c r="Q404" s="3"/>
      <c r="R404" s="4"/>
      <c r="S404" s="5"/>
      <c r="T404" s="6"/>
      <c r="U404" s="7"/>
      <c r="V404" s="62"/>
      <c r="W404" s="63"/>
      <c r="X404" s="9"/>
      <c r="Y404" s="4"/>
      <c r="Z404" s="5"/>
      <c r="AA404" s="6"/>
      <c r="AB404" s="7"/>
      <c r="AC404" s="64"/>
      <c r="AD404" s="8"/>
      <c r="AE404" s="29" t="s">
        <v>323</v>
      </c>
      <c r="AF404" s="26"/>
      <c r="AG404" s="30" t="s">
        <v>327</v>
      </c>
      <c r="AH404" s="518"/>
      <c r="AI404" s="516"/>
      <c r="AJ404" s="516"/>
      <c r="AK404" s="516"/>
      <c r="AL404" s="516"/>
      <c r="AN404" s="38" t="str">
        <f t="shared" ref="AN404:AN467" si="217">IF(D404&lt;&gt;"",D404,IF(SUM(Q404:AD407)&lt;&gt;0,AN403,""))</f>
        <v/>
      </c>
      <c r="AO404" s="39" t="str">
        <f t="shared" ref="AO404:AO467" si="218">IF(E404&lt;&gt;"",E404,IF(SUM(Q404:AD407)&lt;&gt;0,AO403,""))</f>
        <v/>
      </c>
      <c r="AP404" s="40" t="str">
        <f t="shared" si="189"/>
        <v/>
      </c>
      <c r="AQ404" s="41" t="str">
        <f t="shared" si="190"/>
        <v/>
      </c>
      <c r="AR404" s="42" t="str">
        <f t="shared" si="191"/>
        <v>000</v>
      </c>
      <c r="AS404" s="43" t="str">
        <f t="shared" si="192"/>
        <v>000</v>
      </c>
      <c r="AT404" s="41">
        <f t="shared" si="193"/>
        <v>0</v>
      </c>
      <c r="AU404" s="65">
        <f t="shared" si="194"/>
        <v>0</v>
      </c>
      <c r="AV404" s="39" t="str">
        <f t="shared" si="195"/>
        <v>000</v>
      </c>
      <c r="AW404" s="43" t="str">
        <f t="shared" si="196"/>
        <v>000</v>
      </c>
      <c r="AX404" s="43">
        <f t="shared" si="197"/>
        <v>0</v>
      </c>
      <c r="AY404" s="43">
        <f t="shared" si="198"/>
        <v>0</v>
      </c>
      <c r="AZ404" s="47">
        <f t="shared" si="199"/>
        <v>0</v>
      </c>
      <c r="BA404" s="35">
        <f t="shared" si="200"/>
        <v>0</v>
      </c>
    </row>
    <row r="405" spans="3:53" ht="22.5" customHeight="1" thickBot="1">
      <c r="C405" s="508">
        <f t="shared" ref="C405" si="219">(ROW()-3)/2</f>
        <v>201</v>
      </c>
      <c r="D405" s="500"/>
      <c r="E405" s="502"/>
      <c r="F405" s="483" t="str">
        <f>IF(G406="","",YEAR('1'!$AJ$7)-YEAR(G406)-IF(MONTH('1'!$AJ$7)*100+DAY('1'!$AJ$7)&gt;=MONTH(G406)*100+DAY(G406),0,1))</f>
        <v/>
      </c>
      <c r="G405" s="484"/>
      <c r="H405" s="485"/>
      <c r="I405" s="497"/>
      <c r="J405" s="486"/>
      <c r="K405" s="488" t="s">
        <v>326</v>
      </c>
      <c r="L405" s="490"/>
      <c r="M405" s="492" t="s">
        <v>325</v>
      </c>
      <c r="N405" s="486"/>
      <c r="O405" s="490"/>
      <c r="P405" s="499"/>
      <c r="Q405" s="3"/>
      <c r="R405" s="4"/>
      <c r="S405" s="5"/>
      <c r="T405" s="6"/>
      <c r="U405" s="7"/>
      <c r="V405" s="62"/>
      <c r="W405" s="63"/>
      <c r="X405" s="9"/>
      <c r="Y405" s="4"/>
      <c r="Z405" s="5"/>
      <c r="AA405" s="6"/>
      <c r="AB405" s="7"/>
      <c r="AC405" s="64"/>
      <c r="AD405" s="8"/>
      <c r="AE405" s="494" t="s">
        <v>66</v>
      </c>
      <c r="AF405" s="495"/>
      <c r="AG405" s="496"/>
      <c r="AH405" s="517"/>
      <c r="AI405" s="515"/>
      <c r="AJ405" s="515"/>
      <c r="AK405" s="515"/>
      <c r="AL405" s="515"/>
      <c r="AN405" s="38" t="str">
        <f t="shared" si="217"/>
        <v/>
      </c>
      <c r="AO405" s="39" t="str">
        <f t="shared" si="218"/>
        <v/>
      </c>
      <c r="AP405" s="40" t="str">
        <f t="shared" si="189"/>
        <v/>
      </c>
      <c r="AQ405" s="41" t="str">
        <f t="shared" si="190"/>
        <v/>
      </c>
      <c r="AR405" s="42" t="str">
        <f t="shared" si="191"/>
        <v>000</v>
      </c>
      <c r="AS405" s="43" t="str">
        <f t="shared" si="192"/>
        <v>000</v>
      </c>
      <c r="AT405" s="41">
        <f t="shared" si="193"/>
        <v>0</v>
      </c>
      <c r="AU405" s="65">
        <f t="shared" si="194"/>
        <v>0</v>
      </c>
      <c r="AV405" s="39" t="str">
        <f t="shared" si="195"/>
        <v>000</v>
      </c>
      <c r="AW405" s="43" t="str">
        <f t="shared" si="196"/>
        <v>000</v>
      </c>
      <c r="AX405" s="43">
        <f t="shared" si="197"/>
        <v>0</v>
      </c>
      <c r="AY405" s="43">
        <f t="shared" si="198"/>
        <v>0</v>
      </c>
      <c r="AZ405" s="47">
        <f t="shared" si="199"/>
        <v>0</v>
      </c>
      <c r="BA405" s="35">
        <f t="shared" si="200"/>
        <v>0</v>
      </c>
    </row>
    <row r="406" spans="3:53" ht="22.5" customHeight="1">
      <c r="C406" s="509"/>
      <c r="D406" s="501"/>
      <c r="E406" s="503"/>
      <c r="F406" s="29" t="s">
        <v>323</v>
      </c>
      <c r="G406" s="26"/>
      <c r="H406" s="30" t="s">
        <v>327</v>
      </c>
      <c r="I406" s="498"/>
      <c r="J406" s="487"/>
      <c r="K406" s="489"/>
      <c r="L406" s="491"/>
      <c r="M406" s="493"/>
      <c r="N406" s="29" t="s">
        <v>323</v>
      </c>
      <c r="O406" s="26"/>
      <c r="P406" s="30" t="s">
        <v>327</v>
      </c>
      <c r="Q406" s="3"/>
      <c r="R406" s="4"/>
      <c r="S406" s="5"/>
      <c r="T406" s="6"/>
      <c r="U406" s="7"/>
      <c r="V406" s="62"/>
      <c r="W406" s="63"/>
      <c r="X406" s="9"/>
      <c r="Y406" s="4"/>
      <c r="Z406" s="5"/>
      <c r="AA406" s="6"/>
      <c r="AB406" s="7"/>
      <c r="AC406" s="64"/>
      <c r="AD406" s="8"/>
      <c r="AE406" s="29" t="s">
        <v>323</v>
      </c>
      <c r="AF406" s="26"/>
      <c r="AG406" s="30" t="s">
        <v>327</v>
      </c>
      <c r="AH406" s="518"/>
      <c r="AI406" s="516"/>
      <c r="AJ406" s="516"/>
      <c r="AK406" s="516"/>
      <c r="AL406" s="516"/>
      <c r="AN406" s="38" t="str">
        <f t="shared" si="217"/>
        <v/>
      </c>
      <c r="AO406" s="39" t="str">
        <f t="shared" si="218"/>
        <v/>
      </c>
      <c r="AP406" s="40" t="str">
        <f t="shared" si="189"/>
        <v/>
      </c>
      <c r="AQ406" s="41" t="str">
        <f t="shared" si="190"/>
        <v/>
      </c>
      <c r="AR406" s="42" t="str">
        <f t="shared" si="191"/>
        <v>000</v>
      </c>
      <c r="AS406" s="43" t="str">
        <f t="shared" si="192"/>
        <v>000</v>
      </c>
      <c r="AT406" s="41">
        <f t="shared" si="193"/>
        <v>0</v>
      </c>
      <c r="AU406" s="65">
        <f t="shared" si="194"/>
        <v>0</v>
      </c>
      <c r="AV406" s="39" t="str">
        <f t="shared" si="195"/>
        <v>000</v>
      </c>
      <c r="AW406" s="43" t="str">
        <f t="shared" si="196"/>
        <v>000</v>
      </c>
      <c r="AX406" s="43">
        <f t="shared" si="197"/>
        <v>0</v>
      </c>
      <c r="AY406" s="43">
        <f t="shared" si="198"/>
        <v>0</v>
      </c>
      <c r="AZ406" s="47">
        <f t="shared" si="199"/>
        <v>0</v>
      </c>
      <c r="BA406" s="35">
        <f t="shared" si="200"/>
        <v>0</v>
      </c>
    </row>
    <row r="407" spans="3:53" ht="22.5" customHeight="1" thickBot="1">
      <c r="C407" s="508">
        <f t="shared" si="214"/>
        <v>202</v>
      </c>
      <c r="D407" s="500"/>
      <c r="E407" s="502"/>
      <c r="F407" s="483" t="str">
        <f>IF(G408="","",YEAR('1'!$AJ$7)-YEAR(G408)-IF(MONTH('1'!$AJ$7)*100+DAY('1'!$AJ$7)&gt;=MONTH(G408)*100+DAY(G408),0,1))</f>
        <v/>
      </c>
      <c r="G407" s="484"/>
      <c r="H407" s="485"/>
      <c r="I407" s="497"/>
      <c r="J407" s="486"/>
      <c r="K407" s="488" t="s">
        <v>326</v>
      </c>
      <c r="L407" s="490"/>
      <c r="M407" s="492" t="s">
        <v>325</v>
      </c>
      <c r="N407" s="486"/>
      <c r="O407" s="490"/>
      <c r="P407" s="499"/>
      <c r="Q407" s="3"/>
      <c r="R407" s="4"/>
      <c r="S407" s="5"/>
      <c r="T407" s="6"/>
      <c r="U407" s="7"/>
      <c r="V407" s="62"/>
      <c r="W407" s="63"/>
      <c r="X407" s="9"/>
      <c r="Y407" s="4"/>
      <c r="Z407" s="5"/>
      <c r="AA407" s="6"/>
      <c r="AB407" s="7"/>
      <c r="AC407" s="64"/>
      <c r="AD407" s="8"/>
      <c r="AE407" s="494" t="s">
        <v>66</v>
      </c>
      <c r="AF407" s="495"/>
      <c r="AG407" s="496"/>
      <c r="AH407" s="517"/>
      <c r="AI407" s="515"/>
      <c r="AJ407" s="515"/>
      <c r="AK407" s="515"/>
      <c r="AL407" s="515"/>
      <c r="AN407" s="38" t="str">
        <f t="shared" si="217"/>
        <v/>
      </c>
      <c r="AO407" s="39" t="str">
        <f t="shared" si="218"/>
        <v/>
      </c>
      <c r="AP407" s="40" t="str">
        <f t="shared" si="189"/>
        <v/>
      </c>
      <c r="AQ407" s="41" t="str">
        <f t="shared" si="190"/>
        <v/>
      </c>
      <c r="AR407" s="42" t="str">
        <f t="shared" si="191"/>
        <v>000</v>
      </c>
      <c r="AS407" s="43" t="str">
        <f t="shared" si="192"/>
        <v>000</v>
      </c>
      <c r="AT407" s="41">
        <f t="shared" si="193"/>
        <v>0</v>
      </c>
      <c r="AU407" s="65">
        <f t="shared" si="194"/>
        <v>0</v>
      </c>
      <c r="AV407" s="39" t="str">
        <f t="shared" si="195"/>
        <v>000</v>
      </c>
      <c r="AW407" s="43" t="str">
        <f t="shared" si="196"/>
        <v>000</v>
      </c>
      <c r="AX407" s="43">
        <f t="shared" si="197"/>
        <v>0</v>
      </c>
      <c r="AY407" s="43">
        <f t="shared" si="198"/>
        <v>0</v>
      </c>
      <c r="AZ407" s="47">
        <f t="shared" si="199"/>
        <v>0</v>
      </c>
      <c r="BA407" s="35">
        <f t="shared" si="200"/>
        <v>0</v>
      </c>
    </row>
    <row r="408" spans="3:53" ht="22.5" customHeight="1">
      <c r="C408" s="509"/>
      <c r="D408" s="501"/>
      <c r="E408" s="503"/>
      <c r="F408" s="29" t="s">
        <v>323</v>
      </c>
      <c r="G408" s="26"/>
      <c r="H408" s="30" t="s">
        <v>327</v>
      </c>
      <c r="I408" s="498"/>
      <c r="J408" s="487"/>
      <c r="K408" s="489"/>
      <c r="L408" s="491"/>
      <c r="M408" s="493"/>
      <c r="N408" s="29" t="s">
        <v>323</v>
      </c>
      <c r="O408" s="26"/>
      <c r="P408" s="30" t="s">
        <v>327</v>
      </c>
      <c r="Q408" s="3"/>
      <c r="R408" s="4"/>
      <c r="S408" s="5"/>
      <c r="T408" s="6"/>
      <c r="U408" s="7"/>
      <c r="V408" s="62"/>
      <c r="W408" s="63"/>
      <c r="X408" s="9"/>
      <c r="Y408" s="4"/>
      <c r="Z408" s="5"/>
      <c r="AA408" s="6"/>
      <c r="AB408" s="7"/>
      <c r="AC408" s="64"/>
      <c r="AD408" s="8"/>
      <c r="AE408" s="29" t="s">
        <v>323</v>
      </c>
      <c r="AF408" s="26"/>
      <c r="AG408" s="30" t="s">
        <v>327</v>
      </c>
      <c r="AH408" s="518"/>
      <c r="AI408" s="516"/>
      <c r="AJ408" s="516"/>
      <c r="AK408" s="516"/>
      <c r="AL408" s="516"/>
      <c r="AN408" s="38" t="str">
        <f t="shared" si="217"/>
        <v/>
      </c>
      <c r="AO408" s="39" t="str">
        <f t="shared" si="218"/>
        <v/>
      </c>
      <c r="AP408" s="40" t="str">
        <f t="shared" si="189"/>
        <v/>
      </c>
      <c r="AQ408" s="41" t="str">
        <f t="shared" si="190"/>
        <v/>
      </c>
      <c r="AR408" s="42" t="str">
        <f t="shared" si="191"/>
        <v>000</v>
      </c>
      <c r="AS408" s="43" t="str">
        <f t="shared" si="192"/>
        <v>000</v>
      </c>
      <c r="AT408" s="41">
        <f t="shared" si="193"/>
        <v>0</v>
      </c>
      <c r="AU408" s="65">
        <f t="shared" si="194"/>
        <v>0</v>
      </c>
      <c r="AV408" s="39" t="str">
        <f t="shared" si="195"/>
        <v>000</v>
      </c>
      <c r="AW408" s="43" t="str">
        <f t="shared" si="196"/>
        <v>000</v>
      </c>
      <c r="AX408" s="43">
        <f t="shared" si="197"/>
        <v>0</v>
      </c>
      <c r="AY408" s="43">
        <f t="shared" si="198"/>
        <v>0</v>
      </c>
      <c r="AZ408" s="47">
        <f t="shared" si="199"/>
        <v>0</v>
      </c>
      <c r="BA408" s="35">
        <f t="shared" si="200"/>
        <v>0</v>
      </c>
    </row>
    <row r="409" spans="3:53" ht="22.5" customHeight="1" thickBot="1">
      <c r="C409" s="508">
        <f t="shared" si="215"/>
        <v>203</v>
      </c>
      <c r="D409" s="500"/>
      <c r="E409" s="502"/>
      <c r="F409" s="483" t="str">
        <f>IF(G410="","",YEAR('1'!$AJ$7)-YEAR(G410)-IF(MONTH('1'!$AJ$7)*100+DAY('1'!$AJ$7)&gt;=MONTH(G410)*100+DAY(G410),0,1))</f>
        <v/>
      </c>
      <c r="G409" s="484"/>
      <c r="H409" s="485"/>
      <c r="I409" s="497"/>
      <c r="J409" s="486"/>
      <c r="K409" s="488" t="s">
        <v>326</v>
      </c>
      <c r="L409" s="490"/>
      <c r="M409" s="492" t="s">
        <v>325</v>
      </c>
      <c r="N409" s="486"/>
      <c r="O409" s="490"/>
      <c r="P409" s="499"/>
      <c r="Q409" s="3"/>
      <c r="R409" s="4"/>
      <c r="S409" s="5"/>
      <c r="T409" s="6"/>
      <c r="U409" s="7"/>
      <c r="V409" s="62"/>
      <c r="W409" s="63"/>
      <c r="X409" s="9"/>
      <c r="Y409" s="4"/>
      <c r="Z409" s="5"/>
      <c r="AA409" s="6"/>
      <c r="AB409" s="7"/>
      <c r="AC409" s="64"/>
      <c r="AD409" s="8"/>
      <c r="AE409" s="494" t="s">
        <v>66</v>
      </c>
      <c r="AF409" s="495"/>
      <c r="AG409" s="496"/>
      <c r="AH409" s="517"/>
      <c r="AI409" s="515"/>
      <c r="AJ409" s="515"/>
      <c r="AK409" s="515"/>
      <c r="AL409" s="515"/>
      <c r="AN409" s="38" t="str">
        <f t="shared" si="217"/>
        <v/>
      </c>
      <c r="AO409" s="39" t="str">
        <f t="shared" si="218"/>
        <v/>
      </c>
      <c r="AP409" s="40" t="str">
        <f t="shared" si="189"/>
        <v/>
      </c>
      <c r="AQ409" s="41" t="str">
        <f t="shared" si="190"/>
        <v/>
      </c>
      <c r="AR409" s="42" t="str">
        <f t="shared" si="191"/>
        <v>000</v>
      </c>
      <c r="AS409" s="43" t="str">
        <f t="shared" si="192"/>
        <v>000</v>
      </c>
      <c r="AT409" s="41">
        <f t="shared" si="193"/>
        <v>0</v>
      </c>
      <c r="AU409" s="65">
        <f t="shared" si="194"/>
        <v>0</v>
      </c>
      <c r="AV409" s="39" t="str">
        <f t="shared" si="195"/>
        <v>000</v>
      </c>
      <c r="AW409" s="43" t="str">
        <f t="shared" si="196"/>
        <v>000</v>
      </c>
      <c r="AX409" s="43">
        <f t="shared" si="197"/>
        <v>0</v>
      </c>
      <c r="AY409" s="43">
        <f t="shared" si="198"/>
        <v>0</v>
      </c>
      <c r="AZ409" s="47">
        <f t="shared" si="199"/>
        <v>0</v>
      </c>
      <c r="BA409" s="35">
        <f t="shared" si="200"/>
        <v>0</v>
      </c>
    </row>
    <row r="410" spans="3:53" ht="22.5" customHeight="1">
      <c r="C410" s="509"/>
      <c r="D410" s="501"/>
      <c r="E410" s="503"/>
      <c r="F410" s="29" t="s">
        <v>323</v>
      </c>
      <c r="G410" s="26"/>
      <c r="H410" s="30" t="s">
        <v>327</v>
      </c>
      <c r="I410" s="498"/>
      <c r="J410" s="487"/>
      <c r="K410" s="489"/>
      <c r="L410" s="491"/>
      <c r="M410" s="493"/>
      <c r="N410" s="29" t="s">
        <v>323</v>
      </c>
      <c r="O410" s="26"/>
      <c r="P410" s="30" t="s">
        <v>327</v>
      </c>
      <c r="Q410" s="3"/>
      <c r="R410" s="4"/>
      <c r="S410" s="5"/>
      <c r="T410" s="6"/>
      <c r="U410" s="7"/>
      <c r="V410" s="62"/>
      <c r="W410" s="63"/>
      <c r="X410" s="9"/>
      <c r="Y410" s="4"/>
      <c r="Z410" s="5"/>
      <c r="AA410" s="6"/>
      <c r="AB410" s="7"/>
      <c r="AC410" s="64"/>
      <c r="AD410" s="8"/>
      <c r="AE410" s="29" t="s">
        <v>323</v>
      </c>
      <c r="AF410" s="26"/>
      <c r="AG410" s="30" t="s">
        <v>327</v>
      </c>
      <c r="AH410" s="518"/>
      <c r="AI410" s="516"/>
      <c r="AJ410" s="516"/>
      <c r="AK410" s="516"/>
      <c r="AL410" s="516"/>
      <c r="AN410" s="38" t="str">
        <f t="shared" si="217"/>
        <v/>
      </c>
      <c r="AO410" s="39" t="str">
        <f t="shared" si="218"/>
        <v/>
      </c>
      <c r="AP410" s="40" t="str">
        <f t="shared" si="189"/>
        <v/>
      </c>
      <c r="AQ410" s="41" t="str">
        <f t="shared" si="190"/>
        <v/>
      </c>
      <c r="AR410" s="42" t="str">
        <f t="shared" si="191"/>
        <v>000</v>
      </c>
      <c r="AS410" s="43" t="str">
        <f t="shared" si="192"/>
        <v>000</v>
      </c>
      <c r="AT410" s="41">
        <f t="shared" si="193"/>
        <v>0</v>
      </c>
      <c r="AU410" s="65">
        <f t="shared" si="194"/>
        <v>0</v>
      </c>
      <c r="AV410" s="39" t="str">
        <f t="shared" si="195"/>
        <v>000</v>
      </c>
      <c r="AW410" s="43" t="str">
        <f t="shared" si="196"/>
        <v>000</v>
      </c>
      <c r="AX410" s="43">
        <f t="shared" si="197"/>
        <v>0</v>
      </c>
      <c r="AY410" s="43">
        <f t="shared" si="198"/>
        <v>0</v>
      </c>
      <c r="AZ410" s="47">
        <f t="shared" si="199"/>
        <v>0</v>
      </c>
      <c r="BA410" s="35">
        <f t="shared" si="200"/>
        <v>0</v>
      </c>
    </row>
    <row r="411" spans="3:53" ht="22.5" customHeight="1" thickBot="1">
      <c r="C411" s="508">
        <f t="shared" ref="C411:C435" si="220">(ROW()-3)/2</f>
        <v>204</v>
      </c>
      <c r="D411" s="500"/>
      <c r="E411" s="502"/>
      <c r="F411" s="483" t="str">
        <f>IF(G412="","",YEAR('1'!$AJ$7)-YEAR(G412)-IF(MONTH('1'!$AJ$7)*100+DAY('1'!$AJ$7)&gt;=MONTH(G412)*100+DAY(G412),0,1))</f>
        <v/>
      </c>
      <c r="G411" s="484"/>
      <c r="H411" s="485"/>
      <c r="I411" s="497"/>
      <c r="J411" s="486"/>
      <c r="K411" s="488" t="s">
        <v>326</v>
      </c>
      <c r="L411" s="490"/>
      <c r="M411" s="492" t="s">
        <v>325</v>
      </c>
      <c r="N411" s="486"/>
      <c r="O411" s="490"/>
      <c r="P411" s="499"/>
      <c r="Q411" s="3"/>
      <c r="R411" s="4"/>
      <c r="S411" s="5"/>
      <c r="T411" s="6"/>
      <c r="U411" s="7"/>
      <c r="V411" s="62"/>
      <c r="W411" s="63"/>
      <c r="X411" s="9"/>
      <c r="Y411" s="4"/>
      <c r="Z411" s="5"/>
      <c r="AA411" s="6"/>
      <c r="AB411" s="7"/>
      <c r="AC411" s="64"/>
      <c r="AD411" s="8"/>
      <c r="AE411" s="494" t="s">
        <v>66</v>
      </c>
      <c r="AF411" s="495"/>
      <c r="AG411" s="496"/>
      <c r="AH411" s="517"/>
      <c r="AI411" s="515"/>
      <c r="AJ411" s="515"/>
      <c r="AK411" s="515"/>
      <c r="AL411" s="515"/>
      <c r="AN411" s="38" t="str">
        <f t="shared" si="217"/>
        <v/>
      </c>
      <c r="AO411" s="39" t="str">
        <f t="shared" si="218"/>
        <v/>
      </c>
      <c r="AP411" s="40" t="str">
        <f t="shared" si="189"/>
        <v/>
      </c>
      <c r="AQ411" s="41" t="str">
        <f t="shared" si="190"/>
        <v/>
      </c>
      <c r="AR411" s="42" t="str">
        <f t="shared" si="191"/>
        <v>000</v>
      </c>
      <c r="AS411" s="43" t="str">
        <f t="shared" si="192"/>
        <v>000</v>
      </c>
      <c r="AT411" s="41">
        <f t="shared" si="193"/>
        <v>0</v>
      </c>
      <c r="AU411" s="65">
        <f t="shared" si="194"/>
        <v>0</v>
      </c>
      <c r="AV411" s="39" t="str">
        <f t="shared" si="195"/>
        <v>000</v>
      </c>
      <c r="AW411" s="43" t="str">
        <f t="shared" si="196"/>
        <v>000</v>
      </c>
      <c r="AX411" s="43">
        <f t="shared" si="197"/>
        <v>0</v>
      </c>
      <c r="AY411" s="43">
        <f t="shared" si="198"/>
        <v>0</v>
      </c>
      <c r="AZ411" s="47">
        <f t="shared" si="199"/>
        <v>0</v>
      </c>
      <c r="BA411" s="35">
        <f t="shared" si="200"/>
        <v>0</v>
      </c>
    </row>
    <row r="412" spans="3:53" ht="22.5" customHeight="1">
      <c r="C412" s="509"/>
      <c r="D412" s="501"/>
      <c r="E412" s="503"/>
      <c r="F412" s="29" t="s">
        <v>323</v>
      </c>
      <c r="G412" s="26"/>
      <c r="H412" s="30" t="s">
        <v>327</v>
      </c>
      <c r="I412" s="498"/>
      <c r="J412" s="487"/>
      <c r="K412" s="489"/>
      <c r="L412" s="491"/>
      <c r="M412" s="493"/>
      <c r="N412" s="29" t="s">
        <v>323</v>
      </c>
      <c r="O412" s="26"/>
      <c r="P412" s="30" t="s">
        <v>327</v>
      </c>
      <c r="Q412" s="3"/>
      <c r="R412" s="4"/>
      <c r="S412" s="5"/>
      <c r="T412" s="6"/>
      <c r="U412" s="7"/>
      <c r="V412" s="62"/>
      <c r="W412" s="63"/>
      <c r="X412" s="9"/>
      <c r="Y412" s="4"/>
      <c r="Z412" s="5"/>
      <c r="AA412" s="6"/>
      <c r="AB412" s="7"/>
      <c r="AC412" s="64"/>
      <c r="AD412" s="8"/>
      <c r="AE412" s="29" t="s">
        <v>323</v>
      </c>
      <c r="AF412" s="26"/>
      <c r="AG412" s="30" t="s">
        <v>327</v>
      </c>
      <c r="AH412" s="518"/>
      <c r="AI412" s="516"/>
      <c r="AJ412" s="516"/>
      <c r="AK412" s="516"/>
      <c r="AL412" s="516"/>
      <c r="AN412" s="38" t="str">
        <f t="shared" si="217"/>
        <v/>
      </c>
      <c r="AO412" s="39" t="str">
        <f t="shared" si="218"/>
        <v/>
      </c>
      <c r="AP412" s="40" t="str">
        <f t="shared" si="189"/>
        <v/>
      </c>
      <c r="AQ412" s="41" t="str">
        <f t="shared" si="190"/>
        <v/>
      </c>
      <c r="AR412" s="42" t="str">
        <f t="shared" si="191"/>
        <v>000</v>
      </c>
      <c r="AS412" s="43" t="str">
        <f t="shared" si="192"/>
        <v>000</v>
      </c>
      <c r="AT412" s="41">
        <f t="shared" si="193"/>
        <v>0</v>
      </c>
      <c r="AU412" s="65">
        <f t="shared" si="194"/>
        <v>0</v>
      </c>
      <c r="AV412" s="39" t="str">
        <f t="shared" si="195"/>
        <v>000</v>
      </c>
      <c r="AW412" s="43" t="str">
        <f t="shared" si="196"/>
        <v>000</v>
      </c>
      <c r="AX412" s="43">
        <f t="shared" si="197"/>
        <v>0</v>
      </c>
      <c r="AY412" s="43">
        <f t="shared" si="198"/>
        <v>0</v>
      </c>
      <c r="AZ412" s="47">
        <f t="shared" si="199"/>
        <v>0</v>
      </c>
      <c r="BA412" s="35">
        <f t="shared" si="200"/>
        <v>0</v>
      </c>
    </row>
    <row r="413" spans="3:53" ht="22.5" customHeight="1" thickBot="1">
      <c r="C413" s="508">
        <f t="shared" ref="C413" si="221">(ROW()-3)/2</f>
        <v>205</v>
      </c>
      <c r="D413" s="500"/>
      <c r="E413" s="502"/>
      <c r="F413" s="483" t="str">
        <f>IF(G414="","",YEAR('1'!$AJ$7)-YEAR(G414)-IF(MONTH('1'!$AJ$7)*100+DAY('1'!$AJ$7)&gt;=MONTH(G414)*100+DAY(G414),0,1))</f>
        <v/>
      </c>
      <c r="G413" s="484"/>
      <c r="H413" s="485"/>
      <c r="I413" s="497"/>
      <c r="J413" s="486"/>
      <c r="K413" s="488" t="s">
        <v>326</v>
      </c>
      <c r="L413" s="490"/>
      <c r="M413" s="492" t="s">
        <v>325</v>
      </c>
      <c r="N413" s="486"/>
      <c r="O413" s="490"/>
      <c r="P413" s="499"/>
      <c r="Q413" s="3"/>
      <c r="R413" s="4"/>
      <c r="S413" s="5"/>
      <c r="T413" s="6"/>
      <c r="U413" s="7"/>
      <c r="V413" s="62"/>
      <c r="W413" s="63"/>
      <c r="X413" s="9"/>
      <c r="Y413" s="4"/>
      <c r="Z413" s="5"/>
      <c r="AA413" s="6"/>
      <c r="AB413" s="7"/>
      <c r="AC413" s="64"/>
      <c r="AD413" s="8"/>
      <c r="AE413" s="494" t="s">
        <v>66</v>
      </c>
      <c r="AF413" s="495"/>
      <c r="AG413" s="496"/>
      <c r="AH413" s="517"/>
      <c r="AI413" s="515"/>
      <c r="AJ413" s="515"/>
      <c r="AK413" s="515"/>
      <c r="AL413" s="515"/>
      <c r="AN413" s="38" t="str">
        <f t="shared" si="217"/>
        <v/>
      </c>
      <c r="AO413" s="39" t="str">
        <f t="shared" si="218"/>
        <v/>
      </c>
      <c r="AP413" s="40" t="str">
        <f t="shared" ref="AP413:AP476" si="222">IF(G414="","",G414)</f>
        <v/>
      </c>
      <c r="AQ413" s="41" t="str">
        <f t="shared" ref="AQ413:AQ476" si="223">IF(AH413="","",AH413)</f>
        <v/>
      </c>
      <c r="AR413" s="42" t="str">
        <f t="shared" ref="AR413:AR476" si="224">TEXT(Q413*10 + R413&amp;"0","000")</f>
        <v>000</v>
      </c>
      <c r="AS413" s="43" t="str">
        <f t="shared" ref="AS413:AS476" si="225">TEXT(S413*100+T413*10+U413,"000")</f>
        <v>000</v>
      </c>
      <c r="AT413" s="41">
        <f t="shared" ref="AT413:AT476" si="226">V413</f>
        <v>0</v>
      </c>
      <c r="AU413" s="65">
        <f t="shared" ref="AU413:AU476" si="227">W413</f>
        <v>0</v>
      </c>
      <c r="AV413" s="39" t="str">
        <f t="shared" ref="AV413:AV476" si="228">TEXT(X413*10 + Y413&amp;"0","000")</f>
        <v>000</v>
      </c>
      <c r="AW413" s="43" t="str">
        <f t="shared" ref="AW413:AW476" si="229">TEXT(Z413*100+AA413*10+AB413,"000")</f>
        <v>000</v>
      </c>
      <c r="AX413" s="43">
        <f t="shared" ref="AX413:AX476" si="230">AC413</f>
        <v>0</v>
      </c>
      <c r="AY413" s="43">
        <f t="shared" ref="AY413:AY476" si="231">AD413</f>
        <v>0</v>
      </c>
      <c r="AZ413" s="47">
        <f t="shared" ref="AZ413:AZ476" si="232">IF(OR(AN413&amp;AO413="",AN413&amp;AO413=AN412&amp;AO412),0,1)</f>
        <v>0</v>
      </c>
      <c r="BA413" s="35">
        <f t="shared" ref="BA413:BA476" si="233">IF(AN413&amp;AO413=AN414&amp;AO414,0,1)</f>
        <v>0</v>
      </c>
    </row>
    <row r="414" spans="3:53" ht="22.5" customHeight="1">
      <c r="C414" s="509"/>
      <c r="D414" s="501"/>
      <c r="E414" s="503"/>
      <c r="F414" s="29" t="s">
        <v>323</v>
      </c>
      <c r="G414" s="26"/>
      <c r="H414" s="30" t="s">
        <v>327</v>
      </c>
      <c r="I414" s="498"/>
      <c r="J414" s="487"/>
      <c r="K414" s="489"/>
      <c r="L414" s="491"/>
      <c r="M414" s="493"/>
      <c r="N414" s="29" t="s">
        <v>323</v>
      </c>
      <c r="O414" s="26"/>
      <c r="P414" s="30" t="s">
        <v>327</v>
      </c>
      <c r="Q414" s="3"/>
      <c r="R414" s="4"/>
      <c r="S414" s="5"/>
      <c r="T414" s="6"/>
      <c r="U414" s="7"/>
      <c r="V414" s="62"/>
      <c r="W414" s="63"/>
      <c r="X414" s="9"/>
      <c r="Y414" s="4"/>
      <c r="Z414" s="5"/>
      <c r="AA414" s="6"/>
      <c r="AB414" s="7"/>
      <c r="AC414" s="64"/>
      <c r="AD414" s="8"/>
      <c r="AE414" s="29" t="s">
        <v>323</v>
      </c>
      <c r="AF414" s="26"/>
      <c r="AG414" s="30" t="s">
        <v>327</v>
      </c>
      <c r="AH414" s="518"/>
      <c r="AI414" s="516"/>
      <c r="AJ414" s="516"/>
      <c r="AK414" s="516"/>
      <c r="AL414" s="516"/>
      <c r="AN414" s="38" t="str">
        <f t="shared" si="217"/>
        <v/>
      </c>
      <c r="AO414" s="39" t="str">
        <f t="shared" si="218"/>
        <v/>
      </c>
      <c r="AP414" s="40" t="str">
        <f t="shared" si="222"/>
        <v/>
      </c>
      <c r="AQ414" s="41" t="str">
        <f t="shared" si="223"/>
        <v/>
      </c>
      <c r="AR414" s="42" t="str">
        <f t="shared" si="224"/>
        <v>000</v>
      </c>
      <c r="AS414" s="43" t="str">
        <f t="shared" si="225"/>
        <v>000</v>
      </c>
      <c r="AT414" s="41">
        <f t="shared" si="226"/>
        <v>0</v>
      </c>
      <c r="AU414" s="65">
        <f t="shared" si="227"/>
        <v>0</v>
      </c>
      <c r="AV414" s="39" t="str">
        <f t="shared" si="228"/>
        <v>000</v>
      </c>
      <c r="AW414" s="43" t="str">
        <f t="shared" si="229"/>
        <v>000</v>
      </c>
      <c r="AX414" s="43">
        <f t="shared" si="230"/>
        <v>0</v>
      </c>
      <c r="AY414" s="43">
        <f t="shared" si="231"/>
        <v>0</v>
      </c>
      <c r="AZ414" s="47">
        <f t="shared" si="232"/>
        <v>0</v>
      </c>
      <c r="BA414" s="35">
        <f t="shared" si="233"/>
        <v>0</v>
      </c>
    </row>
    <row r="415" spans="3:53" ht="22.5" customHeight="1" thickBot="1">
      <c r="C415" s="508">
        <f t="shared" ref="C415:C431" si="234">(ROW()-3)/2</f>
        <v>206</v>
      </c>
      <c r="D415" s="500"/>
      <c r="E415" s="502"/>
      <c r="F415" s="483" t="str">
        <f>IF(G416="","",YEAR('1'!$AJ$7)-YEAR(G416)-IF(MONTH('1'!$AJ$7)*100+DAY('1'!$AJ$7)&gt;=MONTH(G416)*100+DAY(G416),0,1))</f>
        <v/>
      </c>
      <c r="G415" s="484"/>
      <c r="H415" s="485"/>
      <c r="I415" s="497"/>
      <c r="J415" s="486"/>
      <c r="K415" s="488" t="s">
        <v>326</v>
      </c>
      <c r="L415" s="490"/>
      <c r="M415" s="492" t="s">
        <v>325</v>
      </c>
      <c r="N415" s="486"/>
      <c r="O415" s="490"/>
      <c r="P415" s="499"/>
      <c r="Q415" s="3"/>
      <c r="R415" s="4"/>
      <c r="S415" s="5"/>
      <c r="T415" s="6"/>
      <c r="U415" s="7"/>
      <c r="V415" s="62"/>
      <c r="W415" s="63"/>
      <c r="X415" s="9"/>
      <c r="Y415" s="4"/>
      <c r="Z415" s="5"/>
      <c r="AA415" s="6"/>
      <c r="AB415" s="7"/>
      <c r="AC415" s="64"/>
      <c r="AD415" s="8"/>
      <c r="AE415" s="494" t="s">
        <v>66</v>
      </c>
      <c r="AF415" s="495"/>
      <c r="AG415" s="496"/>
      <c r="AH415" s="517"/>
      <c r="AI415" s="515"/>
      <c r="AJ415" s="515"/>
      <c r="AK415" s="515"/>
      <c r="AL415" s="515"/>
      <c r="AN415" s="38" t="str">
        <f t="shared" si="217"/>
        <v/>
      </c>
      <c r="AO415" s="39" t="str">
        <f t="shared" si="218"/>
        <v/>
      </c>
      <c r="AP415" s="40" t="str">
        <f t="shared" si="222"/>
        <v/>
      </c>
      <c r="AQ415" s="41" t="str">
        <f t="shared" si="223"/>
        <v/>
      </c>
      <c r="AR415" s="42" t="str">
        <f t="shared" si="224"/>
        <v>000</v>
      </c>
      <c r="AS415" s="43" t="str">
        <f t="shared" si="225"/>
        <v>000</v>
      </c>
      <c r="AT415" s="41">
        <f t="shared" si="226"/>
        <v>0</v>
      </c>
      <c r="AU415" s="65">
        <f t="shared" si="227"/>
        <v>0</v>
      </c>
      <c r="AV415" s="39" t="str">
        <f t="shared" si="228"/>
        <v>000</v>
      </c>
      <c r="AW415" s="43" t="str">
        <f t="shared" si="229"/>
        <v>000</v>
      </c>
      <c r="AX415" s="43">
        <f t="shared" si="230"/>
        <v>0</v>
      </c>
      <c r="AY415" s="43">
        <f t="shared" si="231"/>
        <v>0</v>
      </c>
      <c r="AZ415" s="47">
        <f t="shared" si="232"/>
        <v>0</v>
      </c>
      <c r="BA415" s="35">
        <f t="shared" si="233"/>
        <v>0</v>
      </c>
    </row>
    <row r="416" spans="3:53" ht="22.5" customHeight="1">
      <c r="C416" s="509"/>
      <c r="D416" s="501"/>
      <c r="E416" s="503"/>
      <c r="F416" s="29" t="s">
        <v>323</v>
      </c>
      <c r="G416" s="26"/>
      <c r="H416" s="30" t="s">
        <v>327</v>
      </c>
      <c r="I416" s="498"/>
      <c r="J416" s="487"/>
      <c r="K416" s="489"/>
      <c r="L416" s="491"/>
      <c r="M416" s="493"/>
      <c r="N416" s="29" t="s">
        <v>323</v>
      </c>
      <c r="O416" s="26"/>
      <c r="P416" s="30" t="s">
        <v>327</v>
      </c>
      <c r="Q416" s="3"/>
      <c r="R416" s="4"/>
      <c r="S416" s="5"/>
      <c r="T416" s="6"/>
      <c r="U416" s="7"/>
      <c r="V416" s="62"/>
      <c r="W416" s="63"/>
      <c r="X416" s="9"/>
      <c r="Y416" s="4"/>
      <c r="Z416" s="5"/>
      <c r="AA416" s="6"/>
      <c r="AB416" s="7"/>
      <c r="AC416" s="64"/>
      <c r="AD416" s="8"/>
      <c r="AE416" s="29" t="s">
        <v>323</v>
      </c>
      <c r="AF416" s="26"/>
      <c r="AG416" s="30" t="s">
        <v>327</v>
      </c>
      <c r="AH416" s="518"/>
      <c r="AI416" s="516"/>
      <c r="AJ416" s="516"/>
      <c r="AK416" s="516"/>
      <c r="AL416" s="516"/>
      <c r="AN416" s="38" t="str">
        <f t="shared" si="217"/>
        <v/>
      </c>
      <c r="AO416" s="39" t="str">
        <f t="shared" si="218"/>
        <v/>
      </c>
      <c r="AP416" s="40" t="str">
        <f t="shared" si="222"/>
        <v/>
      </c>
      <c r="AQ416" s="41" t="str">
        <f t="shared" si="223"/>
        <v/>
      </c>
      <c r="AR416" s="42" t="str">
        <f t="shared" si="224"/>
        <v>000</v>
      </c>
      <c r="AS416" s="43" t="str">
        <f t="shared" si="225"/>
        <v>000</v>
      </c>
      <c r="AT416" s="41">
        <f t="shared" si="226"/>
        <v>0</v>
      </c>
      <c r="AU416" s="65">
        <f t="shared" si="227"/>
        <v>0</v>
      </c>
      <c r="AV416" s="39" t="str">
        <f t="shared" si="228"/>
        <v>000</v>
      </c>
      <c r="AW416" s="43" t="str">
        <f t="shared" si="229"/>
        <v>000</v>
      </c>
      <c r="AX416" s="43">
        <f t="shared" si="230"/>
        <v>0</v>
      </c>
      <c r="AY416" s="43">
        <f t="shared" si="231"/>
        <v>0</v>
      </c>
      <c r="AZ416" s="47">
        <f t="shared" si="232"/>
        <v>0</v>
      </c>
      <c r="BA416" s="35">
        <f t="shared" si="233"/>
        <v>0</v>
      </c>
    </row>
    <row r="417" spans="3:53" ht="22.5" customHeight="1" thickBot="1">
      <c r="C417" s="508">
        <f t="shared" ref="C417:C433" si="235">(ROW()-3)/2</f>
        <v>207</v>
      </c>
      <c r="D417" s="500"/>
      <c r="E417" s="502"/>
      <c r="F417" s="483" t="str">
        <f>IF(G418="","",YEAR('1'!$AJ$7)-YEAR(G418)-IF(MONTH('1'!$AJ$7)*100+DAY('1'!$AJ$7)&gt;=MONTH(G418)*100+DAY(G418),0,1))</f>
        <v/>
      </c>
      <c r="G417" s="484"/>
      <c r="H417" s="485"/>
      <c r="I417" s="497"/>
      <c r="J417" s="486"/>
      <c r="K417" s="488" t="s">
        <v>326</v>
      </c>
      <c r="L417" s="490"/>
      <c r="M417" s="492" t="s">
        <v>325</v>
      </c>
      <c r="N417" s="486"/>
      <c r="O417" s="490"/>
      <c r="P417" s="499"/>
      <c r="Q417" s="3"/>
      <c r="R417" s="4"/>
      <c r="S417" s="5"/>
      <c r="T417" s="6"/>
      <c r="U417" s="7"/>
      <c r="V417" s="62"/>
      <c r="W417" s="63"/>
      <c r="X417" s="9"/>
      <c r="Y417" s="4"/>
      <c r="Z417" s="5"/>
      <c r="AA417" s="6"/>
      <c r="AB417" s="7"/>
      <c r="AC417" s="64"/>
      <c r="AD417" s="8"/>
      <c r="AE417" s="494" t="s">
        <v>66</v>
      </c>
      <c r="AF417" s="495"/>
      <c r="AG417" s="496"/>
      <c r="AH417" s="517"/>
      <c r="AI417" s="515"/>
      <c r="AJ417" s="515"/>
      <c r="AK417" s="515"/>
      <c r="AL417" s="515"/>
      <c r="AN417" s="38" t="str">
        <f t="shared" si="217"/>
        <v/>
      </c>
      <c r="AO417" s="39" t="str">
        <f t="shared" si="218"/>
        <v/>
      </c>
      <c r="AP417" s="40" t="str">
        <f t="shared" si="222"/>
        <v/>
      </c>
      <c r="AQ417" s="41" t="str">
        <f t="shared" si="223"/>
        <v/>
      </c>
      <c r="AR417" s="42" t="str">
        <f t="shared" si="224"/>
        <v>000</v>
      </c>
      <c r="AS417" s="43" t="str">
        <f t="shared" si="225"/>
        <v>000</v>
      </c>
      <c r="AT417" s="41">
        <f t="shared" si="226"/>
        <v>0</v>
      </c>
      <c r="AU417" s="65">
        <f t="shared" si="227"/>
        <v>0</v>
      </c>
      <c r="AV417" s="39" t="str">
        <f t="shared" si="228"/>
        <v>000</v>
      </c>
      <c r="AW417" s="43" t="str">
        <f t="shared" si="229"/>
        <v>000</v>
      </c>
      <c r="AX417" s="43">
        <f t="shared" si="230"/>
        <v>0</v>
      </c>
      <c r="AY417" s="43">
        <f t="shared" si="231"/>
        <v>0</v>
      </c>
      <c r="AZ417" s="47">
        <f t="shared" si="232"/>
        <v>0</v>
      </c>
      <c r="BA417" s="35">
        <f t="shared" si="233"/>
        <v>0</v>
      </c>
    </row>
    <row r="418" spans="3:53" ht="22.5" customHeight="1">
      <c r="C418" s="509"/>
      <c r="D418" s="501"/>
      <c r="E418" s="503"/>
      <c r="F418" s="29" t="s">
        <v>323</v>
      </c>
      <c r="G418" s="26"/>
      <c r="H418" s="30" t="s">
        <v>327</v>
      </c>
      <c r="I418" s="498"/>
      <c r="J418" s="487"/>
      <c r="K418" s="489"/>
      <c r="L418" s="491"/>
      <c r="M418" s="493"/>
      <c r="N418" s="29" t="s">
        <v>323</v>
      </c>
      <c r="O418" s="26"/>
      <c r="P418" s="30" t="s">
        <v>327</v>
      </c>
      <c r="Q418" s="3"/>
      <c r="R418" s="4"/>
      <c r="S418" s="5"/>
      <c r="T418" s="6"/>
      <c r="U418" s="7"/>
      <c r="V418" s="62"/>
      <c r="W418" s="63"/>
      <c r="X418" s="9"/>
      <c r="Y418" s="4"/>
      <c r="Z418" s="5"/>
      <c r="AA418" s="6"/>
      <c r="AB418" s="7"/>
      <c r="AC418" s="64"/>
      <c r="AD418" s="8"/>
      <c r="AE418" s="29" t="s">
        <v>323</v>
      </c>
      <c r="AF418" s="26"/>
      <c r="AG418" s="30" t="s">
        <v>327</v>
      </c>
      <c r="AH418" s="518"/>
      <c r="AI418" s="516"/>
      <c r="AJ418" s="516"/>
      <c r="AK418" s="516"/>
      <c r="AL418" s="516"/>
      <c r="AN418" s="38" t="str">
        <f t="shared" si="217"/>
        <v/>
      </c>
      <c r="AO418" s="39" t="str">
        <f t="shared" si="218"/>
        <v/>
      </c>
      <c r="AP418" s="40" t="str">
        <f t="shared" si="222"/>
        <v/>
      </c>
      <c r="AQ418" s="41" t="str">
        <f t="shared" si="223"/>
        <v/>
      </c>
      <c r="AR418" s="42" t="str">
        <f t="shared" si="224"/>
        <v>000</v>
      </c>
      <c r="AS418" s="43" t="str">
        <f t="shared" si="225"/>
        <v>000</v>
      </c>
      <c r="AT418" s="41">
        <f t="shared" si="226"/>
        <v>0</v>
      </c>
      <c r="AU418" s="65">
        <f t="shared" si="227"/>
        <v>0</v>
      </c>
      <c r="AV418" s="39" t="str">
        <f t="shared" si="228"/>
        <v>000</v>
      </c>
      <c r="AW418" s="43" t="str">
        <f t="shared" si="229"/>
        <v>000</v>
      </c>
      <c r="AX418" s="43">
        <f t="shared" si="230"/>
        <v>0</v>
      </c>
      <c r="AY418" s="43">
        <f t="shared" si="231"/>
        <v>0</v>
      </c>
      <c r="AZ418" s="47">
        <f t="shared" si="232"/>
        <v>0</v>
      </c>
      <c r="BA418" s="35">
        <f t="shared" si="233"/>
        <v>0</v>
      </c>
    </row>
    <row r="419" spans="3:53" ht="22.5" customHeight="1" thickBot="1">
      <c r="C419" s="508">
        <f t="shared" si="220"/>
        <v>208</v>
      </c>
      <c r="D419" s="500"/>
      <c r="E419" s="502"/>
      <c r="F419" s="483" t="str">
        <f>IF(G420="","",YEAR('1'!$AJ$7)-YEAR(G420)-IF(MONTH('1'!$AJ$7)*100+DAY('1'!$AJ$7)&gt;=MONTH(G420)*100+DAY(G420),0,1))</f>
        <v/>
      </c>
      <c r="G419" s="484"/>
      <c r="H419" s="485"/>
      <c r="I419" s="497"/>
      <c r="J419" s="486"/>
      <c r="K419" s="488" t="s">
        <v>326</v>
      </c>
      <c r="L419" s="490"/>
      <c r="M419" s="492" t="s">
        <v>325</v>
      </c>
      <c r="N419" s="486"/>
      <c r="O419" s="490"/>
      <c r="P419" s="499"/>
      <c r="Q419" s="3"/>
      <c r="R419" s="4"/>
      <c r="S419" s="5"/>
      <c r="T419" s="6"/>
      <c r="U419" s="7"/>
      <c r="V419" s="62"/>
      <c r="W419" s="63"/>
      <c r="X419" s="9"/>
      <c r="Y419" s="4"/>
      <c r="Z419" s="5"/>
      <c r="AA419" s="6"/>
      <c r="AB419" s="7"/>
      <c r="AC419" s="64"/>
      <c r="AD419" s="8"/>
      <c r="AE419" s="494" t="s">
        <v>66</v>
      </c>
      <c r="AF419" s="495"/>
      <c r="AG419" s="496"/>
      <c r="AH419" s="517"/>
      <c r="AI419" s="515"/>
      <c r="AJ419" s="515"/>
      <c r="AK419" s="515"/>
      <c r="AL419" s="515"/>
      <c r="AN419" s="38" t="str">
        <f t="shared" si="217"/>
        <v/>
      </c>
      <c r="AO419" s="39" t="str">
        <f t="shared" si="218"/>
        <v/>
      </c>
      <c r="AP419" s="40" t="str">
        <f t="shared" si="222"/>
        <v/>
      </c>
      <c r="AQ419" s="41" t="str">
        <f t="shared" si="223"/>
        <v/>
      </c>
      <c r="AR419" s="42" t="str">
        <f t="shared" si="224"/>
        <v>000</v>
      </c>
      <c r="AS419" s="43" t="str">
        <f t="shared" si="225"/>
        <v>000</v>
      </c>
      <c r="AT419" s="41">
        <f t="shared" si="226"/>
        <v>0</v>
      </c>
      <c r="AU419" s="65">
        <f t="shared" si="227"/>
        <v>0</v>
      </c>
      <c r="AV419" s="39" t="str">
        <f t="shared" si="228"/>
        <v>000</v>
      </c>
      <c r="AW419" s="43" t="str">
        <f t="shared" si="229"/>
        <v>000</v>
      </c>
      <c r="AX419" s="43">
        <f t="shared" si="230"/>
        <v>0</v>
      </c>
      <c r="AY419" s="43">
        <f t="shared" si="231"/>
        <v>0</v>
      </c>
      <c r="AZ419" s="47">
        <f t="shared" si="232"/>
        <v>0</v>
      </c>
      <c r="BA419" s="35">
        <f t="shared" si="233"/>
        <v>0</v>
      </c>
    </row>
    <row r="420" spans="3:53" ht="22.5" customHeight="1">
      <c r="C420" s="509"/>
      <c r="D420" s="501"/>
      <c r="E420" s="503"/>
      <c r="F420" s="29" t="s">
        <v>323</v>
      </c>
      <c r="G420" s="26"/>
      <c r="H420" s="30" t="s">
        <v>327</v>
      </c>
      <c r="I420" s="498"/>
      <c r="J420" s="487"/>
      <c r="K420" s="489"/>
      <c r="L420" s="491"/>
      <c r="M420" s="493"/>
      <c r="N420" s="29" t="s">
        <v>323</v>
      </c>
      <c r="O420" s="26"/>
      <c r="P420" s="30" t="s">
        <v>327</v>
      </c>
      <c r="Q420" s="3"/>
      <c r="R420" s="4"/>
      <c r="S420" s="5"/>
      <c r="T420" s="6"/>
      <c r="U420" s="7"/>
      <c r="V420" s="62"/>
      <c r="W420" s="63"/>
      <c r="X420" s="9"/>
      <c r="Y420" s="4"/>
      <c r="Z420" s="5"/>
      <c r="AA420" s="6"/>
      <c r="AB420" s="7"/>
      <c r="AC420" s="64"/>
      <c r="AD420" s="8"/>
      <c r="AE420" s="29" t="s">
        <v>323</v>
      </c>
      <c r="AF420" s="26"/>
      <c r="AG420" s="30" t="s">
        <v>327</v>
      </c>
      <c r="AH420" s="518"/>
      <c r="AI420" s="516"/>
      <c r="AJ420" s="516"/>
      <c r="AK420" s="516"/>
      <c r="AL420" s="516"/>
      <c r="AN420" s="38" t="str">
        <f t="shared" si="217"/>
        <v/>
      </c>
      <c r="AO420" s="39" t="str">
        <f t="shared" si="218"/>
        <v/>
      </c>
      <c r="AP420" s="40" t="str">
        <f t="shared" si="222"/>
        <v/>
      </c>
      <c r="AQ420" s="41" t="str">
        <f t="shared" si="223"/>
        <v/>
      </c>
      <c r="AR420" s="42" t="str">
        <f t="shared" si="224"/>
        <v>000</v>
      </c>
      <c r="AS420" s="43" t="str">
        <f t="shared" si="225"/>
        <v>000</v>
      </c>
      <c r="AT420" s="41">
        <f t="shared" si="226"/>
        <v>0</v>
      </c>
      <c r="AU420" s="65">
        <f t="shared" si="227"/>
        <v>0</v>
      </c>
      <c r="AV420" s="39" t="str">
        <f t="shared" si="228"/>
        <v>000</v>
      </c>
      <c r="AW420" s="43" t="str">
        <f t="shared" si="229"/>
        <v>000</v>
      </c>
      <c r="AX420" s="43">
        <f t="shared" si="230"/>
        <v>0</v>
      </c>
      <c r="AY420" s="43">
        <f t="shared" si="231"/>
        <v>0</v>
      </c>
      <c r="AZ420" s="47">
        <f t="shared" si="232"/>
        <v>0</v>
      </c>
      <c r="BA420" s="35">
        <f t="shared" si="233"/>
        <v>0</v>
      </c>
    </row>
    <row r="421" spans="3:53" ht="22.5" customHeight="1" thickBot="1">
      <c r="C421" s="508">
        <f t="shared" ref="C421" si="236">(ROW()-3)/2</f>
        <v>209</v>
      </c>
      <c r="D421" s="500"/>
      <c r="E421" s="502"/>
      <c r="F421" s="483" t="str">
        <f>IF(G422="","",YEAR('1'!$AJ$7)-YEAR(G422)-IF(MONTH('1'!$AJ$7)*100+DAY('1'!$AJ$7)&gt;=MONTH(G422)*100+DAY(G422),0,1))</f>
        <v/>
      </c>
      <c r="G421" s="484"/>
      <c r="H421" s="485"/>
      <c r="I421" s="497"/>
      <c r="J421" s="486"/>
      <c r="K421" s="488" t="s">
        <v>326</v>
      </c>
      <c r="L421" s="490"/>
      <c r="M421" s="492" t="s">
        <v>325</v>
      </c>
      <c r="N421" s="486"/>
      <c r="O421" s="490"/>
      <c r="P421" s="499"/>
      <c r="Q421" s="3"/>
      <c r="R421" s="4"/>
      <c r="S421" s="5"/>
      <c r="T421" s="6"/>
      <c r="U421" s="7"/>
      <c r="V421" s="62"/>
      <c r="W421" s="63"/>
      <c r="X421" s="9"/>
      <c r="Y421" s="4"/>
      <c r="Z421" s="5"/>
      <c r="AA421" s="6"/>
      <c r="AB421" s="7"/>
      <c r="AC421" s="64"/>
      <c r="AD421" s="8"/>
      <c r="AE421" s="494" t="s">
        <v>66</v>
      </c>
      <c r="AF421" s="495"/>
      <c r="AG421" s="496"/>
      <c r="AH421" s="517"/>
      <c r="AI421" s="515"/>
      <c r="AJ421" s="515"/>
      <c r="AK421" s="515"/>
      <c r="AL421" s="515"/>
      <c r="AN421" s="38" t="str">
        <f t="shared" si="217"/>
        <v/>
      </c>
      <c r="AO421" s="39" t="str">
        <f t="shared" si="218"/>
        <v/>
      </c>
      <c r="AP421" s="40" t="str">
        <f t="shared" si="222"/>
        <v/>
      </c>
      <c r="AQ421" s="41" t="str">
        <f t="shared" si="223"/>
        <v/>
      </c>
      <c r="AR421" s="42" t="str">
        <f t="shared" si="224"/>
        <v>000</v>
      </c>
      <c r="AS421" s="43" t="str">
        <f t="shared" si="225"/>
        <v>000</v>
      </c>
      <c r="AT421" s="41">
        <f t="shared" si="226"/>
        <v>0</v>
      </c>
      <c r="AU421" s="65">
        <f t="shared" si="227"/>
        <v>0</v>
      </c>
      <c r="AV421" s="39" t="str">
        <f t="shared" si="228"/>
        <v>000</v>
      </c>
      <c r="AW421" s="43" t="str">
        <f t="shared" si="229"/>
        <v>000</v>
      </c>
      <c r="AX421" s="43">
        <f t="shared" si="230"/>
        <v>0</v>
      </c>
      <c r="AY421" s="43">
        <f t="shared" si="231"/>
        <v>0</v>
      </c>
      <c r="AZ421" s="47">
        <f t="shared" si="232"/>
        <v>0</v>
      </c>
      <c r="BA421" s="35">
        <f t="shared" si="233"/>
        <v>0</v>
      </c>
    </row>
    <row r="422" spans="3:53" ht="22.5" customHeight="1">
      <c r="C422" s="509"/>
      <c r="D422" s="501"/>
      <c r="E422" s="503"/>
      <c r="F422" s="29" t="s">
        <v>323</v>
      </c>
      <c r="G422" s="26"/>
      <c r="H422" s="30" t="s">
        <v>327</v>
      </c>
      <c r="I422" s="498"/>
      <c r="J422" s="487"/>
      <c r="K422" s="489"/>
      <c r="L422" s="491"/>
      <c r="M422" s="493"/>
      <c r="N422" s="29" t="s">
        <v>323</v>
      </c>
      <c r="O422" s="26"/>
      <c r="P422" s="30" t="s">
        <v>327</v>
      </c>
      <c r="Q422" s="3"/>
      <c r="R422" s="4"/>
      <c r="S422" s="5"/>
      <c r="T422" s="6"/>
      <c r="U422" s="7"/>
      <c r="V422" s="62"/>
      <c r="W422" s="63"/>
      <c r="X422" s="9"/>
      <c r="Y422" s="4"/>
      <c r="Z422" s="5"/>
      <c r="AA422" s="6"/>
      <c r="AB422" s="7"/>
      <c r="AC422" s="64"/>
      <c r="AD422" s="8"/>
      <c r="AE422" s="29" t="s">
        <v>323</v>
      </c>
      <c r="AF422" s="26"/>
      <c r="AG422" s="30" t="s">
        <v>327</v>
      </c>
      <c r="AH422" s="518"/>
      <c r="AI422" s="516"/>
      <c r="AJ422" s="516"/>
      <c r="AK422" s="516"/>
      <c r="AL422" s="516"/>
      <c r="AN422" s="38" t="str">
        <f t="shared" si="217"/>
        <v/>
      </c>
      <c r="AO422" s="39" t="str">
        <f t="shared" si="218"/>
        <v/>
      </c>
      <c r="AP422" s="40" t="str">
        <f t="shared" si="222"/>
        <v/>
      </c>
      <c r="AQ422" s="41" t="str">
        <f t="shared" si="223"/>
        <v/>
      </c>
      <c r="AR422" s="42" t="str">
        <f t="shared" si="224"/>
        <v>000</v>
      </c>
      <c r="AS422" s="43" t="str">
        <f t="shared" si="225"/>
        <v>000</v>
      </c>
      <c r="AT422" s="41">
        <f t="shared" si="226"/>
        <v>0</v>
      </c>
      <c r="AU422" s="65">
        <f t="shared" si="227"/>
        <v>0</v>
      </c>
      <c r="AV422" s="39" t="str">
        <f t="shared" si="228"/>
        <v>000</v>
      </c>
      <c r="AW422" s="43" t="str">
        <f t="shared" si="229"/>
        <v>000</v>
      </c>
      <c r="AX422" s="43">
        <f t="shared" si="230"/>
        <v>0</v>
      </c>
      <c r="AY422" s="43">
        <f t="shared" si="231"/>
        <v>0</v>
      </c>
      <c r="AZ422" s="47">
        <f t="shared" si="232"/>
        <v>0</v>
      </c>
      <c r="BA422" s="35">
        <f t="shared" si="233"/>
        <v>0</v>
      </c>
    </row>
    <row r="423" spans="3:53" ht="22.5" customHeight="1" thickBot="1">
      <c r="C423" s="508">
        <f t="shared" si="234"/>
        <v>210</v>
      </c>
      <c r="D423" s="500"/>
      <c r="E423" s="502"/>
      <c r="F423" s="483" t="str">
        <f>IF(G424="","",YEAR('1'!$AJ$7)-YEAR(G424)-IF(MONTH('1'!$AJ$7)*100+DAY('1'!$AJ$7)&gt;=MONTH(G424)*100+DAY(G424),0,1))</f>
        <v/>
      </c>
      <c r="G423" s="484"/>
      <c r="H423" s="485"/>
      <c r="I423" s="497"/>
      <c r="J423" s="486"/>
      <c r="K423" s="488" t="s">
        <v>326</v>
      </c>
      <c r="L423" s="490"/>
      <c r="M423" s="492" t="s">
        <v>325</v>
      </c>
      <c r="N423" s="486"/>
      <c r="O423" s="490"/>
      <c r="P423" s="499"/>
      <c r="Q423" s="3"/>
      <c r="R423" s="4"/>
      <c r="S423" s="5"/>
      <c r="T423" s="6"/>
      <c r="U423" s="7"/>
      <c r="V423" s="62"/>
      <c r="W423" s="63"/>
      <c r="X423" s="9"/>
      <c r="Y423" s="4"/>
      <c r="Z423" s="5"/>
      <c r="AA423" s="6"/>
      <c r="AB423" s="7"/>
      <c r="AC423" s="64"/>
      <c r="AD423" s="8"/>
      <c r="AE423" s="494" t="s">
        <v>66</v>
      </c>
      <c r="AF423" s="495"/>
      <c r="AG423" s="496"/>
      <c r="AH423" s="517"/>
      <c r="AI423" s="515"/>
      <c r="AJ423" s="515"/>
      <c r="AK423" s="515"/>
      <c r="AL423" s="515"/>
      <c r="AN423" s="38" t="str">
        <f t="shared" si="217"/>
        <v/>
      </c>
      <c r="AO423" s="39" t="str">
        <f t="shared" si="218"/>
        <v/>
      </c>
      <c r="AP423" s="40" t="str">
        <f t="shared" si="222"/>
        <v/>
      </c>
      <c r="AQ423" s="41" t="str">
        <f t="shared" si="223"/>
        <v/>
      </c>
      <c r="AR423" s="42" t="str">
        <f t="shared" si="224"/>
        <v>000</v>
      </c>
      <c r="AS423" s="43" t="str">
        <f t="shared" si="225"/>
        <v>000</v>
      </c>
      <c r="AT423" s="41">
        <f t="shared" si="226"/>
        <v>0</v>
      </c>
      <c r="AU423" s="65">
        <f t="shared" si="227"/>
        <v>0</v>
      </c>
      <c r="AV423" s="39" t="str">
        <f t="shared" si="228"/>
        <v>000</v>
      </c>
      <c r="AW423" s="43" t="str">
        <f t="shared" si="229"/>
        <v>000</v>
      </c>
      <c r="AX423" s="43">
        <f t="shared" si="230"/>
        <v>0</v>
      </c>
      <c r="AY423" s="43">
        <f t="shared" si="231"/>
        <v>0</v>
      </c>
      <c r="AZ423" s="47">
        <f t="shared" si="232"/>
        <v>0</v>
      </c>
      <c r="BA423" s="35">
        <f t="shared" si="233"/>
        <v>0</v>
      </c>
    </row>
    <row r="424" spans="3:53" ht="22.5" customHeight="1">
      <c r="C424" s="509"/>
      <c r="D424" s="501"/>
      <c r="E424" s="503"/>
      <c r="F424" s="29" t="s">
        <v>323</v>
      </c>
      <c r="G424" s="26"/>
      <c r="H424" s="30" t="s">
        <v>327</v>
      </c>
      <c r="I424" s="498"/>
      <c r="J424" s="487"/>
      <c r="K424" s="489"/>
      <c r="L424" s="491"/>
      <c r="M424" s="493"/>
      <c r="N424" s="29" t="s">
        <v>323</v>
      </c>
      <c r="O424" s="26"/>
      <c r="P424" s="30" t="s">
        <v>327</v>
      </c>
      <c r="Q424" s="3"/>
      <c r="R424" s="4"/>
      <c r="S424" s="5"/>
      <c r="T424" s="6"/>
      <c r="U424" s="7"/>
      <c r="V424" s="62"/>
      <c r="W424" s="63"/>
      <c r="X424" s="9"/>
      <c r="Y424" s="4"/>
      <c r="Z424" s="5"/>
      <c r="AA424" s="6"/>
      <c r="AB424" s="7"/>
      <c r="AC424" s="64"/>
      <c r="AD424" s="8"/>
      <c r="AE424" s="29" t="s">
        <v>323</v>
      </c>
      <c r="AF424" s="26"/>
      <c r="AG424" s="30" t="s">
        <v>327</v>
      </c>
      <c r="AH424" s="518"/>
      <c r="AI424" s="516"/>
      <c r="AJ424" s="516"/>
      <c r="AK424" s="516"/>
      <c r="AL424" s="516"/>
      <c r="AN424" s="38" t="str">
        <f t="shared" si="217"/>
        <v/>
      </c>
      <c r="AO424" s="39" t="str">
        <f t="shared" si="218"/>
        <v/>
      </c>
      <c r="AP424" s="40" t="str">
        <f t="shared" si="222"/>
        <v/>
      </c>
      <c r="AQ424" s="41" t="str">
        <f t="shared" si="223"/>
        <v/>
      </c>
      <c r="AR424" s="42" t="str">
        <f t="shared" si="224"/>
        <v>000</v>
      </c>
      <c r="AS424" s="43" t="str">
        <f t="shared" si="225"/>
        <v>000</v>
      </c>
      <c r="AT424" s="41">
        <f t="shared" si="226"/>
        <v>0</v>
      </c>
      <c r="AU424" s="65">
        <f t="shared" si="227"/>
        <v>0</v>
      </c>
      <c r="AV424" s="39" t="str">
        <f t="shared" si="228"/>
        <v>000</v>
      </c>
      <c r="AW424" s="43" t="str">
        <f t="shared" si="229"/>
        <v>000</v>
      </c>
      <c r="AX424" s="43">
        <f t="shared" si="230"/>
        <v>0</v>
      </c>
      <c r="AY424" s="43">
        <f t="shared" si="231"/>
        <v>0</v>
      </c>
      <c r="AZ424" s="47">
        <f t="shared" si="232"/>
        <v>0</v>
      </c>
      <c r="BA424" s="35">
        <f t="shared" si="233"/>
        <v>0</v>
      </c>
    </row>
    <row r="425" spans="3:53" ht="22.5" customHeight="1" thickBot="1">
      <c r="C425" s="508">
        <f t="shared" si="235"/>
        <v>211</v>
      </c>
      <c r="D425" s="500"/>
      <c r="E425" s="502"/>
      <c r="F425" s="483" t="str">
        <f>IF(G426="","",YEAR('1'!$AJ$7)-YEAR(G426)-IF(MONTH('1'!$AJ$7)*100+DAY('1'!$AJ$7)&gt;=MONTH(G426)*100+DAY(G426),0,1))</f>
        <v/>
      </c>
      <c r="G425" s="484"/>
      <c r="H425" s="485"/>
      <c r="I425" s="497"/>
      <c r="J425" s="486"/>
      <c r="K425" s="488" t="s">
        <v>326</v>
      </c>
      <c r="L425" s="490"/>
      <c r="M425" s="492" t="s">
        <v>325</v>
      </c>
      <c r="N425" s="486"/>
      <c r="O425" s="490"/>
      <c r="P425" s="499"/>
      <c r="Q425" s="3"/>
      <c r="R425" s="4"/>
      <c r="S425" s="5"/>
      <c r="T425" s="6"/>
      <c r="U425" s="7"/>
      <c r="V425" s="62"/>
      <c r="W425" s="63"/>
      <c r="X425" s="9"/>
      <c r="Y425" s="4"/>
      <c r="Z425" s="5"/>
      <c r="AA425" s="6"/>
      <c r="AB425" s="7"/>
      <c r="AC425" s="64"/>
      <c r="AD425" s="8"/>
      <c r="AE425" s="494" t="s">
        <v>66</v>
      </c>
      <c r="AF425" s="495"/>
      <c r="AG425" s="496"/>
      <c r="AH425" s="517"/>
      <c r="AI425" s="515"/>
      <c r="AJ425" s="515"/>
      <c r="AK425" s="515"/>
      <c r="AL425" s="515"/>
      <c r="AN425" s="38" t="str">
        <f t="shared" si="217"/>
        <v/>
      </c>
      <c r="AO425" s="39" t="str">
        <f t="shared" si="218"/>
        <v/>
      </c>
      <c r="AP425" s="40" t="str">
        <f t="shared" si="222"/>
        <v/>
      </c>
      <c r="AQ425" s="41" t="str">
        <f t="shared" si="223"/>
        <v/>
      </c>
      <c r="AR425" s="42" t="str">
        <f t="shared" si="224"/>
        <v>000</v>
      </c>
      <c r="AS425" s="43" t="str">
        <f t="shared" si="225"/>
        <v>000</v>
      </c>
      <c r="AT425" s="41">
        <f t="shared" si="226"/>
        <v>0</v>
      </c>
      <c r="AU425" s="65">
        <f t="shared" si="227"/>
        <v>0</v>
      </c>
      <c r="AV425" s="39" t="str">
        <f t="shared" si="228"/>
        <v>000</v>
      </c>
      <c r="AW425" s="43" t="str">
        <f t="shared" si="229"/>
        <v>000</v>
      </c>
      <c r="AX425" s="43">
        <f t="shared" si="230"/>
        <v>0</v>
      </c>
      <c r="AY425" s="43">
        <f t="shared" si="231"/>
        <v>0</v>
      </c>
      <c r="AZ425" s="47">
        <f t="shared" si="232"/>
        <v>0</v>
      </c>
      <c r="BA425" s="35">
        <f t="shared" si="233"/>
        <v>0</v>
      </c>
    </row>
    <row r="426" spans="3:53" ht="22.5" customHeight="1">
      <c r="C426" s="509"/>
      <c r="D426" s="501"/>
      <c r="E426" s="503"/>
      <c r="F426" s="29" t="s">
        <v>323</v>
      </c>
      <c r="G426" s="26"/>
      <c r="H426" s="30" t="s">
        <v>327</v>
      </c>
      <c r="I426" s="498"/>
      <c r="J426" s="487"/>
      <c r="K426" s="489"/>
      <c r="L426" s="491"/>
      <c r="M426" s="493"/>
      <c r="N426" s="29" t="s">
        <v>323</v>
      </c>
      <c r="O426" s="26"/>
      <c r="P426" s="30" t="s">
        <v>327</v>
      </c>
      <c r="Q426" s="3"/>
      <c r="R426" s="4"/>
      <c r="S426" s="5"/>
      <c r="T426" s="6"/>
      <c r="U426" s="7"/>
      <c r="V426" s="62"/>
      <c r="W426" s="63"/>
      <c r="X426" s="9"/>
      <c r="Y426" s="4"/>
      <c r="Z426" s="5"/>
      <c r="AA426" s="6"/>
      <c r="AB426" s="7"/>
      <c r="AC426" s="64"/>
      <c r="AD426" s="8"/>
      <c r="AE426" s="29" t="s">
        <v>323</v>
      </c>
      <c r="AF426" s="26"/>
      <c r="AG426" s="30" t="s">
        <v>327</v>
      </c>
      <c r="AH426" s="518"/>
      <c r="AI426" s="516"/>
      <c r="AJ426" s="516"/>
      <c r="AK426" s="516"/>
      <c r="AL426" s="516"/>
      <c r="AN426" s="38" t="str">
        <f t="shared" si="217"/>
        <v/>
      </c>
      <c r="AO426" s="39" t="str">
        <f t="shared" si="218"/>
        <v/>
      </c>
      <c r="AP426" s="40" t="str">
        <f t="shared" si="222"/>
        <v/>
      </c>
      <c r="AQ426" s="41" t="str">
        <f t="shared" si="223"/>
        <v/>
      </c>
      <c r="AR426" s="42" t="str">
        <f t="shared" si="224"/>
        <v>000</v>
      </c>
      <c r="AS426" s="43" t="str">
        <f t="shared" si="225"/>
        <v>000</v>
      </c>
      <c r="AT426" s="41">
        <f t="shared" si="226"/>
        <v>0</v>
      </c>
      <c r="AU426" s="65">
        <f t="shared" si="227"/>
        <v>0</v>
      </c>
      <c r="AV426" s="39" t="str">
        <f t="shared" si="228"/>
        <v>000</v>
      </c>
      <c r="AW426" s="43" t="str">
        <f t="shared" si="229"/>
        <v>000</v>
      </c>
      <c r="AX426" s="43">
        <f t="shared" si="230"/>
        <v>0</v>
      </c>
      <c r="AY426" s="43">
        <f t="shared" si="231"/>
        <v>0</v>
      </c>
      <c r="AZ426" s="47">
        <f t="shared" si="232"/>
        <v>0</v>
      </c>
      <c r="BA426" s="35">
        <f t="shared" si="233"/>
        <v>0</v>
      </c>
    </row>
    <row r="427" spans="3:53" ht="22.5" customHeight="1" thickBot="1">
      <c r="C427" s="508">
        <f t="shared" si="220"/>
        <v>212</v>
      </c>
      <c r="D427" s="500"/>
      <c r="E427" s="502"/>
      <c r="F427" s="483" t="str">
        <f>IF(G428="","",YEAR('1'!$AJ$7)-YEAR(G428)-IF(MONTH('1'!$AJ$7)*100+DAY('1'!$AJ$7)&gt;=MONTH(G428)*100+DAY(G428),0,1))</f>
        <v/>
      </c>
      <c r="G427" s="484"/>
      <c r="H427" s="485"/>
      <c r="I427" s="497"/>
      <c r="J427" s="486"/>
      <c r="K427" s="488" t="s">
        <v>326</v>
      </c>
      <c r="L427" s="490"/>
      <c r="M427" s="492" t="s">
        <v>325</v>
      </c>
      <c r="N427" s="486"/>
      <c r="O427" s="490"/>
      <c r="P427" s="499"/>
      <c r="Q427" s="3"/>
      <c r="R427" s="4"/>
      <c r="S427" s="5"/>
      <c r="T427" s="6"/>
      <c r="U427" s="7"/>
      <c r="V427" s="62"/>
      <c r="W427" s="63"/>
      <c r="X427" s="9"/>
      <c r="Y427" s="4"/>
      <c r="Z427" s="5"/>
      <c r="AA427" s="6"/>
      <c r="AB427" s="7"/>
      <c r="AC427" s="64"/>
      <c r="AD427" s="8"/>
      <c r="AE427" s="494" t="s">
        <v>66</v>
      </c>
      <c r="AF427" s="495"/>
      <c r="AG427" s="496"/>
      <c r="AH427" s="517"/>
      <c r="AI427" s="515"/>
      <c r="AJ427" s="515"/>
      <c r="AK427" s="515"/>
      <c r="AL427" s="515"/>
      <c r="AN427" s="38" t="str">
        <f t="shared" si="217"/>
        <v/>
      </c>
      <c r="AO427" s="39" t="str">
        <f t="shared" si="218"/>
        <v/>
      </c>
      <c r="AP427" s="40" t="str">
        <f t="shared" si="222"/>
        <v/>
      </c>
      <c r="AQ427" s="41" t="str">
        <f t="shared" si="223"/>
        <v/>
      </c>
      <c r="AR427" s="42" t="str">
        <f t="shared" si="224"/>
        <v>000</v>
      </c>
      <c r="AS427" s="43" t="str">
        <f t="shared" si="225"/>
        <v>000</v>
      </c>
      <c r="AT427" s="41">
        <f t="shared" si="226"/>
        <v>0</v>
      </c>
      <c r="AU427" s="65">
        <f t="shared" si="227"/>
        <v>0</v>
      </c>
      <c r="AV427" s="39" t="str">
        <f t="shared" si="228"/>
        <v>000</v>
      </c>
      <c r="AW427" s="43" t="str">
        <f t="shared" si="229"/>
        <v>000</v>
      </c>
      <c r="AX427" s="43">
        <f t="shared" si="230"/>
        <v>0</v>
      </c>
      <c r="AY427" s="43">
        <f t="shared" si="231"/>
        <v>0</v>
      </c>
      <c r="AZ427" s="47">
        <f t="shared" si="232"/>
        <v>0</v>
      </c>
      <c r="BA427" s="35">
        <f t="shared" si="233"/>
        <v>0</v>
      </c>
    </row>
    <row r="428" spans="3:53" ht="22.5" customHeight="1">
      <c r="C428" s="509"/>
      <c r="D428" s="501"/>
      <c r="E428" s="503"/>
      <c r="F428" s="29" t="s">
        <v>323</v>
      </c>
      <c r="G428" s="26"/>
      <c r="H428" s="30" t="s">
        <v>327</v>
      </c>
      <c r="I428" s="498"/>
      <c r="J428" s="487"/>
      <c r="K428" s="489"/>
      <c r="L428" s="491"/>
      <c r="M428" s="493"/>
      <c r="N428" s="29" t="s">
        <v>323</v>
      </c>
      <c r="O428" s="26"/>
      <c r="P428" s="30" t="s">
        <v>327</v>
      </c>
      <c r="Q428" s="3"/>
      <c r="R428" s="4"/>
      <c r="S428" s="5"/>
      <c r="T428" s="6"/>
      <c r="U428" s="7"/>
      <c r="V428" s="62"/>
      <c r="W428" s="63"/>
      <c r="X428" s="9"/>
      <c r="Y428" s="4"/>
      <c r="Z428" s="5"/>
      <c r="AA428" s="6"/>
      <c r="AB428" s="7"/>
      <c r="AC428" s="64"/>
      <c r="AD428" s="8"/>
      <c r="AE428" s="29" t="s">
        <v>323</v>
      </c>
      <c r="AF428" s="26"/>
      <c r="AG428" s="30" t="s">
        <v>327</v>
      </c>
      <c r="AH428" s="518"/>
      <c r="AI428" s="516"/>
      <c r="AJ428" s="516"/>
      <c r="AK428" s="516"/>
      <c r="AL428" s="516"/>
      <c r="AN428" s="38" t="str">
        <f t="shared" si="217"/>
        <v/>
      </c>
      <c r="AO428" s="39" t="str">
        <f t="shared" si="218"/>
        <v/>
      </c>
      <c r="AP428" s="40" t="str">
        <f t="shared" si="222"/>
        <v/>
      </c>
      <c r="AQ428" s="41" t="str">
        <f t="shared" si="223"/>
        <v/>
      </c>
      <c r="AR428" s="42" t="str">
        <f t="shared" si="224"/>
        <v>000</v>
      </c>
      <c r="AS428" s="43" t="str">
        <f t="shared" si="225"/>
        <v>000</v>
      </c>
      <c r="AT428" s="41">
        <f t="shared" si="226"/>
        <v>0</v>
      </c>
      <c r="AU428" s="65">
        <f t="shared" si="227"/>
        <v>0</v>
      </c>
      <c r="AV428" s="39" t="str">
        <f t="shared" si="228"/>
        <v>000</v>
      </c>
      <c r="AW428" s="43" t="str">
        <f t="shared" si="229"/>
        <v>000</v>
      </c>
      <c r="AX428" s="43">
        <f t="shared" si="230"/>
        <v>0</v>
      </c>
      <c r="AY428" s="43">
        <f t="shared" si="231"/>
        <v>0</v>
      </c>
      <c r="AZ428" s="47">
        <f t="shared" si="232"/>
        <v>0</v>
      </c>
      <c r="BA428" s="35">
        <f t="shared" si="233"/>
        <v>0</v>
      </c>
    </row>
    <row r="429" spans="3:53" ht="22.5" customHeight="1" thickBot="1">
      <c r="C429" s="508">
        <f t="shared" ref="C429" si="237">(ROW()-3)/2</f>
        <v>213</v>
      </c>
      <c r="D429" s="500"/>
      <c r="E429" s="502"/>
      <c r="F429" s="483" t="str">
        <f>IF(G430="","",YEAR('1'!$AJ$7)-YEAR(G430)-IF(MONTH('1'!$AJ$7)*100+DAY('1'!$AJ$7)&gt;=MONTH(G430)*100+DAY(G430),0,1))</f>
        <v/>
      </c>
      <c r="G429" s="484"/>
      <c r="H429" s="485"/>
      <c r="I429" s="497"/>
      <c r="J429" s="486"/>
      <c r="K429" s="488" t="s">
        <v>326</v>
      </c>
      <c r="L429" s="490"/>
      <c r="M429" s="492" t="s">
        <v>325</v>
      </c>
      <c r="N429" s="486"/>
      <c r="O429" s="490"/>
      <c r="P429" s="499"/>
      <c r="Q429" s="3"/>
      <c r="R429" s="4"/>
      <c r="S429" s="5"/>
      <c r="T429" s="6"/>
      <c r="U429" s="7"/>
      <c r="V429" s="62"/>
      <c r="W429" s="63"/>
      <c r="X429" s="9"/>
      <c r="Y429" s="4"/>
      <c r="Z429" s="5"/>
      <c r="AA429" s="6"/>
      <c r="AB429" s="7"/>
      <c r="AC429" s="64"/>
      <c r="AD429" s="8"/>
      <c r="AE429" s="494" t="s">
        <v>66</v>
      </c>
      <c r="AF429" s="495"/>
      <c r="AG429" s="496"/>
      <c r="AH429" s="517"/>
      <c r="AI429" s="515"/>
      <c r="AJ429" s="515"/>
      <c r="AK429" s="515"/>
      <c r="AL429" s="515"/>
      <c r="AN429" s="38" t="str">
        <f t="shared" si="217"/>
        <v/>
      </c>
      <c r="AO429" s="39" t="str">
        <f t="shared" si="218"/>
        <v/>
      </c>
      <c r="AP429" s="40" t="str">
        <f t="shared" si="222"/>
        <v/>
      </c>
      <c r="AQ429" s="41" t="str">
        <f t="shared" si="223"/>
        <v/>
      </c>
      <c r="AR429" s="42" t="str">
        <f t="shared" si="224"/>
        <v>000</v>
      </c>
      <c r="AS429" s="43" t="str">
        <f t="shared" si="225"/>
        <v>000</v>
      </c>
      <c r="AT429" s="41">
        <f t="shared" si="226"/>
        <v>0</v>
      </c>
      <c r="AU429" s="65">
        <f t="shared" si="227"/>
        <v>0</v>
      </c>
      <c r="AV429" s="39" t="str">
        <f t="shared" si="228"/>
        <v>000</v>
      </c>
      <c r="AW429" s="43" t="str">
        <f t="shared" si="229"/>
        <v>000</v>
      </c>
      <c r="AX429" s="43">
        <f t="shared" si="230"/>
        <v>0</v>
      </c>
      <c r="AY429" s="43">
        <f t="shared" si="231"/>
        <v>0</v>
      </c>
      <c r="AZ429" s="47">
        <f t="shared" si="232"/>
        <v>0</v>
      </c>
      <c r="BA429" s="35">
        <f t="shared" si="233"/>
        <v>0</v>
      </c>
    </row>
    <row r="430" spans="3:53" ht="22.5" customHeight="1">
      <c r="C430" s="509"/>
      <c r="D430" s="501"/>
      <c r="E430" s="503"/>
      <c r="F430" s="29" t="s">
        <v>323</v>
      </c>
      <c r="G430" s="26"/>
      <c r="H430" s="30" t="s">
        <v>327</v>
      </c>
      <c r="I430" s="498"/>
      <c r="J430" s="487"/>
      <c r="K430" s="489"/>
      <c r="L430" s="491"/>
      <c r="M430" s="493"/>
      <c r="N430" s="29" t="s">
        <v>323</v>
      </c>
      <c r="O430" s="26"/>
      <c r="P430" s="30" t="s">
        <v>327</v>
      </c>
      <c r="Q430" s="3"/>
      <c r="R430" s="4"/>
      <c r="S430" s="5"/>
      <c r="T430" s="6"/>
      <c r="U430" s="7"/>
      <c r="V430" s="62"/>
      <c r="W430" s="63"/>
      <c r="X430" s="9"/>
      <c r="Y430" s="4"/>
      <c r="Z430" s="5"/>
      <c r="AA430" s="6"/>
      <c r="AB430" s="7"/>
      <c r="AC430" s="64"/>
      <c r="AD430" s="8"/>
      <c r="AE430" s="29" t="s">
        <v>323</v>
      </c>
      <c r="AF430" s="26"/>
      <c r="AG430" s="30" t="s">
        <v>327</v>
      </c>
      <c r="AH430" s="518"/>
      <c r="AI430" s="516"/>
      <c r="AJ430" s="516"/>
      <c r="AK430" s="516"/>
      <c r="AL430" s="516"/>
      <c r="AN430" s="38" t="str">
        <f t="shared" si="217"/>
        <v/>
      </c>
      <c r="AO430" s="39" t="str">
        <f t="shared" si="218"/>
        <v/>
      </c>
      <c r="AP430" s="40" t="str">
        <f t="shared" si="222"/>
        <v/>
      </c>
      <c r="AQ430" s="41" t="str">
        <f t="shared" si="223"/>
        <v/>
      </c>
      <c r="AR430" s="42" t="str">
        <f t="shared" si="224"/>
        <v>000</v>
      </c>
      <c r="AS430" s="43" t="str">
        <f t="shared" si="225"/>
        <v>000</v>
      </c>
      <c r="AT430" s="41">
        <f t="shared" si="226"/>
        <v>0</v>
      </c>
      <c r="AU430" s="65">
        <f t="shared" si="227"/>
        <v>0</v>
      </c>
      <c r="AV430" s="39" t="str">
        <f t="shared" si="228"/>
        <v>000</v>
      </c>
      <c r="AW430" s="43" t="str">
        <f t="shared" si="229"/>
        <v>000</v>
      </c>
      <c r="AX430" s="43">
        <f t="shared" si="230"/>
        <v>0</v>
      </c>
      <c r="AY430" s="43">
        <f t="shared" si="231"/>
        <v>0</v>
      </c>
      <c r="AZ430" s="47">
        <f t="shared" si="232"/>
        <v>0</v>
      </c>
      <c r="BA430" s="35">
        <f t="shared" si="233"/>
        <v>0</v>
      </c>
    </row>
    <row r="431" spans="3:53" ht="22.5" customHeight="1" thickBot="1">
      <c r="C431" s="508">
        <f t="shared" si="234"/>
        <v>214</v>
      </c>
      <c r="D431" s="500"/>
      <c r="E431" s="502"/>
      <c r="F431" s="483" t="str">
        <f>IF(G432="","",YEAR('1'!$AJ$7)-YEAR(G432)-IF(MONTH('1'!$AJ$7)*100+DAY('1'!$AJ$7)&gt;=MONTH(G432)*100+DAY(G432),0,1))</f>
        <v/>
      </c>
      <c r="G431" s="484"/>
      <c r="H431" s="485"/>
      <c r="I431" s="497"/>
      <c r="J431" s="486"/>
      <c r="K431" s="488" t="s">
        <v>326</v>
      </c>
      <c r="L431" s="490"/>
      <c r="M431" s="492" t="s">
        <v>325</v>
      </c>
      <c r="N431" s="486"/>
      <c r="O431" s="490"/>
      <c r="P431" s="499"/>
      <c r="Q431" s="3"/>
      <c r="R431" s="4"/>
      <c r="S431" s="5"/>
      <c r="T431" s="6"/>
      <c r="U431" s="7"/>
      <c r="V431" s="62"/>
      <c r="W431" s="63"/>
      <c r="X431" s="9"/>
      <c r="Y431" s="4"/>
      <c r="Z431" s="5"/>
      <c r="AA431" s="6"/>
      <c r="AB431" s="7"/>
      <c r="AC431" s="64"/>
      <c r="AD431" s="8"/>
      <c r="AE431" s="494" t="s">
        <v>66</v>
      </c>
      <c r="AF431" s="495"/>
      <c r="AG431" s="496"/>
      <c r="AH431" s="517"/>
      <c r="AI431" s="515"/>
      <c r="AJ431" s="515"/>
      <c r="AK431" s="515"/>
      <c r="AL431" s="515"/>
      <c r="AN431" s="38" t="str">
        <f t="shared" si="217"/>
        <v/>
      </c>
      <c r="AO431" s="39" t="str">
        <f t="shared" si="218"/>
        <v/>
      </c>
      <c r="AP431" s="40" t="str">
        <f t="shared" si="222"/>
        <v/>
      </c>
      <c r="AQ431" s="41" t="str">
        <f t="shared" si="223"/>
        <v/>
      </c>
      <c r="AR431" s="42" t="str">
        <f t="shared" si="224"/>
        <v>000</v>
      </c>
      <c r="AS431" s="43" t="str">
        <f t="shared" si="225"/>
        <v>000</v>
      </c>
      <c r="AT431" s="41">
        <f t="shared" si="226"/>
        <v>0</v>
      </c>
      <c r="AU431" s="65">
        <f t="shared" si="227"/>
        <v>0</v>
      </c>
      <c r="AV431" s="39" t="str">
        <f t="shared" si="228"/>
        <v>000</v>
      </c>
      <c r="AW431" s="43" t="str">
        <f t="shared" si="229"/>
        <v>000</v>
      </c>
      <c r="AX431" s="43">
        <f t="shared" si="230"/>
        <v>0</v>
      </c>
      <c r="AY431" s="43">
        <f t="shared" si="231"/>
        <v>0</v>
      </c>
      <c r="AZ431" s="47">
        <f t="shared" si="232"/>
        <v>0</v>
      </c>
      <c r="BA431" s="35">
        <f t="shared" si="233"/>
        <v>0</v>
      </c>
    </row>
    <row r="432" spans="3:53" ht="22.5" customHeight="1">
      <c r="C432" s="509"/>
      <c r="D432" s="501"/>
      <c r="E432" s="503"/>
      <c r="F432" s="29" t="s">
        <v>323</v>
      </c>
      <c r="G432" s="26"/>
      <c r="H432" s="30" t="s">
        <v>327</v>
      </c>
      <c r="I432" s="498"/>
      <c r="J432" s="487"/>
      <c r="K432" s="489"/>
      <c r="L432" s="491"/>
      <c r="M432" s="493"/>
      <c r="N432" s="29" t="s">
        <v>323</v>
      </c>
      <c r="O432" s="26"/>
      <c r="P432" s="30" t="s">
        <v>327</v>
      </c>
      <c r="Q432" s="3"/>
      <c r="R432" s="4"/>
      <c r="S432" s="5"/>
      <c r="T432" s="6"/>
      <c r="U432" s="7"/>
      <c r="V432" s="62"/>
      <c r="W432" s="63"/>
      <c r="X432" s="9"/>
      <c r="Y432" s="4"/>
      <c r="Z432" s="5"/>
      <c r="AA432" s="6"/>
      <c r="AB432" s="7"/>
      <c r="AC432" s="64"/>
      <c r="AD432" s="8"/>
      <c r="AE432" s="29" t="s">
        <v>323</v>
      </c>
      <c r="AF432" s="26"/>
      <c r="AG432" s="30" t="s">
        <v>327</v>
      </c>
      <c r="AH432" s="518"/>
      <c r="AI432" s="516"/>
      <c r="AJ432" s="516"/>
      <c r="AK432" s="516"/>
      <c r="AL432" s="516"/>
      <c r="AN432" s="38" t="str">
        <f t="shared" si="217"/>
        <v/>
      </c>
      <c r="AO432" s="39" t="str">
        <f t="shared" si="218"/>
        <v/>
      </c>
      <c r="AP432" s="40" t="str">
        <f t="shared" si="222"/>
        <v/>
      </c>
      <c r="AQ432" s="41" t="str">
        <f t="shared" si="223"/>
        <v/>
      </c>
      <c r="AR432" s="42" t="str">
        <f t="shared" si="224"/>
        <v>000</v>
      </c>
      <c r="AS432" s="43" t="str">
        <f t="shared" si="225"/>
        <v>000</v>
      </c>
      <c r="AT432" s="41">
        <f t="shared" si="226"/>
        <v>0</v>
      </c>
      <c r="AU432" s="65">
        <f t="shared" si="227"/>
        <v>0</v>
      </c>
      <c r="AV432" s="39" t="str">
        <f t="shared" si="228"/>
        <v>000</v>
      </c>
      <c r="AW432" s="43" t="str">
        <f t="shared" si="229"/>
        <v>000</v>
      </c>
      <c r="AX432" s="43">
        <f t="shared" si="230"/>
        <v>0</v>
      </c>
      <c r="AY432" s="43">
        <f t="shared" si="231"/>
        <v>0</v>
      </c>
      <c r="AZ432" s="47">
        <f t="shared" si="232"/>
        <v>0</v>
      </c>
      <c r="BA432" s="35">
        <f t="shared" si="233"/>
        <v>0</v>
      </c>
    </row>
    <row r="433" spans="3:53" ht="22.5" customHeight="1" thickBot="1">
      <c r="C433" s="508">
        <f t="shared" si="235"/>
        <v>215</v>
      </c>
      <c r="D433" s="500"/>
      <c r="E433" s="502"/>
      <c r="F433" s="483" t="str">
        <f>IF(G434="","",YEAR('1'!$AJ$7)-YEAR(G434)-IF(MONTH('1'!$AJ$7)*100+DAY('1'!$AJ$7)&gt;=MONTH(G434)*100+DAY(G434),0,1))</f>
        <v/>
      </c>
      <c r="G433" s="484"/>
      <c r="H433" s="485"/>
      <c r="I433" s="497"/>
      <c r="J433" s="486"/>
      <c r="K433" s="488" t="s">
        <v>326</v>
      </c>
      <c r="L433" s="490"/>
      <c r="M433" s="492" t="s">
        <v>325</v>
      </c>
      <c r="N433" s="486"/>
      <c r="O433" s="490"/>
      <c r="P433" s="499"/>
      <c r="Q433" s="3"/>
      <c r="R433" s="4"/>
      <c r="S433" s="5"/>
      <c r="T433" s="6"/>
      <c r="U433" s="7"/>
      <c r="V433" s="62"/>
      <c r="W433" s="63"/>
      <c r="X433" s="9"/>
      <c r="Y433" s="4"/>
      <c r="Z433" s="5"/>
      <c r="AA433" s="6"/>
      <c r="AB433" s="7"/>
      <c r="AC433" s="64"/>
      <c r="AD433" s="8"/>
      <c r="AE433" s="494" t="s">
        <v>66</v>
      </c>
      <c r="AF433" s="495"/>
      <c r="AG433" s="496"/>
      <c r="AH433" s="517"/>
      <c r="AI433" s="515"/>
      <c r="AJ433" s="515"/>
      <c r="AK433" s="515"/>
      <c r="AL433" s="515"/>
      <c r="AN433" s="38" t="str">
        <f t="shared" si="217"/>
        <v/>
      </c>
      <c r="AO433" s="39" t="str">
        <f t="shared" si="218"/>
        <v/>
      </c>
      <c r="AP433" s="40" t="str">
        <f t="shared" si="222"/>
        <v/>
      </c>
      <c r="AQ433" s="41" t="str">
        <f t="shared" si="223"/>
        <v/>
      </c>
      <c r="AR433" s="42" t="str">
        <f t="shared" si="224"/>
        <v>000</v>
      </c>
      <c r="AS433" s="43" t="str">
        <f t="shared" si="225"/>
        <v>000</v>
      </c>
      <c r="AT433" s="41">
        <f t="shared" si="226"/>
        <v>0</v>
      </c>
      <c r="AU433" s="65">
        <f t="shared" si="227"/>
        <v>0</v>
      </c>
      <c r="AV433" s="39" t="str">
        <f t="shared" si="228"/>
        <v>000</v>
      </c>
      <c r="AW433" s="43" t="str">
        <f t="shared" si="229"/>
        <v>000</v>
      </c>
      <c r="AX433" s="43">
        <f t="shared" si="230"/>
        <v>0</v>
      </c>
      <c r="AY433" s="43">
        <f t="shared" si="231"/>
        <v>0</v>
      </c>
      <c r="AZ433" s="47">
        <f t="shared" si="232"/>
        <v>0</v>
      </c>
      <c r="BA433" s="35">
        <f t="shared" si="233"/>
        <v>0</v>
      </c>
    </row>
    <row r="434" spans="3:53" ht="22.5" customHeight="1">
      <c r="C434" s="509"/>
      <c r="D434" s="501"/>
      <c r="E434" s="503"/>
      <c r="F434" s="29" t="s">
        <v>323</v>
      </c>
      <c r="G434" s="26"/>
      <c r="H434" s="30" t="s">
        <v>327</v>
      </c>
      <c r="I434" s="498"/>
      <c r="J434" s="487"/>
      <c r="K434" s="489"/>
      <c r="L434" s="491"/>
      <c r="M434" s="493"/>
      <c r="N434" s="29" t="s">
        <v>323</v>
      </c>
      <c r="O434" s="26"/>
      <c r="P434" s="30" t="s">
        <v>327</v>
      </c>
      <c r="Q434" s="3"/>
      <c r="R434" s="4"/>
      <c r="S434" s="5"/>
      <c r="T434" s="6"/>
      <c r="U434" s="7"/>
      <c r="V434" s="62"/>
      <c r="W434" s="63"/>
      <c r="X434" s="9"/>
      <c r="Y434" s="4"/>
      <c r="Z434" s="5"/>
      <c r="AA434" s="6"/>
      <c r="AB434" s="7"/>
      <c r="AC434" s="64"/>
      <c r="AD434" s="8"/>
      <c r="AE434" s="29" t="s">
        <v>323</v>
      </c>
      <c r="AF434" s="26"/>
      <c r="AG434" s="30" t="s">
        <v>327</v>
      </c>
      <c r="AH434" s="518"/>
      <c r="AI434" s="516"/>
      <c r="AJ434" s="516"/>
      <c r="AK434" s="516"/>
      <c r="AL434" s="516"/>
      <c r="AN434" s="38" t="str">
        <f t="shared" si="217"/>
        <v/>
      </c>
      <c r="AO434" s="39" t="str">
        <f t="shared" si="218"/>
        <v/>
      </c>
      <c r="AP434" s="40" t="str">
        <f t="shared" si="222"/>
        <v/>
      </c>
      <c r="AQ434" s="41" t="str">
        <f t="shared" si="223"/>
        <v/>
      </c>
      <c r="AR434" s="42" t="str">
        <f t="shared" si="224"/>
        <v>000</v>
      </c>
      <c r="AS434" s="43" t="str">
        <f t="shared" si="225"/>
        <v>000</v>
      </c>
      <c r="AT434" s="41">
        <f t="shared" si="226"/>
        <v>0</v>
      </c>
      <c r="AU434" s="65">
        <f t="shared" si="227"/>
        <v>0</v>
      </c>
      <c r="AV434" s="39" t="str">
        <f t="shared" si="228"/>
        <v>000</v>
      </c>
      <c r="AW434" s="43" t="str">
        <f t="shared" si="229"/>
        <v>000</v>
      </c>
      <c r="AX434" s="43">
        <f t="shared" si="230"/>
        <v>0</v>
      </c>
      <c r="AY434" s="43">
        <f t="shared" si="231"/>
        <v>0</v>
      </c>
      <c r="AZ434" s="47">
        <f t="shared" si="232"/>
        <v>0</v>
      </c>
      <c r="BA434" s="35">
        <f t="shared" si="233"/>
        <v>0</v>
      </c>
    </row>
    <row r="435" spans="3:53" ht="22.5" customHeight="1" thickBot="1">
      <c r="C435" s="508">
        <f t="shared" si="220"/>
        <v>216</v>
      </c>
      <c r="D435" s="500"/>
      <c r="E435" s="502"/>
      <c r="F435" s="483" t="str">
        <f>IF(G436="","",YEAR('1'!$AJ$7)-YEAR(G436)-IF(MONTH('1'!$AJ$7)*100+DAY('1'!$AJ$7)&gt;=MONTH(G436)*100+DAY(G436),0,1))</f>
        <v/>
      </c>
      <c r="G435" s="484"/>
      <c r="H435" s="485"/>
      <c r="I435" s="497"/>
      <c r="J435" s="486"/>
      <c r="K435" s="488" t="s">
        <v>326</v>
      </c>
      <c r="L435" s="490"/>
      <c r="M435" s="492" t="s">
        <v>325</v>
      </c>
      <c r="N435" s="486"/>
      <c r="O435" s="490"/>
      <c r="P435" s="499"/>
      <c r="Q435" s="3"/>
      <c r="R435" s="4"/>
      <c r="S435" s="5"/>
      <c r="T435" s="6"/>
      <c r="U435" s="7"/>
      <c r="V435" s="62"/>
      <c r="W435" s="63"/>
      <c r="X435" s="9"/>
      <c r="Y435" s="4"/>
      <c r="Z435" s="5"/>
      <c r="AA435" s="6"/>
      <c r="AB435" s="7"/>
      <c r="AC435" s="64"/>
      <c r="AD435" s="8"/>
      <c r="AE435" s="494" t="s">
        <v>66</v>
      </c>
      <c r="AF435" s="495"/>
      <c r="AG435" s="496"/>
      <c r="AH435" s="517"/>
      <c r="AI435" s="515"/>
      <c r="AJ435" s="515"/>
      <c r="AK435" s="515"/>
      <c r="AL435" s="515"/>
      <c r="AN435" s="38" t="str">
        <f t="shared" si="217"/>
        <v/>
      </c>
      <c r="AO435" s="39" t="str">
        <f t="shared" si="218"/>
        <v/>
      </c>
      <c r="AP435" s="40" t="str">
        <f t="shared" si="222"/>
        <v/>
      </c>
      <c r="AQ435" s="41" t="str">
        <f t="shared" si="223"/>
        <v/>
      </c>
      <c r="AR435" s="42" t="str">
        <f t="shared" si="224"/>
        <v>000</v>
      </c>
      <c r="AS435" s="43" t="str">
        <f t="shared" si="225"/>
        <v>000</v>
      </c>
      <c r="AT435" s="41">
        <f t="shared" si="226"/>
        <v>0</v>
      </c>
      <c r="AU435" s="65">
        <f t="shared" si="227"/>
        <v>0</v>
      </c>
      <c r="AV435" s="39" t="str">
        <f t="shared" si="228"/>
        <v>000</v>
      </c>
      <c r="AW435" s="43" t="str">
        <f t="shared" si="229"/>
        <v>000</v>
      </c>
      <c r="AX435" s="43">
        <f t="shared" si="230"/>
        <v>0</v>
      </c>
      <c r="AY435" s="43">
        <f t="shared" si="231"/>
        <v>0</v>
      </c>
      <c r="AZ435" s="47">
        <f t="shared" si="232"/>
        <v>0</v>
      </c>
      <c r="BA435" s="35">
        <f t="shared" si="233"/>
        <v>0</v>
      </c>
    </row>
    <row r="436" spans="3:53" ht="22.5" customHeight="1">
      <c r="C436" s="509"/>
      <c r="D436" s="501"/>
      <c r="E436" s="503"/>
      <c r="F436" s="29" t="s">
        <v>323</v>
      </c>
      <c r="G436" s="26"/>
      <c r="H436" s="30" t="s">
        <v>327</v>
      </c>
      <c r="I436" s="498"/>
      <c r="J436" s="487"/>
      <c r="K436" s="489"/>
      <c r="L436" s="491"/>
      <c r="M436" s="493"/>
      <c r="N436" s="29" t="s">
        <v>323</v>
      </c>
      <c r="O436" s="26"/>
      <c r="P436" s="30" t="s">
        <v>327</v>
      </c>
      <c r="Q436" s="3"/>
      <c r="R436" s="4"/>
      <c r="S436" s="5"/>
      <c r="T436" s="6"/>
      <c r="U436" s="7"/>
      <c r="V436" s="62"/>
      <c r="W436" s="63"/>
      <c r="X436" s="9"/>
      <c r="Y436" s="4"/>
      <c r="Z436" s="5"/>
      <c r="AA436" s="6"/>
      <c r="AB436" s="7"/>
      <c r="AC436" s="64"/>
      <c r="AD436" s="8"/>
      <c r="AE436" s="29" t="s">
        <v>323</v>
      </c>
      <c r="AF436" s="26"/>
      <c r="AG436" s="30" t="s">
        <v>327</v>
      </c>
      <c r="AH436" s="518"/>
      <c r="AI436" s="516"/>
      <c r="AJ436" s="516"/>
      <c r="AK436" s="516"/>
      <c r="AL436" s="516"/>
      <c r="AN436" s="38" t="str">
        <f t="shared" si="217"/>
        <v/>
      </c>
      <c r="AO436" s="39" t="str">
        <f t="shared" si="218"/>
        <v/>
      </c>
      <c r="AP436" s="40" t="str">
        <f t="shared" si="222"/>
        <v/>
      </c>
      <c r="AQ436" s="41" t="str">
        <f t="shared" si="223"/>
        <v/>
      </c>
      <c r="AR436" s="42" t="str">
        <f t="shared" si="224"/>
        <v>000</v>
      </c>
      <c r="AS436" s="43" t="str">
        <f t="shared" si="225"/>
        <v>000</v>
      </c>
      <c r="AT436" s="41">
        <f t="shared" si="226"/>
        <v>0</v>
      </c>
      <c r="AU436" s="65">
        <f t="shared" si="227"/>
        <v>0</v>
      </c>
      <c r="AV436" s="39" t="str">
        <f t="shared" si="228"/>
        <v>000</v>
      </c>
      <c r="AW436" s="43" t="str">
        <f t="shared" si="229"/>
        <v>000</v>
      </c>
      <c r="AX436" s="43">
        <f t="shared" si="230"/>
        <v>0</v>
      </c>
      <c r="AY436" s="43">
        <f t="shared" si="231"/>
        <v>0</v>
      </c>
      <c r="AZ436" s="47">
        <f t="shared" si="232"/>
        <v>0</v>
      </c>
      <c r="BA436" s="35">
        <f t="shared" si="233"/>
        <v>0</v>
      </c>
    </row>
    <row r="437" spans="3:53" ht="22.5" customHeight="1" thickBot="1">
      <c r="C437" s="508">
        <f t="shared" ref="C437" si="238">(ROW()-3)/2</f>
        <v>217</v>
      </c>
      <c r="D437" s="500"/>
      <c r="E437" s="502"/>
      <c r="F437" s="483" t="str">
        <f>IF(G438="","",YEAR('1'!$AJ$7)-YEAR(G438)-IF(MONTH('1'!$AJ$7)*100+DAY('1'!$AJ$7)&gt;=MONTH(G438)*100+DAY(G438),0,1))</f>
        <v/>
      </c>
      <c r="G437" s="484"/>
      <c r="H437" s="485"/>
      <c r="I437" s="497"/>
      <c r="J437" s="486"/>
      <c r="K437" s="488" t="s">
        <v>326</v>
      </c>
      <c r="L437" s="490"/>
      <c r="M437" s="492" t="s">
        <v>325</v>
      </c>
      <c r="N437" s="486"/>
      <c r="O437" s="490"/>
      <c r="P437" s="499"/>
      <c r="Q437" s="3"/>
      <c r="R437" s="4"/>
      <c r="S437" s="5"/>
      <c r="T437" s="6"/>
      <c r="U437" s="7"/>
      <c r="V437" s="62"/>
      <c r="W437" s="63"/>
      <c r="X437" s="9"/>
      <c r="Y437" s="4"/>
      <c r="Z437" s="5"/>
      <c r="AA437" s="6"/>
      <c r="AB437" s="7"/>
      <c r="AC437" s="64"/>
      <c r="AD437" s="8"/>
      <c r="AE437" s="494" t="s">
        <v>66</v>
      </c>
      <c r="AF437" s="495"/>
      <c r="AG437" s="496"/>
      <c r="AH437" s="517"/>
      <c r="AI437" s="515"/>
      <c r="AJ437" s="515"/>
      <c r="AK437" s="515"/>
      <c r="AL437" s="515"/>
      <c r="AN437" s="38" t="str">
        <f t="shared" si="217"/>
        <v/>
      </c>
      <c r="AO437" s="39" t="str">
        <f t="shared" si="218"/>
        <v/>
      </c>
      <c r="AP437" s="40" t="str">
        <f t="shared" si="222"/>
        <v/>
      </c>
      <c r="AQ437" s="41" t="str">
        <f t="shared" si="223"/>
        <v/>
      </c>
      <c r="AR437" s="42" t="str">
        <f t="shared" si="224"/>
        <v>000</v>
      </c>
      <c r="AS437" s="43" t="str">
        <f t="shared" si="225"/>
        <v>000</v>
      </c>
      <c r="AT437" s="41">
        <f t="shared" si="226"/>
        <v>0</v>
      </c>
      <c r="AU437" s="65">
        <f t="shared" si="227"/>
        <v>0</v>
      </c>
      <c r="AV437" s="39" t="str">
        <f t="shared" si="228"/>
        <v>000</v>
      </c>
      <c r="AW437" s="43" t="str">
        <f t="shared" si="229"/>
        <v>000</v>
      </c>
      <c r="AX437" s="43">
        <f t="shared" si="230"/>
        <v>0</v>
      </c>
      <c r="AY437" s="43">
        <f t="shared" si="231"/>
        <v>0</v>
      </c>
      <c r="AZ437" s="47">
        <f t="shared" si="232"/>
        <v>0</v>
      </c>
      <c r="BA437" s="35">
        <f t="shared" si="233"/>
        <v>0</v>
      </c>
    </row>
    <row r="438" spans="3:53" ht="22.5" customHeight="1">
      <c r="C438" s="509"/>
      <c r="D438" s="501"/>
      <c r="E438" s="503"/>
      <c r="F438" s="29" t="s">
        <v>323</v>
      </c>
      <c r="G438" s="26"/>
      <c r="H438" s="30" t="s">
        <v>327</v>
      </c>
      <c r="I438" s="498"/>
      <c r="J438" s="487"/>
      <c r="K438" s="489"/>
      <c r="L438" s="491"/>
      <c r="M438" s="493"/>
      <c r="N438" s="29" t="s">
        <v>323</v>
      </c>
      <c r="O438" s="26"/>
      <c r="P438" s="30" t="s">
        <v>327</v>
      </c>
      <c r="Q438" s="3"/>
      <c r="R438" s="4"/>
      <c r="S438" s="5"/>
      <c r="T438" s="6"/>
      <c r="U438" s="7"/>
      <c r="V438" s="62"/>
      <c r="W438" s="63"/>
      <c r="X438" s="9"/>
      <c r="Y438" s="4"/>
      <c r="Z438" s="5"/>
      <c r="AA438" s="6"/>
      <c r="AB438" s="7"/>
      <c r="AC438" s="64"/>
      <c r="AD438" s="8"/>
      <c r="AE438" s="29" t="s">
        <v>323</v>
      </c>
      <c r="AF438" s="26"/>
      <c r="AG438" s="30" t="s">
        <v>327</v>
      </c>
      <c r="AH438" s="518"/>
      <c r="AI438" s="516"/>
      <c r="AJ438" s="516"/>
      <c r="AK438" s="516"/>
      <c r="AL438" s="516"/>
      <c r="AN438" s="38" t="str">
        <f t="shared" si="217"/>
        <v/>
      </c>
      <c r="AO438" s="39" t="str">
        <f t="shared" si="218"/>
        <v/>
      </c>
      <c r="AP438" s="40" t="str">
        <f t="shared" si="222"/>
        <v/>
      </c>
      <c r="AQ438" s="41" t="str">
        <f t="shared" si="223"/>
        <v/>
      </c>
      <c r="AR438" s="42" t="str">
        <f t="shared" si="224"/>
        <v>000</v>
      </c>
      <c r="AS438" s="43" t="str">
        <f t="shared" si="225"/>
        <v>000</v>
      </c>
      <c r="AT438" s="41">
        <f t="shared" si="226"/>
        <v>0</v>
      </c>
      <c r="AU438" s="65">
        <f t="shared" si="227"/>
        <v>0</v>
      </c>
      <c r="AV438" s="39" t="str">
        <f t="shared" si="228"/>
        <v>000</v>
      </c>
      <c r="AW438" s="43" t="str">
        <f t="shared" si="229"/>
        <v>000</v>
      </c>
      <c r="AX438" s="43">
        <f t="shared" si="230"/>
        <v>0</v>
      </c>
      <c r="AY438" s="43">
        <f t="shared" si="231"/>
        <v>0</v>
      </c>
      <c r="AZ438" s="47">
        <f t="shared" si="232"/>
        <v>0</v>
      </c>
      <c r="BA438" s="35">
        <f t="shared" si="233"/>
        <v>0</v>
      </c>
    </row>
    <row r="439" spans="3:53" ht="22.5" customHeight="1" thickBot="1">
      <c r="C439" s="508">
        <f t="shared" ref="C439:C447" si="239">(ROW()-3)/2</f>
        <v>218</v>
      </c>
      <c r="D439" s="500"/>
      <c r="E439" s="502"/>
      <c r="F439" s="483" t="str">
        <f>IF(G440="","",YEAR('1'!$AJ$7)-YEAR(G440)-IF(MONTH('1'!$AJ$7)*100+DAY('1'!$AJ$7)&gt;=MONTH(G440)*100+DAY(G440),0,1))</f>
        <v/>
      </c>
      <c r="G439" s="484"/>
      <c r="H439" s="485"/>
      <c r="I439" s="497"/>
      <c r="J439" s="486"/>
      <c r="K439" s="488" t="s">
        <v>326</v>
      </c>
      <c r="L439" s="490"/>
      <c r="M439" s="492" t="s">
        <v>325</v>
      </c>
      <c r="N439" s="486"/>
      <c r="O439" s="490"/>
      <c r="P439" s="499"/>
      <c r="Q439" s="3"/>
      <c r="R439" s="4"/>
      <c r="S439" s="5"/>
      <c r="T439" s="6"/>
      <c r="U439" s="7"/>
      <c r="V439" s="62"/>
      <c r="W439" s="63"/>
      <c r="X439" s="9"/>
      <c r="Y439" s="4"/>
      <c r="Z439" s="5"/>
      <c r="AA439" s="6"/>
      <c r="AB439" s="7"/>
      <c r="AC439" s="64"/>
      <c r="AD439" s="8"/>
      <c r="AE439" s="494" t="s">
        <v>66</v>
      </c>
      <c r="AF439" s="495"/>
      <c r="AG439" s="496"/>
      <c r="AH439" s="517"/>
      <c r="AI439" s="515"/>
      <c r="AJ439" s="515"/>
      <c r="AK439" s="515"/>
      <c r="AL439" s="515"/>
      <c r="AN439" s="38" t="str">
        <f t="shared" si="217"/>
        <v/>
      </c>
      <c r="AO439" s="39" t="str">
        <f t="shared" si="218"/>
        <v/>
      </c>
      <c r="AP439" s="40" t="str">
        <f t="shared" si="222"/>
        <v/>
      </c>
      <c r="AQ439" s="41" t="str">
        <f t="shared" si="223"/>
        <v/>
      </c>
      <c r="AR439" s="42" t="str">
        <f t="shared" si="224"/>
        <v>000</v>
      </c>
      <c r="AS439" s="43" t="str">
        <f t="shared" si="225"/>
        <v>000</v>
      </c>
      <c r="AT439" s="41">
        <f t="shared" si="226"/>
        <v>0</v>
      </c>
      <c r="AU439" s="65">
        <f t="shared" si="227"/>
        <v>0</v>
      </c>
      <c r="AV439" s="39" t="str">
        <f t="shared" si="228"/>
        <v>000</v>
      </c>
      <c r="AW439" s="43" t="str">
        <f t="shared" si="229"/>
        <v>000</v>
      </c>
      <c r="AX439" s="43">
        <f t="shared" si="230"/>
        <v>0</v>
      </c>
      <c r="AY439" s="43">
        <f t="shared" si="231"/>
        <v>0</v>
      </c>
      <c r="AZ439" s="47">
        <f t="shared" si="232"/>
        <v>0</v>
      </c>
      <c r="BA439" s="35">
        <f t="shared" si="233"/>
        <v>0</v>
      </c>
    </row>
    <row r="440" spans="3:53" ht="22.5" customHeight="1">
      <c r="C440" s="509"/>
      <c r="D440" s="501"/>
      <c r="E440" s="503"/>
      <c r="F440" s="29" t="s">
        <v>323</v>
      </c>
      <c r="G440" s="26"/>
      <c r="H440" s="30" t="s">
        <v>327</v>
      </c>
      <c r="I440" s="498"/>
      <c r="J440" s="487"/>
      <c r="K440" s="489"/>
      <c r="L440" s="491"/>
      <c r="M440" s="493"/>
      <c r="N440" s="29" t="s">
        <v>323</v>
      </c>
      <c r="O440" s="26"/>
      <c r="P440" s="30" t="s">
        <v>327</v>
      </c>
      <c r="Q440" s="3"/>
      <c r="R440" s="4"/>
      <c r="S440" s="5"/>
      <c r="T440" s="6"/>
      <c r="U440" s="7"/>
      <c r="V440" s="62"/>
      <c r="W440" s="63"/>
      <c r="X440" s="9"/>
      <c r="Y440" s="4"/>
      <c r="Z440" s="5"/>
      <c r="AA440" s="6"/>
      <c r="AB440" s="7"/>
      <c r="AC440" s="64"/>
      <c r="AD440" s="8"/>
      <c r="AE440" s="29" t="s">
        <v>323</v>
      </c>
      <c r="AF440" s="26"/>
      <c r="AG440" s="30" t="s">
        <v>327</v>
      </c>
      <c r="AH440" s="518"/>
      <c r="AI440" s="516"/>
      <c r="AJ440" s="516"/>
      <c r="AK440" s="516"/>
      <c r="AL440" s="516"/>
      <c r="AN440" s="38" t="str">
        <f t="shared" si="217"/>
        <v/>
      </c>
      <c r="AO440" s="39" t="str">
        <f t="shared" si="218"/>
        <v/>
      </c>
      <c r="AP440" s="40" t="str">
        <f t="shared" si="222"/>
        <v/>
      </c>
      <c r="AQ440" s="41" t="str">
        <f t="shared" si="223"/>
        <v/>
      </c>
      <c r="AR440" s="42" t="str">
        <f t="shared" si="224"/>
        <v>000</v>
      </c>
      <c r="AS440" s="43" t="str">
        <f t="shared" si="225"/>
        <v>000</v>
      </c>
      <c r="AT440" s="41">
        <f t="shared" si="226"/>
        <v>0</v>
      </c>
      <c r="AU440" s="65">
        <f t="shared" si="227"/>
        <v>0</v>
      </c>
      <c r="AV440" s="39" t="str">
        <f t="shared" si="228"/>
        <v>000</v>
      </c>
      <c r="AW440" s="43" t="str">
        <f t="shared" si="229"/>
        <v>000</v>
      </c>
      <c r="AX440" s="43">
        <f t="shared" si="230"/>
        <v>0</v>
      </c>
      <c r="AY440" s="43">
        <f t="shared" si="231"/>
        <v>0</v>
      </c>
      <c r="AZ440" s="47">
        <f t="shared" si="232"/>
        <v>0</v>
      </c>
      <c r="BA440" s="35">
        <f t="shared" si="233"/>
        <v>0</v>
      </c>
    </row>
    <row r="441" spans="3:53" ht="22.5" customHeight="1" thickBot="1">
      <c r="C441" s="508">
        <f t="shared" ref="C441:C449" si="240">(ROW()-3)/2</f>
        <v>219</v>
      </c>
      <c r="D441" s="500"/>
      <c r="E441" s="502"/>
      <c r="F441" s="483" t="str">
        <f>IF(G442="","",YEAR('1'!$AJ$7)-YEAR(G442)-IF(MONTH('1'!$AJ$7)*100+DAY('1'!$AJ$7)&gt;=MONTH(G442)*100+DAY(G442),0,1))</f>
        <v/>
      </c>
      <c r="G441" s="484"/>
      <c r="H441" s="485"/>
      <c r="I441" s="497"/>
      <c r="J441" s="486"/>
      <c r="K441" s="488" t="s">
        <v>326</v>
      </c>
      <c r="L441" s="490"/>
      <c r="M441" s="492" t="s">
        <v>325</v>
      </c>
      <c r="N441" s="486"/>
      <c r="O441" s="490"/>
      <c r="P441" s="499"/>
      <c r="Q441" s="3"/>
      <c r="R441" s="4"/>
      <c r="S441" s="5"/>
      <c r="T441" s="6"/>
      <c r="U441" s="7"/>
      <c r="V441" s="62"/>
      <c r="W441" s="63"/>
      <c r="X441" s="9"/>
      <c r="Y441" s="4"/>
      <c r="Z441" s="5"/>
      <c r="AA441" s="6"/>
      <c r="AB441" s="7"/>
      <c r="AC441" s="64"/>
      <c r="AD441" s="8"/>
      <c r="AE441" s="494" t="s">
        <v>66</v>
      </c>
      <c r="AF441" s="495"/>
      <c r="AG441" s="496"/>
      <c r="AH441" s="517"/>
      <c r="AI441" s="515"/>
      <c r="AJ441" s="515"/>
      <c r="AK441" s="515"/>
      <c r="AL441" s="515"/>
      <c r="AN441" s="38" t="str">
        <f t="shared" si="217"/>
        <v/>
      </c>
      <c r="AO441" s="39" t="str">
        <f t="shared" si="218"/>
        <v/>
      </c>
      <c r="AP441" s="40" t="str">
        <f t="shared" si="222"/>
        <v/>
      </c>
      <c r="AQ441" s="41" t="str">
        <f t="shared" si="223"/>
        <v/>
      </c>
      <c r="AR441" s="42" t="str">
        <f t="shared" si="224"/>
        <v>000</v>
      </c>
      <c r="AS441" s="43" t="str">
        <f t="shared" si="225"/>
        <v>000</v>
      </c>
      <c r="AT441" s="41">
        <f t="shared" si="226"/>
        <v>0</v>
      </c>
      <c r="AU441" s="65">
        <f t="shared" si="227"/>
        <v>0</v>
      </c>
      <c r="AV441" s="39" t="str">
        <f t="shared" si="228"/>
        <v>000</v>
      </c>
      <c r="AW441" s="43" t="str">
        <f t="shared" si="229"/>
        <v>000</v>
      </c>
      <c r="AX441" s="43">
        <f t="shared" si="230"/>
        <v>0</v>
      </c>
      <c r="AY441" s="43">
        <f t="shared" si="231"/>
        <v>0</v>
      </c>
      <c r="AZ441" s="47">
        <f t="shared" si="232"/>
        <v>0</v>
      </c>
      <c r="BA441" s="35">
        <f t="shared" si="233"/>
        <v>0</v>
      </c>
    </row>
    <row r="442" spans="3:53" ht="22.5" customHeight="1">
      <c r="C442" s="509"/>
      <c r="D442" s="501"/>
      <c r="E442" s="503"/>
      <c r="F442" s="29" t="s">
        <v>323</v>
      </c>
      <c r="G442" s="26"/>
      <c r="H442" s="30" t="s">
        <v>327</v>
      </c>
      <c r="I442" s="498"/>
      <c r="J442" s="487"/>
      <c r="K442" s="489"/>
      <c r="L442" s="491"/>
      <c r="M442" s="493"/>
      <c r="N442" s="29" t="s">
        <v>323</v>
      </c>
      <c r="O442" s="26"/>
      <c r="P442" s="30" t="s">
        <v>327</v>
      </c>
      <c r="Q442" s="3"/>
      <c r="R442" s="4"/>
      <c r="S442" s="5"/>
      <c r="T442" s="6"/>
      <c r="U442" s="7"/>
      <c r="V442" s="62"/>
      <c r="W442" s="63"/>
      <c r="X442" s="9"/>
      <c r="Y442" s="4"/>
      <c r="Z442" s="5"/>
      <c r="AA442" s="6"/>
      <c r="AB442" s="7"/>
      <c r="AC442" s="64"/>
      <c r="AD442" s="8"/>
      <c r="AE442" s="29" t="s">
        <v>323</v>
      </c>
      <c r="AF442" s="26"/>
      <c r="AG442" s="30" t="s">
        <v>327</v>
      </c>
      <c r="AH442" s="518"/>
      <c r="AI442" s="516"/>
      <c r="AJ442" s="516"/>
      <c r="AK442" s="516"/>
      <c r="AL442" s="516"/>
      <c r="AN442" s="38" t="str">
        <f t="shared" si="217"/>
        <v/>
      </c>
      <c r="AO442" s="39" t="str">
        <f t="shared" si="218"/>
        <v/>
      </c>
      <c r="AP442" s="40" t="str">
        <f t="shared" si="222"/>
        <v/>
      </c>
      <c r="AQ442" s="41" t="str">
        <f t="shared" si="223"/>
        <v/>
      </c>
      <c r="AR442" s="42" t="str">
        <f t="shared" si="224"/>
        <v>000</v>
      </c>
      <c r="AS442" s="43" t="str">
        <f t="shared" si="225"/>
        <v>000</v>
      </c>
      <c r="AT442" s="41">
        <f t="shared" si="226"/>
        <v>0</v>
      </c>
      <c r="AU442" s="65">
        <f t="shared" si="227"/>
        <v>0</v>
      </c>
      <c r="AV442" s="39" t="str">
        <f t="shared" si="228"/>
        <v>000</v>
      </c>
      <c r="AW442" s="43" t="str">
        <f t="shared" si="229"/>
        <v>000</v>
      </c>
      <c r="AX442" s="43">
        <f t="shared" si="230"/>
        <v>0</v>
      </c>
      <c r="AY442" s="43">
        <f t="shared" si="231"/>
        <v>0</v>
      </c>
      <c r="AZ442" s="47">
        <f t="shared" si="232"/>
        <v>0</v>
      </c>
      <c r="BA442" s="35">
        <f t="shared" si="233"/>
        <v>0</v>
      </c>
    </row>
    <row r="443" spans="3:53" ht="22.5" customHeight="1" thickBot="1">
      <c r="C443" s="508">
        <f t="shared" ref="C443" si="241">(ROW()-3)/2</f>
        <v>220</v>
      </c>
      <c r="D443" s="500"/>
      <c r="E443" s="502"/>
      <c r="F443" s="483" t="str">
        <f>IF(G444="","",YEAR('1'!$AJ$7)-YEAR(G444)-IF(MONTH('1'!$AJ$7)*100+DAY('1'!$AJ$7)&gt;=MONTH(G444)*100+DAY(G444),0,1))</f>
        <v/>
      </c>
      <c r="G443" s="484"/>
      <c r="H443" s="485"/>
      <c r="I443" s="497"/>
      <c r="J443" s="486"/>
      <c r="K443" s="488" t="s">
        <v>326</v>
      </c>
      <c r="L443" s="490"/>
      <c r="M443" s="492" t="s">
        <v>325</v>
      </c>
      <c r="N443" s="486"/>
      <c r="O443" s="490"/>
      <c r="P443" s="499"/>
      <c r="Q443" s="3"/>
      <c r="R443" s="4"/>
      <c r="S443" s="5"/>
      <c r="T443" s="6"/>
      <c r="U443" s="7"/>
      <c r="V443" s="62"/>
      <c r="W443" s="63"/>
      <c r="X443" s="9"/>
      <c r="Y443" s="4"/>
      <c r="Z443" s="5"/>
      <c r="AA443" s="6"/>
      <c r="AB443" s="7"/>
      <c r="AC443" s="64"/>
      <c r="AD443" s="8"/>
      <c r="AE443" s="494" t="s">
        <v>66</v>
      </c>
      <c r="AF443" s="495"/>
      <c r="AG443" s="496"/>
      <c r="AH443" s="517"/>
      <c r="AI443" s="515"/>
      <c r="AJ443" s="515"/>
      <c r="AK443" s="515"/>
      <c r="AL443" s="515"/>
      <c r="AN443" s="38" t="str">
        <f t="shared" si="217"/>
        <v/>
      </c>
      <c r="AO443" s="39" t="str">
        <f t="shared" si="218"/>
        <v/>
      </c>
      <c r="AP443" s="40" t="str">
        <f t="shared" si="222"/>
        <v/>
      </c>
      <c r="AQ443" s="41" t="str">
        <f t="shared" si="223"/>
        <v/>
      </c>
      <c r="AR443" s="42" t="str">
        <f t="shared" si="224"/>
        <v>000</v>
      </c>
      <c r="AS443" s="43" t="str">
        <f t="shared" si="225"/>
        <v>000</v>
      </c>
      <c r="AT443" s="41">
        <f t="shared" si="226"/>
        <v>0</v>
      </c>
      <c r="AU443" s="65">
        <f t="shared" si="227"/>
        <v>0</v>
      </c>
      <c r="AV443" s="39" t="str">
        <f t="shared" si="228"/>
        <v>000</v>
      </c>
      <c r="AW443" s="43" t="str">
        <f t="shared" si="229"/>
        <v>000</v>
      </c>
      <c r="AX443" s="43">
        <f t="shared" si="230"/>
        <v>0</v>
      </c>
      <c r="AY443" s="43">
        <f t="shared" si="231"/>
        <v>0</v>
      </c>
      <c r="AZ443" s="47">
        <f t="shared" si="232"/>
        <v>0</v>
      </c>
      <c r="BA443" s="35">
        <f t="shared" si="233"/>
        <v>0</v>
      </c>
    </row>
    <row r="444" spans="3:53" ht="22.5" customHeight="1">
      <c r="C444" s="509"/>
      <c r="D444" s="501"/>
      <c r="E444" s="503"/>
      <c r="F444" s="29" t="s">
        <v>323</v>
      </c>
      <c r="G444" s="26"/>
      <c r="H444" s="30" t="s">
        <v>327</v>
      </c>
      <c r="I444" s="498"/>
      <c r="J444" s="487"/>
      <c r="K444" s="489"/>
      <c r="L444" s="491"/>
      <c r="M444" s="493"/>
      <c r="N444" s="29" t="s">
        <v>323</v>
      </c>
      <c r="O444" s="26"/>
      <c r="P444" s="30" t="s">
        <v>327</v>
      </c>
      <c r="Q444" s="3"/>
      <c r="R444" s="4"/>
      <c r="S444" s="5"/>
      <c r="T444" s="6"/>
      <c r="U444" s="7"/>
      <c r="V444" s="62"/>
      <c r="W444" s="63"/>
      <c r="X444" s="9"/>
      <c r="Y444" s="4"/>
      <c r="Z444" s="5"/>
      <c r="AA444" s="6"/>
      <c r="AB444" s="7"/>
      <c r="AC444" s="64"/>
      <c r="AD444" s="8"/>
      <c r="AE444" s="29" t="s">
        <v>323</v>
      </c>
      <c r="AF444" s="26"/>
      <c r="AG444" s="30" t="s">
        <v>327</v>
      </c>
      <c r="AH444" s="518"/>
      <c r="AI444" s="516"/>
      <c r="AJ444" s="516"/>
      <c r="AK444" s="516"/>
      <c r="AL444" s="516"/>
      <c r="AN444" s="38" t="str">
        <f t="shared" si="217"/>
        <v/>
      </c>
      <c r="AO444" s="39" t="str">
        <f t="shared" si="218"/>
        <v/>
      </c>
      <c r="AP444" s="40" t="str">
        <f t="shared" si="222"/>
        <v/>
      </c>
      <c r="AQ444" s="41" t="str">
        <f t="shared" si="223"/>
        <v/>
      </c>
      <c r="AR444" s="42" t="str">
        <f t="shared" si="224"/>
        <v>000</v>
      </c>
      <c r="AS444" s="43" t="str">
        <f t="shared" si="225"/>
        <v>000</v>
      </c>
      <c r="AT444" s="41">
        <f t="shared" si="226"/>
        <v>0</v>
      </c>
      <c r="AU444" s="65">
        <f t="shared" si="227"/>
        <v>0</v>
      </c>
      <c r="AV444" s="39" t="str">
        <f t="shared" si="228"/>
        <v>000</v>
      </c>
      <c r="AW444" s="43" t="str">
        <f t="shared" si="229"/>
        <v>000</v>
      </c>
      <c r="AX444" s="43">
        <f t="shared" si="230"/>
        <v>0</v>
      </c>
      <c r="AY444" s="43">
        <f t="shared" si="231"/>
        <v>0</v>
      </c>
      <c r="AZ444" s="47">
        <f t="shared" si="232"/>
        <v>0</v>
      </c>
      <c r="BA444" s="35">
        <f t="shared" si="233"/>
        <v>0</v>
      </c>
    </row>
    <row r="445" spans="3:53" ht="22.5" customHeight="1" thickBot="1">
      <c r="C445" s="508">
        <f t="shared" ref="C445" si="242">(ROW()-3)/2</f>
        <v>221</v>
      </c>
      <c r="D445" s="500"/>
      <c r="E445" s="502"/>
      <c r="F445" s="483" t="str">
        <f>IF(G446="","",YEAR('1'!$AJ$7)-YEAR(G446)-IF(MONTH('1'!$AJ$7)*100+DAY('1'!$AJ$7)&gt;=MONTH(G446)*100+DAY(G446),0,1))</f>
        <v/>
      </c>
      <c r="G445" s="484"/>
      <c r="H445" s="485"/>
      <c r="I445" s="497"/>
      <c r="J445" s="486"/>
      <c r="K445" s="488" t="s">
        <v>326</v>
      </c>
      <c r="L445" s="490"/>
      <c r="M445" s="492" t="s">
        <v>325</v>
      </c>
      <c r="N445" s="486"/>
      <c r="O445" s="490"/>
      <c r="P445" s="499"/>
      <c r="Q445" s="3"/>
      <c r="R445" s="4"/>
      <c r="S445" s="5"/>
      <c r="T445" s="6"/>
      <c r="U445" s="7"/>
      <c r="V445" s="62"/>
      <c r="W445" s="63"/>
      <c r="X445" s="9"/>
      <c r="Y445" s="4"/>
      <c r="Z445" s="5"/>
      <c r="AA445" s="6"/>
      <c r="AB445" s="7"/>
      <c r="AC445" s="64"/>
      <c r="AD445" s="8"/>
      <c r="AE445" s="494" t="s">
        <v>66</v>
      </c>
      <c r="AF445" s="495"/>
      <c r="AG445" s="496"/>
      <c r="AH445" s="517"/>
      <c r="AI445" s="515"/>
      <c r="AJ445" s="515"/>
      <c r="AK445" s="515"/>
      <c r="AL445" s="515"/>
      <c r="AN445" s="38" t="str">
        <f t="shared" si="217"/>
        <v/>
      </c>
      <c r="AO445" s="39" t="str">
        <f t="shared" si="218"/>
        <v/>
      </c>
      <c r="AP445" s="40" t="str">
        <f t="shared" si="222"/>
        <v/>
      </c>
      <c r="AQ445" s="41" t="str">
        <f t="shared" si="223"/>
        <v/>
      </c>
      <c r="AR445" s="42" t="str">
        <f t="shared" si="224"/>
        <v>000</v>
      </c>
      <c r="AS445" s="43" t="str">
        <f t="shared" si="225"/>
        <v>000</v>
      </c>
      <c r="AT445" s="41">
        <f t="shared" si="226"/>
        <v>0</v>
      </c>
      <c r="AU445" s="65">
        <f t="shared" si="227"/>
        <v>0</v>
      </c>
      <c r="AV445" s="39" t="str">
        <f t="shared" si="228"/>
        <v>000</v>
      </c>
      <c r="AW445" s="43" t="str">
        <f t="shared" si="229"/>
        <v>000</v>
      </c>
      <c r="AX445" s="43">
        <f t="shared" si="230"/>
        <v>0</v>
      </c>
      <c r="AY445" s="43">
        <f t="shared" si="231"/>
        <v>0</v>
      </c>
      <c r="AZ445" s="47">
        <f t="shared" si="232"/>
        <v>0</v>
      </c>
      <c r="BA445" s="35">
        <f t="shared" si="233"/>
        <v>0</v>
      </c>
    </row>
    <row r="446" spans="3:53" ht="22.5" customHeight="1">
      <c r="C446" s="509"/>
      <c r="D446" s="501"/>
      <c r="E446" s="503"/>
      <c r="F446" s="29" t="s">
        <v>323</v>
      </c>
      <c r="G446" s="26"/>
      <c r="H446" s="30" t="s">
        <v>327</v>
      </c>
      <c r="I446" s="498"/>
      <c r="J446" s="487"/>
      <c r="K446" s="489"/>
      <c r="L446" s="491"/>
      <c r="M446" s="493"/>
      <c r="N446" s="29" t="s">
        <v>323</v>
      </c>
      <c r="O446" s="26"/>
      <c r="P446" s="30" t="s">
        <v>327</v>
      </c>
      <c r="Q446" s="3"/>
      <c r="R446" s="4"/>
      <c r="S446" s="5"/>
      <c r="T446" s="6"/>
      <c r="U446" s="7"/>
      <c r="V446" s="62"/>
      <c r="W446" s="63"/>
      <c r="X446" s="9"/>
      <c r="Y446" s="4"/>
      <c r="Z446" s="5"/>
      <c r="AA446" s="6"/>
      <c r="AB446" s="7"/>
      <c r="AC446" s="64"/>
      <c r="AD446" s="8"/>
      <c r="AE446" s="29" t="s">
        <v>323</v>
      </c>
      <c r="AF446" s="26"/>
      <c r="AG446" s="30" t="s">
        <v>327</v>
      </c>
      <c r="AH446" s="518"/>
      <c r="AI446" s="516"/>
      <c r="AJ446" s="516"/>
      <c r="AK446" s="516"/>
      <c r="AL446" s="516"/>
      <c r="AN446" s="38" t="str">
        <f t="shared" si="217"/>
        <v/>
      </c>
      <c r="AO446" s="39" t="str">
        <f t="shared" si="218"/>
        <v/>
      </c>
      <c r="AP446" s="40" t="str">
        <f t="shared" si="222"/>
        <v/>
      </c>
      <c r="AQ446" s="41" t="str">
        <f t="shared" si="223"/>
        <v/>
      </c>
      <c r="AR446" s="42" t="str">
        <f t="shared" si="224"/>
        <v>000</v>
      </c>
      <c r="AS446" s="43" t="str">
        <f t="shared" si="225"/>
        <v>000</v>
      </c>
      <c r="AT446" s="41">
        <f t="shared" si="226"/>
        <v>0</v>
      </c>
      <c r="AU446" s="65">
        <f t="shared" si="227"/>
        <v>0</v>
      </c>
      <c r="AV446" s="39" t="str">
        <f t="shared" si="228"/>
        <v>000</v>
      </c>
      <c r="AW446" s="43" t="str">
        <f t="shared" si="229"/>
        <v>000</v>
      </c>
      <c r="AX446" s="43">
        <f t="shared" si="230"/>
        <v>0</v>
      </c>
      <c r="AY446" s="43">
        <f t="shared" si="231"/>
        <v>0</v>
      </c>
      <c r="AZ446" s="47">
        <f t="shared" si="232"/>
        <v>0</v>
      </c>
      <c r="BA446" s="35">
        <f t="shared" si="233"/>
        <v>0</v>
      </c>
    </row>
    <row r="447" spans="3:53" ht="22.5" customHeight="1" thickBot="1">
      <c r="C447" s="508">
        <f t="shared" si="239"/>
        <v>222</v>
      </c>
      <c r="D447" s="500"/>
      <c r="E447" s="502"/>
      <c r="F447" s="483" t="str">
        <f>IF(G448="","",YEAR('1'!$AJ$7)-YEAR(G448)-IF(MONTH('1'!$AJ$7)*100+DAY('1'!$AJ$7)&gt;=MONTH(G448)*100+DAY(G448),0,1))</f>
        <v/>
      </c>
      <c r="G447" s="484"/>
      <c r="H447" s="485"/>
      <c r="I447" s="497"/>
      <c r="J447" s="486"/>
      <c r="K447" s="488" t="s">
        <v>326</v>
      </c>
      <c r="L447" s="490"/>
      <c r="M447" s="492" t="s">
        <v>325</v>
      </c>
      <c r="N447" s="486"/>
      <c r="O447" s="490"/>
      <c r="P447" s="499"/>
      <c r="Q447" s="3"/>
      <c r="R447" s="4"/>
      <c r="S447" s="5"/>
      <c r="T447" s="6"/>
      <c r="U447" s="7"/>
      <c r="V447" s="62"/>
      <c r="W447" s="63"/>
      <c r="X447" s="9"/>
      <c r="Y447" s="4"/>
      <c r="Z447" s="5"/>
      <c r="AA447" s="6"/>
      <c r="AB447" s="7"/>
      <c r="AC447" s="64"/>
      <c r="AD447" s="8"/>
      <c r="AE447" s="494" t="s">
        <v>66</v>
      </c>
      <c r="AF447" s="495"/>
      <c r="AG447" s="496"/>
      <c r="AH447" s="517"/>
      <c r="AI447" s="515"/>
      <c r="AJ447" s="515"/>
      <c r="AK447" s="515"/>
      <c r="AL447" s="515"/>
      <c r="AN447" s="38" t="str">
        <f t="shared" si="217"/>
        <v/>
      </c>
      <c r="AO447" s="39" t="str">
        <f t="shared" si="218"/>
        <v/>
      </c>
      <c r="AP447" s="40" t="str">
        <f t="shared" si="222"/>
        <v/>
      </c>
      <c r="AQ447" s="41" t="str">
        <f t="shared" si="223"/>
        <v/>
      </c>
      <c r="AR447" s="42" t="str">
        <f t="shared" si="224"/>
        <v>000</v>
      </c>
      <c r="AS447" s="43" t="str">
        <f t="shared" si="225"/>
        <v>000</v>
      </c>
      <c r="AT447" s="41">
        <f t="shared" si="226"/>
        <v>0</v>
      </c>
      <c r="AU447" s="65">
        <f t="shared" si="227"/>
        <v>0</v>
      </c>
      <c r="AV447" s="39" t="str">
        <f t="shared" si="228"/>
        <v>000</v>
      </c>
      <c r="AW447" s="43" t="str">
        <f t="shared" si="229"/>
        <v>000</v>
      </c>
      <c r="AX447" s="43">
        <f t="shared" si="230"/>
        <v>0</v>
      </c>
      <c r="AY447" s="43">
        <f t="shared" si="231"/>
        <v>0</v>
      </c>
      <c r="AZ447" s="47">
        <f t="shared" si="232"/>
        <v>0</v>
      </c>
      <c r="BA447" s="35">
        <f t="shared" si="233"/>
        <v>0</v>
      </c>
    </row>
    <row r="448" spans="3:53" ht="22.5" customHeight="1">
      <c r="C448" s="509"/>
      <c r="D448" s="501"/>
      <c r="E448" s="503"/>
      <c r="F448" s="29" t="s">
        <v>323</v>
      </c>
      <c r="G448" s="26"/>
      <c r="H448" s="30" t="s">
        <v>327</v>
      </c>
      <c r="I448" s="498"/>
      <c r="J448" s="487"/>
      <c r="K448" s="489"/>
      <c r="L448" s="491"/>
      <c r="M448" s="493"/>
      <c r="N448" s="29" t="s">
        <v>323</v>
      </c>
      <c r="O448" s="26"/>
      <c r="P448" s="30" t="s">
        <v>327</v>
      </c>
      <c r="Q448" s="3"/>
      <c r="R448" s="4"/>
      <c r="S448" s="5"/>
      <c r="T448" s="6"/>
      <c r="U448" s="7"/>
      <c r="V448" s="62"/>
      <c r="W448" s="63"/>
      <c r="X448" s="9"/>
      <c r="Y448" s="4"/>
      <c r="Z448" s="5"/>
      <c r="AA448" s="6"/>
      <c r="AB448" s="7"/>
      <c r="AC448" s="64"/>
      <c r="AD448" s="8"/>
      <c r="AE448" s="29" t="s">
        <v>323</v>
      </c>
      <c r="AF448" s="26"/>
      <c r="AG448" s="30" t="s">
        <v>327</v>
      </c>
      <c r="AH448" s="518"/>
      <c r="AI448" s="516"/>
      <c r="AJ448" s="516"/>
      <c r="AK448" s="516"/>
      <c r="AL448" s="516"/>
      <c r="AN448" s="38" t="str">
        <f t="shared" si="217"/>
        <v/>
      </c>
      <c r="AO448" s="39" t="str">
        <f t="shared" si="218"/>
        <v/>
      </c>
      <c r="AP448" s="40" t="str">
        <f t="shared" si="222"/>
        <v/>
      </c>
      <c r="AQ448" s="41" t="str">
        <f t="shared" si="223"/>
        <v/>
      </c>
      <c r="AR448" s="42" t="str">
        <f t="shared" si="224"/>
        <v>000</v>
      </c>
      <c r="AS448" s="43" t="str">
        <f t="shared" si="225"/>
        <v>000</v>
      </c>
      <c r="AT448" s="41">
        <f t="shared" si="226"/>
        <v>0</v>
      </c>
      <c r="AU448" s="65">
        <f t="shared" si="227"/>
        <v>0</v>
      </c>
      <c r="AV448" s="39" t="str">
        <f t="shared" si="228"/>
        <v>000</v>
      </c>
      <c r="AW448" s="43" t="str">
        <f t="shared" si="229"/>
        <v>000</v>
      </c>
      <c r="AX448" s="43">
        <f t="shared" si="230"/>
        <v>0</v>
      </c>
      <c r="AY448" s="43">
        <f t="shared" si="231"/>
        <v>0</v>
      </c>
      <c r="AZ448" s="47">
        <f t="shared" si="232"/>
        <v>0</v>
      </c>
      <c r="BA448" s="35">
        <f t="shared" si="233"/>
        <v>0</v>
      </c>
    </row>
    <row r="449" spans="3:53" ht="22.5" customHeight="1" thickBot="1">
      <c r="C449" s="508">
        <f t="shared" si="240"/>
        <v>223</v>
      </c>
      <c r="D449" s="500"/>
      <c r="E449" s="502"/>
      <c r="F449" s="483" t="str">
        <f>IF(G450="","",YEAR('1'!$AJ$7)-YEAR(G450)-IF(MONTH('1'!$AJ$7)*100+DAY('1'!$AJ$7)&gt;=MONTH(G450)*100+DAY(G450),0,1))</f>
        <v/>
      </c>
      <c r="G449" s="484"/>
      <c r="H449" s="485"/>
      <c r="I449" s="497"/>
      <c r="J449" s="486"/>
      <c r="K449" s="488" t="s">
        <v>326</v>
      </c>
      <c r="L449" s="490"/>
      <c r="M449" s="492" t="s">
        <v>325</v>
      </c>
      <c r="N449" s="486"/>
      <c r="O449" s="490"/>
      <c r="P449" s="499"/>
      <c r="Q449" s="3"/>
      <c r="R449" s="4"/>
      <c r="S449" s="5"/>
      <c r="T449" s="6"/>
      <c r="U449" s="7"/>
      <c r="V449" s="62"/>
      <c r="W449" s="63"/>
      <c r="X449" s="9"/>
      <c r="Y449" s="4"/>
      <c r="Z449" s="5"/>
      <c r="AA449" s="6"/>
      <c r="AB449" s="7"/>
      <c r="AC449" s="64"/>
      <c r="AD449" s="8"/>
      <c r="AE449" s="494" t="s">
        <v>66</v>
      </c>
      <c r="AF449" s="495"/>
      <c r="AG449" s="496"/>
      <c r="AH449" s="517"/>
      <c r="AI449" s="515"/>
      <c r="AJ449" s="515"/>
      <c r="AK449" s="515"/>
      <c r="AL449" s="515"/>
      <c r="AN449" s="38" t="str">
        <f t="shared" si="217"/>
        <v/>
      </c>
      <c r="AO449" s="39" t="str">
        <f t="shared" si="218"/>
        <v/>
      </c>
      <c r="AP449" s="40" t="str">
        <f t="shared" si="222"/>
        <v/>
      </c>
      <c r="AQ449" s="41" t="str">
        <f t="shared" si="223"/>
        <v/>
      </c>
      <c r="AR449" s="42" t="str">
        <f t="shared" si="224"/>
        <v>000</v>
      </c>
      <c r="AS449" s="43" t="str">
        <f t="shared" si="225"/>
        <v>000</v>
      </c>
      <c r="AT449" s="41">
        <f t="shared" si="226"/>
        <v>0</v>
      </c>
      <c r="AU449" s="65">
        <f t="shared" si="227"/>
        <v>0</v>
      </c>
      <c r="AV449" s="39" t="str">
        <f t="shared" si="228"/>
        <v>000</v>
      </c>
      <c r="AW449" s="43" t="str">
        <f t="shared" si="229"/>
        <v>000</v>
      </c>
      <c r="AX449" s="43">
        <f t="shared" si="230"/>
        <v>0</v>
      </c>
      <c r="AY449" s="43">
        <f t="shared" si="231"/>
        <v>0</v>
      </c>
      <c r="AZ449" s="47">
        <f t="shared" si="232"/>
        <v>0</v>
      </c>
      <c r="BA449" s="35">
        <f t="shared" si="233"/>
        <v>0</v>
      </c>
    </row>
    <row r="450" spans="3:53" ht="22.5" customHeight="1">
      <c r="C450" s="509"/>
      <c r="D450" s="501"/>
      <c r="E450" s="503"/>
      <c r="F450" s="29" t="s">
        <v>323</v>
      </c>
      <c r="G450" s="26"/>
      <c r="H450" s="30" t="s">
        <v>327</v>
      </c>
      <c r="I450" s="498"/>
      <c r="J450" s="487"/>
      <c r="K450" s="489"/>
      <c r="L450" s="491"/>
      <c r="M450" s="493"/>
      <c r="N450" s="29" t="s">
        <v>323</v>
      </c>
      <c r="O450" s="26"/>
      <c r="P450" s="30" t="s">
        <v>327</v>
      </c>
      <c r="Q450" s="3"/>
      <c r="R450" s="4"/>
      <c r="S450" s="5"/>
      <c r="T450" s="6"/>
      <c r="U450" s="7"/>
      <c r="V450" s="62"/>
      <c r="W450" s="63"/>
      <c r="X450" s="9"/>
      <c r="Y450" s="4"/>
      <c r="Z450" s="5"/>
      <c r="AA450" s="6"/>
      <c r="AB450" s="7"/>
      <c r="AC450" s="64"/>
      <c r="AD450" s="8"/>
      <c r="AE450" s="29" t="s">
        <v>323</v>
      </c>
      <c r="AF450" s="26"/>
      <c r="AG450" s="30" t="s">
        <v>327</v>
      </c>
      <c r="AH450" s="518"/>
      <c r="AI450" s="516"/>
      <c r="AJ450" s="516"/>
      <c r="AK450" s="516"/>
      <c r="AL450" s="516"/>
      <c r="AN450" s="38" t="str">
        <f t="shared" si="217"/>
        <v/>
      </c>
      <c r="AO450" s="39" t="str">
        <f t="shared" si="218"/>
        <v/>
      </c>
      <c r="AP450" s="40" t="str">
        <f t="shared" si="222"/>
        <v/>
      </c>
      <c r="AQ450" s="41" t="str">
        <f t="shared" si="223"/>
        <v/>
      </c>
      <c r="AR450" s="42" t="str">
        <f t="shared" si="224"/>
        <v>000</v>
      </c>
      <c r="AS450" s="43" t="str">
        <f t="shared" si="225"/>
        <v>000</v>
      </c>
      <c r="AT450" s="41">
        <f t="shared" si="226"/>
        <v>0</v>
      </c>
      <c r="AU450" s="65">
        <f t="shared" si="227"/>
        <v>0</v>
      </c>
      <c r="AV450" s="39" t="str">
        <f t="shared" si="228"/>
        <v>000</v>
      </c>
      <c r="AW450" s="43" t="str">
        <f t="shared" si="229"/>
        <v>000</v>
      </c>
      <c r="AX450" s="43">
        <f t="shared" si="230"/>
        <v>0</v>
      </c>
      <c r="AY450" s="43">
        <f t="shared" si="231"/>
        <v>0</v>
      </c>
      <c r="AZ450" s="47">
        <f t="shared" si="232"/>
        <v>0</v>
      </c>
      <c r="BA450" s="35">
        <f t="shared" si="233"/>
        <v>0</v>
      </c>
    </row>
    <row r="451" spans="3:53" ht="22.5" customHeight="1" thickBot="1">
      <c r="C451" s="508">
        <f t="shared" ref="C451:C475" si="243">(ROW()-3)/2</f>
        <v>224</v>
      </c>
      <c r="D451" s="500"/>
      <c r="E451" s="502"/>
      <c r="F451" s="483" t="str">
        <f>IF(G452="","",YEAR('1'!$AJ$7)-YEAR(G452)-IF(MONTH('1'!$AJ$7)*100+DAY('1'!$AJ$7)&gt;=MONTH(G452)*100+DAY(G452),0,1))</f>
        <v/>
      </c>
      <c r="G451" s="484"/>
      <c r="H451" s="485"/>
      <c r="I451" s="497"/>
      <c r="J451" s="486"/>
      <c r="K451" s="488" t="s">
        <v>326</v>
      </c>
      <c r="L451" s="490"/>
      <c r="M451" s="492" t="s">
        <v>325</v>
      </c>
      <c r="N451" s="486"/>
      <c r="O451" s="490"/>
      <c r="P451" s="499"/>
      <c r="Q451" s="3"/>
      <c r="R451" s="4"/>
      <c r="S451" s="5"/>
      <c r="T451" s="6"/>
      <c r="U451" s="7"/>
      <c r="V451" s="62"/>
      <c r="W451" s="63"/>
      <c r="X451" s="9"/>
      <c r="Y451" s="4"/>
      <c r="Z451" s="5"/>
      <c r="AA451" s="6"/>
      <c r="AB451" s="7"/>
      <c r="AC451" s="64"/>
      <c r="AD451" s="8"/>
      <c r="AE451" s="494" t="s">
        <v>66</v>
      </c>
      <c r="AF451" s="495"/>
      <c r="AG451" s="496"/>
      <c r="AH451" s="517"/>
      <c r="AI451" s="515"/>
      <c r="AJ451" s="515"/>
      <c r="AK451" s="515"/>
      <c r="AL451" s="515"/>
      <c r="AN451" s="38" t="str">
        <f t="shared" si="217"/>
        <v/>
      </c>
      <c r="AO451" s="39" t="str">
        <f t="shared" si="218"/>
        <v/>
      </c>
      <c r="AP451" s="40" t="str">
        <f t="shared" si="222"/>
        <v/>
      </c>
      <c r="AQ451" s="41" t="str">
        <f t="shared" si="223"/>
        <v/>
      </c>
      <c r="AR451" s="42" t="str">
        <f t="shared" si="224"/>
        <v>000</v>
      </c>
      <c r="AS451" s="43" t="str">
        <f t="shared" si="225"/>
        <v>000</v>
      </c>
      <c r="AT451" s="41">
        <f t="shared" si="226"/>
        <v>0</v>
      </c>
      <c r="AU451" s="65">
        <f t="shared" si="227"/>
        <v>0</v>
      </c>
      <c r="AV451" s="39" t="str">
        <f t="shared" si="228"/>
        <v>000</v>
      </c>
      <c r="AW451" s="43" t="str">
        <f t="shared" si="229"/>
        <v>000</v>
      </c>
      <c r="AX451" s="43">
        <f t="shared" si="230"/>
        <v>0</v>
      </c>
      <c r="AY451" s="43">
        <f t="shared" si="231"/>
        <v>0</v>
      </c>
      <c r="AZ451" s="47">
        <f t="shared" si="232"/>
        <v>0</v>
      </c>
      <c r="BA451" s="35">
        <f t="shared" si="233"/>
        <v>0</v>
      </c>
    </row>
    <row r="452" spans="3:53" ht="22.5" customHeight="1">
      <c r="C452" s="509"/>
      <c r="D452" s="501"/>
      <c r="E452" s="503"/>
      <c r="F452" s="29" t="s">
        <v>323</v>
      </c>
      <c r="G452" s="26"/>
      <c r="H452" s="30" t="s">
        <v>327</v>
      </c>
      <c r="I452" s="498"/>
      <c r="J452" s="487"/>
      <c r="K452" s="489"/>
      <c r="L452" s="491"/>
      <c r="M452" s="493"/>
      <c r="N452" s="29" t="s">
        <v>323</v>
      </c>
      <c r="O452" s="26"/>
      <c r="P452" s="30" t="s">
        <v>327</v>
      </c>
      <c r="Q452" s="3"/>
      <c r="R452" s="4"/>
      <c r="S452" s="5"/>
      <c r="T452" s="6"/>
      <c r="U452" s="7"/>
      <c r="V452" s="62"/>
      <c r="W452" s="63"/>
      <c r="X452" s="9"/>
      <c r="Y452" s="4"/>
      <c r="Z452" s="5"/>
      <c r="AA452" s="6"/>
      <c r="AB452" s="7"/>
      <c r="AC452" s="64"/>
      <c r="AD452" s="8"/>
      <c r="AE452" s="29" t="s">
        <v>323</v>
      </c>
      <c r="AF452" s="26"/>
      <c r="AG452" s="30" t="s">
        <v>327</v>
      </c>
      <c r="AH452" s="518"/>
      <c r="AI452" s="516"/>
      <c r="AJ452" s="516"/>
      <c r="AK452" s="516"/>
      <c r="AL452" s="516"/>
      <c r="AN452" s="38" t="str">
        <f t="shared" si="217"/>
        <v/>
      </c>
      <c r="AO452" s="39" t="str">
        <f t="shared" si="218"/>
        <v/>
      </c>
      <c r="AP452" s="40" t="str">
        <f t="shared" si="222"/>
        <v/>
      </c>
      <c r="AQ452" s="41" t="str">
        <f t="shared" si="223"/>
        <v/>
      </c>
      <c r="AR452" s="42" t="str">
        <f t="shared" si="224"/>
        <v>000</v>
      </c>
      <c r="AS452" s="43" t="str">
        <f t="shared" si="225"/>
        <v>000</v>
      </c>
      <c r="AT452" s="41">
        <f t="shared" si="226"/>
        <v>0</v>
      </c>
      <c r="AU452" s="65">
        <f t="shared" si="227"/>
        <v>0</v>
      </c>
      <c r="AV452" s="39" t="str">
        <f t="shared" si="228"/>
        <v>000</v>
      </c>
      <c r="AW452" s="43" t="str">
        <f t="shared" si="229"/>
        <v>000</v>
      </c>
      <c r="AX452" s="43">
        <f t="shared" si="230"/>
        <v>0</v>
      </c>
      <c r="AY452" s="43">
        <f t="shared" si="231"/>
        <v>0</v>
      </c>
      <c r="AZ452" s="47">
        <f t="shared" si="232"/>
        <v>0</v>
      </c>
      <c r="BA452" s="35">
        <f t="shared" si="233"/>
        <v>0</v>
      </c>
    </row>
    <row r="453" spans="3:53" ht="22.5" customHeight="1" thickBot="1">
      <c r="C453" s="508">
        <f t="shared" ref="C453" si="244">(ROW()-3)/2</f>
        <v>225</v>
      </c>
      <c r="D453" s="500"/>
      <c r="E453" s="502"/>
      <c r="F453" s="483" t="str">
        <f>IF(G454="","",YEAR('1'!$AJ$7)-YEAR(G454)-IF(MONTH('1'!$AJ$7)*100+DAY('1'!$AJ$7)&gt;=MONTH(G454)*100+DAY(G454),0,1))</f>
        <v/>
      </c>
      <c r="G453" s="484"/>
      <c r="H453" s="485"/>
      <c r="I453" s="497"/>
      <c r="J453" s="486"/>
      <c r="K453" s="488" t="s">
        <v>326</v>
      </c>
      <c r="L453" s="490"/>
      <c r="M453" s="492" t="s">
        <v>325</v>
      </c>
      <c r="N453" s="486"/>
      <c r="O453" s="490"/>
      <c r="P453" s="499"/>
      <c r="Q453" s="3"/>
      <c r="R453" s="4"/>
      <c r="S453" s="5"/>
      <c r="T453" s="6"/>
      <c r="U453" s="7"/>
      <c r="V453" s="62"/>
      <c r="W453" s="63"/>
      <c r="X453" s="9"/>
      <c r="Y453" s="4"/>
      <c r="Z453" s="5"/>
      <c r="AA453" s="6"/>
      <c r="AB453" s="7"/>
      <c r="AC453" s="64"/>
      <c r="AD453" s="8"/>
      <c r="AE453" s="494" t="s">
        <v>66</v>
      </c>
      <c r="AF453" s="495"/>
      <c r="AG453" s="496"/>
      <c r="AH453" s="517"/>
      <c r="AI453" s="515"/>
      <c r="AJ453" s="515"/>
      <c r="AK453" s="515"/>
      <c r="AL453" s="515"/>
      <c r="AN453" s="38" t="str">
        <f t="shared" si="217"/>
        <v/>
      </c>
      <c r="AO453" s="39" t="str">
        <f t="shared" si="218"/>
        <v/>
      </c>
      <c r="AP453" s="40" t="str">
        <f t="shared" si="222"/>
        <v/>
      </c>
      <c r="AQ453" s="41" t="str">
        <f t="shared" si="223"/>
        <v/>
      </c>
      <c r="AR453" s="42" t="str">
        <f t="shared" si="224"/>
        <v>000</v>
      </c>
      <c r="AS453" s="43" t="str">
        <f t="shared" si="225"/>
        <v>000</v>
      </c>
      <c r="AT453" s="41">
        <f t="shared" si="226"/>
        <v>0</v>
      </c>
      <c r="AU453" s="65">
        <f t="shared" si="227"/>
        <v>0</v>
      </c>
      <c r="AV453" s="39" t="str">
        <f t="shared" si="228"/>
        <v>000</v>
      </c>
      <c r="AW453" s="43" t="str">
        <f t="shared" si="229"/>
        <v>000</v>
      </c>
      <c r="AX453" s="43">
        <f t="shared" si="230"/>
        <v>0</v>
      </c>
      <c r="AY453" s="43">
        <f t="shared" si="231"/>
        <v>0</v>
      </c>
      <c r="AZ453" s="47">
        <f t="shared" si="232"/>
        <v>0</v>
      </c>
      <c r="BA453" s="35">
        <f t="shared" si="233"/>
        <v>0</v>
      </c>
    </row>
    <row r="454" spans="3:53" ht="22.5" customHeight="1">
      <c r="C454" s="509"/>
      <c r="D454" s="501"/>
      <c r="E454" s="503"/>
      <c r="F454" s="29" t="s">
        <v>323</v>
      </c>
      <c r="G454" s="26"/>
      <c r="H454" s="30" t="s">
        <v>327</v>
      </c>
      <c r="I454" s="498"/>
      <c r="J454" s="487"/>
      <c r="K454" s="489"/>
      <c r="L454" s="491"/>
      <c r="M454" s="493"/>
      <c r="N454" s="29" t="s">
        <v>323</v>
      </c>
      <c r="O454" s="26"/>
      <c r="P454" s="30" t="s">
        <v>327</v>
      </c>
      <c r="Q454" s="3"/>
      <c r="R454" s="4"/>
      <c r="S454" s="5"/>
      <c r="T454" s="6"/>
      <c r="U454" s="7"/>
      <c r="V454" s="62"/>
      <c r="W454" s="63"/>
      <c r="X454" s="9"/>
      <c r="Y454" s="4"/>
      <c r="Z454" s="5"/>
      <c r="AA454" s="6"/>
      <c r="AB454" s="7"/>
      <c r="AC454" s="64"/>
      <c r="AD454" s="8"/>
      <c r="AE454" s="29" t="s">
        <v>323</v>
      </c>
      <c r="AF454" s="26"/>
      <c r="AG454" s="30" t="s">
        <v>327</v>
      </c>
      <c r="AH454" s="518"/>
      <c r="AI454" s="516"/>
      <c r="AJ454" s="516"/>
      <c r="AK454" s="516"/>
      <c r="AL454" s="516"/>
      <c r="AN454" s="38" t="str">
        <f t="shared" si="217"/>
        <v/>
      </c>
      <c r="AO454" s="39" t="str">
        <f t="shared" si="218"/>
        <v/>
      </c>
      <c r="AP454" s="40" t="str">
        <f t="shared" si="222"/>
        <v/>
      </c>
      <c r="AQ454" s="41" t="str">
        <f t="shared" si="223"/>
        <v/>
      </c>
      <c r="AR454" s="42" t="str">
        <f t="shared" si="224"/>
        <v>000</v>
      </c>
      <c r="AS454" s="43" t="str">
        <f t="shared" si="225"/>
        <v>000</v>
      </c>
      <c r="AT454" s="41">
        <f t="shared" si="226"/>
        <v>0</v>
      </c>
      <c r="AU454" s="65">
        <f t="shared" si="227"/>
        <v>0</v>
      </c>
      <c r="AV454" s="39" t="str">
        <f t="shared" si="228"/>
        <v>000</v>
      </c>
      <c r="AW454" s="43" t="str">
        <f t="shared" si="229"/>
        <v>000</v>
      </c>
      <c r="AX454" s="43">
        <f t="shared" si="230"/>
        <v>0</v>
      </c>
      <c r="AY454" s="43">
        <f t="shared" si="231"/>
        <v>0</v>
      </c>
      <c r="AZ454" s="47">
        <f t="shared" si="232"/>
        <v>0</v>
      </c>
      <c r="BA454" s="35">
        <f t="shared" si="233"/>
        <v>0</v>
      </c>
    </row>
    <row r="455" spans="3:53" ht="22.5" customHeight="1" thickBot="1">
      <c r="C455" s="508">
        <f t="shared" ref="C455:C471" si="245">(ROW()-3)/2</f>
        <v>226</v>
      </c>
      <c r="D455" s="500"/>
      <c r="E455" s="502"/>
      <c r="F455" s="483" t="str">
        <f>IF(G456="","",YEAR('1'!$AJ$7)-YEAR(G456)-IF(MONTH('1'!$AJ$7)*100+DAY('1'!$AJ$7)&gt;=MONTH(G456)*100+DAY(G456),0,1))</f>
        <v/>
      </c>
      <c r="G455" s="484"/>
      <c r="H455" s="485"/>
      <c r="I455" s="497"/>
      <c r="J455" s="486"/>
      <c r="K455" s="488" t="s">
        <v>326</v>
      </c>
      <c r="L455" s="490"/>
      <c r="M455" s="492" t="s">
        <v>325</v>
      </c>
      <c r="N455" s="486"/>
      <c r="O455" s="490"/>
      <c r="P455" s="499"/>
      <c r="Q455" s="3"/>
      <c r="R455" s="4"/>
      <c r="S455" s="5"/>
      <c r="T455" s="6"/>
      <c r="U455" s="7"/>
      <c r="V455" s="62"/>
      <c r="W455" s="63"/>
      <c r="X455" s="9"/>
      <c r="Y455" s="4"/>
      <c r="Z455" s="5"/>
      <c r="AA455" s="6"/>
      <c r="AB455" s="7"/>
      <c r="AC455" s="64"/>
      <c r="AD455" s="8"/>
      <c r="AE455" s="494" t="s">
        <v>66</v>
      </c>
      <c r="AF455" s="495"/>
      <c r="AG455" s="496"/>
      <c r="AH455" s="517"/>
      <c r="AI455" s="515"/>
      <c r="AJ455" s="515"/>
      <c r="AK455" s="515"/>
      <c r="AL455" s="515"/>
      <c r="AN455" s="38" t="str">
        <f t="shared" si="217"/>
        <v/>
      </c>
      <c r="AO455" s="39" t="str">
        <f t="shared" si="218"/>
        <v/>
      </c>
      <c r="AP455" s="40" t="str">
        <f t="shared" si="222"/>
        <v/>
      </c>
      <c r="AQ455" s="41" t="str">
        <f t="shared" si="223"/>
        <v/>
      </c>
      <c r="AR455" s="42" t="str">
        <f t="shared" si="224"/>
        <v>000</v>
      </c>
      <c r="AS455" s="43" t="str">
        <f t="shared" si="225"/>
        <v>000</v>
      </c>
      <c r="AT455" s="41">
        <f t="shared" si="226"/>
        <v>0</v>
      </c>
      <c r="AU455" s="65">
        <f t="shared" si="227"/>
        <v>0</v>
      </c>
      <c r="AV455" s="39" t="str">
        <f t="shared" si="228"/>
        <v>000</v>
      </c>
      <c r="AW455" s="43" t="str">
        <f t="shared" si="229"/>
        <v>000</v>
      </c>
      <c r="AX455" s="43">
        <f t="shared" si="230"/>
        <v>0</v>
      </c>
      <c r="AY455" s="43">
        <f t="shared" si="231"/>
        <v>0</v>
      </c>
      <c r="AZ455" s="47">
        <f t="shared" si="232"/>
        <v>0</v>
      </c>
      <c r="BA455" s="35">
        <f t="shared" si="233"/>
        <v>0</v>
      </c>
    </row>
    <row r="456" spans="3:53" ht="22.5" customHeight="1">
      <c r="C456" s="509"/>
      <c r="D456" s="501"/>
      <c r="E456" s="503"/>
      <c r="F456" s="29" t="s">
        <v>323</v>
      </c>
      <c r="G456" s="26"/>
      <c r="H456" s="30" t="s">
        <v>327</v>
      </c>
      <c r="I456" s="498"/>
      <c r="J456" s="487"/>
      <c r="K456" s="489"/>
      <c r="L456" s="491"/>
      <c r="M456" s="493"/>
      <c r="N456" s="29" t="s">
        <v>323</v>
      </c>
      <c r="O456" s="26"/>
      <c r="P456" s="30" t="s">
        <v>327</v>
      </c>
      <c r="Q456" s="3"/>
      <c r="R456" s="4"/>
      <c r="S456" s="5"/>
      <c r="T456" s="6"/>
      <c r="U456" s="7"/>
      <c r="V456" s="62"/>
      <c r="W456" s="63"/>
      <c r="X456" s="9"/>
      <c r="Y456" s="4"/>
      <c r="Z456" s="5"/>
      <c r="AA456" s="6"/>
      <c r="AB456" s="7"/>
      <c r="AC456" s="64"/>
      <c r="AD456" s="8"/>
      <c r="AE456" s="29" t="s">
        <v>323</v>
      </c>
      <c r="AF456" s="26"/>
      <c r="AG456" s="30" t="s">
        <v>327</v>
      </c>
      <c r="AH456" s="518"/>
      <c r="AI456" s="516"/>
      <c r="AJ456" s="516"/>
      <c r="AK456" s="516"/>
      <c r="AL456" s="516"/>
      <c r="AN456" s="38" t="str">
        <f t="shared" si="217"/>
        <v/>
      </c>
      <c r="AO456" s="39" t="str">
        <f t="shared" si="218"/>
        <v/>
      </c>
      <c r="AP456" s="40" t="str">
        <f t="shared" si="222"/>
        <v/>
      </c>
      <c r="AQ456" s="41" t="str">
        <f t="shared" si="223"/>
        <v/>
      </c>
      <c r="AR456" s="42" t="str">
        <f t="shared" si="224"/>
        <v>000</v>
      </c>
      <c r="AS456" s="43" t="str">
        <f t="shared" si="225"/>
        <v>000</v>
      </c>
      <c r="AT456" s="41">
        <f t="shared" si="226"/>
        <v>0</v>
      </c>
      <c r="AU456" s="65">
        <f t="shared" si="227"/>
        <v>0</v>
      </c>
      <c r="AV456" s="39" t="str">
        <f t="shared" si="228"/>
        <v>000</v>
      </c>
      <c r="AW456" s="43" t="str">
        <f t="shared" si="229"/>
        <v>000</v>
      </c>
      <c r="AX456" s="43">
        <f t="shared" si="230"/>
        <v>0</v>
      </c>
      <c r="AY456" s="43">
        <f t="shared" si="231"/>
        <v>0</v>
      </c>
      <c r="AZ456" s="47">
        <f t="shared" si="232"/>
        <v>0</v>
      </c>
      <c r="BA456" s="35">
        <f t="shared" si="233"/>
        <v>0</v>
      </c>
    </row>
    <row r="457" spans="3:53" ht="22.5" customHeight="1" thickBot="1">
      <c r="C457" s="508">
        <f t="shared" ref="C457:C473" si="246">(ROW()-3)/2</f>
        <v>227</v>
      </c>
      <c r="D457" s="500"/>
      <c r="E457" s="502"/>
      <c r="F457" s="483" t="str">
        <f>IF(G458="","",YEAR('1'!$AJ$7)-YEAR(G458)-IF(MONTH('1'!$AJ$7)*100+DAY('1'!$AJ$7)&gt;=MONTH(G458)*100+DAY(G458),0,1))</f>
        <v/>
      </c>
      <c r="G457" s="484"/>
      <c r="H457" s="485"/>
      <c r="I457" s="497"/>
      <c r="J457" s="486"/>
      <c r="K457" s="488" t="s">
        <v>326</v>
      </c>
      <c r="L457" s="490"/>
      <c r="M457" s="492" t="s">
        <v>325</v>
      </c>
      <c r="N457" s="486"/>
      <c r="O457" s="490"/>
      <c r="P457" s="499"/>
      <c r="Q457" s="3"/>
      <c r="R457" s="4"/>
      <c r="S457" s="5"/>
      <c r="T457" s="6"/>
      <c r="U457" s="7"/>
      <c r="V457" s="62"/>
      <c r="W457" s="63"/>
      <c r="X457" s="9"/>
      <c r="Y457" s="4"/>
      <c r="Z457" s="5"/>
      <c r="AA457" s="6"/>
      <c r="AB457" s="7"/>
      <c r="AC457" s="64"/>
      <c r="AD457" s="8"/>
      <c r="AE457" s="494" t="s">
        <v>66</v>
      </c>
      <c r="AF457" s="495"/>
      <c r="AG457" s="496"/>
      <c r="AH457" s="517"/>
      <c r="AI457" s="515"/>
      <c r="AJ457" s="515"/>
      <c r="AK457" s="515"/>
      <c r="AL457" s="515"/>
      <c r="AN457" s="38" t="str">
        <f t="shared" si="217"/>
        <v/>
      </c>
      <c r="AO457" s="39" t="str">
        <f t="shared" si="218"/>
        <v/>
      </c>
      <c r="AP457" s="40" t="str">
        <f t="shared" si="222"/>
        <v/>
      </c>
      <c r="AQ457" s="41" t="str">
        <f t="shared" si="223"/>
        <v/>
      </c>
      <c r="AR457" s="42" t="str">
        <f t="shared" si="224"/>
        <v>000</v>
      </c>
      <c r="AS457" s="43" t="str">
        <f t="shared" si="225"/>
        <v>000</v>
      </c>
      <c r="AT457" s="41">
        <f t="shared" si="226"/>
        <v>0</v>
      </c>
      <c r="AU457" s="65">
        <f t="shared" si="227"/>
        <v>0</v>
      </c>
      <c r="AV457" s="39" t="str">
        <f t="shared" si="228"/>
        <v>000</v>
      </c>
      <c r="AW457" s="43" t="str">
        <f t="shared" si="229"/>
        <v>000</v>
      </c>
      <c r="AX457" s="43">
        <f t="shared" si="230"/>
        <v>0</v>
      </c>
      <c r="AY457" s="43">
        <f t="shared" si="231"/>
        <v>0</v>
      </c>
      <c r="AZ457" s="47">
        <f t="shared" si="232"/>
        <v>0</v>
      </c>
      <c r="BA457" s="35">
        <f t="shared" si="233"/>
        <v>0</v>
      </c>
    </row>
    <row r="458" spans="3:53" ht="22.5" customHeight="1">
      <c r="C458" s="509"/>
      <c r="D458" s="501"/>
      <c r="E458" s="503"/>
      <c r="F458" s="29" t="s">
        <v>323</v>
      </c>
      <c r="G458" s="26"/>
      <c r="H458" s="30" t="s">
        <v>327</v>
      </c>
      <c r="I458" s="498"/>
      <c r="J458" s="487"/>
      <c r="K458" s="489"/>
      <c r="L458" s="491"/>
      <c r="M458" s="493"/>
      <c r="N458" s="29" t="s">
        <v>323</v>
      </c>
      <c r="O458" s="26"/>
      <c r="P458" s="30" t="s">
        <v>327</v>
      </c>
      <c r="Q458" s="3"/>
      <c r="R458" s="4"/>
      <c r="S458" s="5"/>
      <c r="T458" s="6"/>
      <c r="U458" s="7"/>
      <c r="V458" s="62"/>
      <c r="W458" s="63"/>
      <c r="X458" s="9"/>
      <c r="Y458" s="4"/>
      <c r="Z458" s="5"/>
      <c r="AA458" s="6"/>
      <c r="AB458" s="7"/>
      <c r="AC458" s="64"/>
      <c r="AD458" s="8"/>
      <c r="AE458" s="29" t="s">
        <v>323</v>
      </c>
      <c r="AF458" s="26"/>
      <c r="AG458" s="30" t="s">
        <v>327</v>
      </c>
      <c r="AH458" s="518"/>
      <c r="AI458" s="516"/>
      <c r="AJ458" s="516"/>
      <c r="AK458" s="516"/>
      <c r="AL458" s="516"/>
      <c r="AN458" s="38" t="str">
        <f t="shared" si="217"/>
        <v/>
      </c>
      <c r="AO458" s="39" t="str">
        <f t="shared" si="218"/>
        <v/>
      </c>
      <c r="AP458" s="40" t="str">
        <f t="shared" si="222"/>
        <v/>
      </c>
      <c r="AQ458" s="41" t="str">
        <f t="shared" si="223"/>
        <v/>
      </c>
      <c r="AR458" s="42" t="str">
        <f t="shared" si="224"/>
        <v>000</v>
      </c>
      <c r="AS458" s="43" t="str">
        <f t="shared" si="225"/>
        <v>000</v>
      </c>
      <c r="AT458" s="41">
        <f t="shared" si="226"/>
        <v>0</v>
      </c>
      <c r="AU458" s="65">
        <f t="shared" si="227"/>
        <v>0</v>
      </c>
      <c r="AV458" s="39" t="str">
        <f t="shared" si="228"/>
        <v>000</v>
      </c>
      <c r="AW458" s="43" t="str">
        <f t="shared" si="229"/>
        <v>000</v>
      </c>
      <c r="AX458" s="43">
        <f t="shared" si="230"/>
        <v>0</v>
      </c>
      <c r="AY458" s="43">
        <f t="shared" si="231"/>
        <v>0</v>
      </c>
      <c r="AZ458" s="47">
        <f t="shared" si="232"/>
        <v>0</v>
      </c>
      <c r="BA458" s="35">
        <f t="shared" si="233"/>
        <v>0</v>
      </c>
    </row>
    <row r="459" spans="3:53" ht="22.5" customHeight="1" thickBot="1">
      <c r="C459" s="508">
        <f t="shared" si="243"/>
        <v>228</v>
      </c>
      <c r="D459" s="500"/>
      <c r="E459" s="502"/>
      <c r="F459" s="483" t="str">
        <f>IF(G460="","",YEAR('1'!$AJ$7)-YEAR(G460)-IF(MONTH('1'!$AJ$7)*100+DAY('1'!$AJ$7)&gt;=MONTH(G460)*100+DAY(G460),0,1))</f>
        <v/>
      </c>
      <c r="G459" s="484"/>
      <c r="H459" s="485"/>
      <c r="I459" s="497"/>
      <c r="J459" s="486"/>
      <c r="K459" s="488" t="s">
        <v>326</v>
      </c>
      <c r="L459" s="490"/>
      <c r="M459" s="492" t="s">
        <v>325</v>
      </c>
      <c r="N459" s="486"/>
      <c r="O459" s="490"/>
      <c r="P459" s="499"/>
      <c r="Q459" s="3"/>
      <c r="R459" s="4"/>
      <c r="S459" s="5"/>
      <c r="T459" s="6"/>
      <c r="U459" s="7"/>
      <c r="V459" s="62"/>
      <c r="W459" s="63"/>
      <c r="X459" s="9"/>
      <c r="Y459" s="4"/>
      <c r="Z459" s="5"/>
      <c r="AA459" s="6"/>
      <c r="AB459" s="7"/>
      <c r="AC459" s="64"/>
      <c r="AD459" s="8"/>
      <c r="AE459" s="494" t="s">
        <v>66</v>
      </c>
      <c r="AF459" s="495"/>
      <c r="AG459" s="496"/>
      <c r="AH459" s="517"/>
      <c r="AI459" s="515"/>
      <c r="AJ459" s="515"/>
      <c r="AK459" s="515"/>
      <c r="AL459" s="515"/>
      <c r="AN459" s="38" t="str">
        <f t="shared" si="217"/>
        <v/>
      </c>
      <c r="AO459" s="39" t="str">
        <f t="shared" si="218"/>
        <v/>
      </c>
      <c r="AP459" s="40" t="str">
        <f t="shared" si="222"/>
        <v/>
      </c>
      <c r="AQ459" s="41" t="str">
        <f t="shared" si="223"/>
        <v/>
      </c>
      <c r="AR459" s="42" t="str">
        <f t="shared" si="224"/>
        <v>000</v>
      </c>
      <c r="AS459" s="43" t="str">
        <f t="shared" si="225"/>
        <v>000</v>
      </c>
      <c r="AT459" s="41">
        <f t="shared" si="226"/>
        <v>0</v>
      </c>
      <c r="AU459" s="65">
        <f t="shared" si="227"/>
        <v>0</v>
      </c>
      <c r="AV459" s="39" t="str">
        <f t="shared" si="228"/>
        <v>000</v>
      </c>
      <c r="AW459" s="43" t="str">
        <f t="shared" si="229"/>
        <v>000</v>
      </c>
      <c r="AX459" s="43">
        <f t="shared" si="230"/>
        <v>0</v>
      </c>
      <c r="AY459" s="43">
        <f t="shared" si="231"/>
        <v>0</v>
      </c>
      <c r="AZ459" s="47">
        <f t="shared" si="232"/>
        <v>0</v>
      </c>
      <c r="BA459" s="35">
        <f t="shared" si="233"/>
        <v>0</v>
      </c>
    </row>
    <row r="460" spans="3:53" ht="22.5" customHeight="1">
      <c r="C460" s="509"/>
      <c r="D460" s="501"/>
      <c r="E460" s="503"/>
      <c r="F460" s="29" t="s">
        <v>323</v>
      </c>
      <c r="G460" s="26"/>
      <c r="H460" s="30" t="s">
        <v>327</v>
      </c>
      <c r="I460" s="498"/>
      <c r="J460" s="487"/>
      <c r="K460" s="489"/>
      <c r="L460" s="491"/>
      <c r="M460" s="493"/>
      <c r="N460" s="29" t="s">
        <v>323</v>
      </c>
      <c r="O460" s="26"/>
      <c r="P460" s="30" t="s">
        <v>327</v>
      </c>
      <c r="Q460" s="3"/>
      <c r="R460" s="4"/>
      <c r="S460" s="5"/>
      <c r="T460" s="6"/>
      <c r="U460" s="7"/>
      <c r="V460" s="62"/>
      <c r="W460" s="63"/>
      <c r="X460" s="9"/>
      <c r="Y460" s="4"/>
      <c r="Z460" s="5"/>
      <c r="AA460" s="6"/>
      <c r="AB460" s="7"/>
      <c r="AC460" s="64"/>
      <c r="AD460" s="8"/>
      <c r="AE460" s="29" t="s">
        <v>323</v>
      </c>
      <c r="AF460" s="26"/>
      <c r="AG460" s="30" t="s">
        <v>327</v>
      </c>
      <c r="AH460" s="518"/>
      <c r="AI460" s="516"/>
      <c r="AJ460" s="516"/>
      <c r="AK460" s="516"/>
      <c r="AL460" s="516"/>
      <c r="AN460" s="38" t="str">
        <f t="shared" si="217"/>
        <v/>
      </c>
      <c r="AO460" s="39" t="str">
        <f t="shared" si="218"/>
        <v/>
      </c>
      <c r="AP460" s="40" t="str">
        <f t="shared" si="222"/>
        <v/>
      </c>
      <c r="AQ460" s="41" t="str">
        <f t="shared" si="223"/>
        <v/>
      </c>
      <c r="AR460" s="42" t="str">
        <f t="shared" si="224"/>
        <v>000</v>
      </c>
      <c r="AS460" s="43" t="str">
        <f t="shared" si="225"/>
        <v>000</v>
      </c>
      <c r="AT460" s="41">
        <f t="shared" si="226"/>
        <v>0</v>
      </c>
      <c r="AU460" s="65">
        <f t="shared" si="227"/>
        <v>0</v>
      </c>
      <c r="AV460" s="39" t="str">
        <f t="shared" si="228"/>
        <v>000</v>
      </c>
      <c r="AW460" s="43" t="str">
        <f t="shared" si="229"/>
        <v>000</v>
      </c>
      <c r="AX460" s="43">
        <f t="shared" si="230"/>
        <v>0</v>
      </c>
      <c r="AY460" s="43">
        <f t="shared" si="231"/>
        <v>0</v>
      </c>
      <c r="AZ460" s="47">
        <f t="shared" si="232"/>
        <v>0</v>
      </c>
      <c r="BA460" s="35">
        <f t="shared" si="233"/>
        <v>0</v>
      </c>
    </row>
    <row r="461" spans="3:53" ht="22.5" customHeight="1" thickBot="1">
      <c r="C461" s="508">
        <f t="shared" ref="C461" si="247">(ROW()-3)/2</f>
        <v>229</v>
      </c>
      <c r="D461" s="500"/>
      <c r="E461" s="502"/>
      <c r="F461" s="483" t="str">
        <f>IF(G462="","",YEAR('1'!$AJ$7)-YEAR(G462)-IF(MONTH('1'!$AJ$7)*100+DAY('1'!$AJ$7)&gt;=MONTH(G462)*100+DAY(G462),0,1))</f>
        <v/>
      </c>
      <c r="G461" s="484"/>
      <c r="H461" s="485"/>
      <c r="I461" s="497"/>
      <c r="J461" s="486"/>
      <c r="K461" s="488" t="s">
        <v>326</v>
      </c>
      <c r="L461" s="490"/>
      <c r="M461" s="492" t="s">
        <v>325</v>
      </c>
      <c r="N461" s="486"/>
      <c r="O461" s="490"/>
      <c r="P461" s="499"/>
      <c r="Q461" s="3"/>
      <c r="R461" s="4"/>
      <c r="S461" s="5"/>
      <c r="T461" s="6"/>
      <c r="U461" s="7"/>
      <c r="V461" s="62"/>
      <c r="W461" s="63"/>
      <c r="X461" s="9"/>
      <c r="Y461" s="4"/>
      <c r="Z461" s="5"/>
      <c r="AA461" s="6"/>
      <c r="AB461" s="7"/>
      <c r="AC461" s="64"/>
      <c r="AD461" s="8"/>
      <c r="AE461" s="494" t="s">
        <v>66</v>
      </c>
      <c r="AF461" s="495"/>
      <c r="AG461" s="496"/>
      <c r="AH461" s="517"/>
      <c r="AI461" s="515"/>
      <c r="AJ461" s="515"/>
      <c r="AK461" s="515"/>
      <c r="AL461" s="515"/>
      <c r="AN461" s="38" t="str">
        <f t="shared" si="217"/>
        <v/>
      </c>
      <c r="AO461" s="39" t="str">
        <f t="shared" si="218"/>
        <v/>
      </c>
      <c r="AP461" s="40" t="str">
        <f t="shared" si="222"/>
        <v/>
      </c>
      <c r="AQ461" s="41" t="str">
        <f t="shared" si="223"/>
        <v/>
      </c>
      <c r="AR461" s="42" t="str">
        <f t="shared" si="224"/>
        <v>000</v>
      </c>
      <c r="AS461" s="43" t="str">
        <f t="shared" si="225"/>
        <v>000</v>
      </c>
      <c r="AT461" s="41">
        <f t="shared" si="226"/>
        <v>0</v>
      </c>
      <c r="AU461" s="65">
        <f t="shared" si="227"/>
        <v>0</v>
      </c>
      <c r="AV461" s="39" t="str">
        <f t="shared" si="228"/>
        <v>000</v>
      </c>
      <c r="AW461" s="43" t="str">
        <f t="shared" si="229"/>
        <v>000</v>
      </c>
      <c r="AX461" s="43">
        <f t="shared" si="230"/>
        <v>0</v>
      </c>
      <c r="AY461" s="43">
        <f t="shared" si="231"/>
        <v>0</v>
      </c>
      <c r="AZ461" s="47">
        <f t="shared" si="232"/>
        <v>0</v>
      </c>
      <c r="BA461" s="35">
        <f t="shared" si="233"/>
        <v>0</v>
      </c>
    </row>
    <row r="462" spans="3:53" ht="22.5" customHeight="1">
      <c r="C462" s="509"/>
      <c r="D462" s="501"/>
      <c r="E462" s="503"/>
      <c r="F462" s="29" t="s">
        <v>323</v>
      </c>
      <c r="G462" s="26"/>
      <c r="H462" s="30" t="s">
        <v>327</v>
      </c>
      <c r="I462" s="498"/>
      <c r="J462" s="487"/>
      <c r="K462" s="489"/>
      <c r="L462" s="491"/>
      <c r="M462" s="493"/>
      <c r="N462" s="29" t="s">
        <v>323</v>
      </c>
      <c r="O462" s="26"/>
      <c r="P462" s="30" t="s">
        <v>327</v>
      </c>
      <c r="Q462" s="3"/>
      <c r="R462" s="4"/>
      <c r="S462" s="5"/>
      <c r="T462" s="6"/>
      <c r="U462" s="7"/>
      <c r="V462" s="62"/>
      <c r="W462" s="63"/>
      <c r="X462" s="9"/>
      <c r="Y462" s="4"/>
      <c r="Z462" s="5"/>
      <c r="AA462" s="6"/>
      <c r="AB462" s="7"/>
      <c r="AC462" s="64"/>
      <c r="AD462" s="8"/>
      <c r="AE462" s="29" t="s">
        <v>323</v>
      </c>
      <c r="AF462" s="26"/>
      <c r="AG462" s="30" t="s">
        <v>327</v>
      </c>
      <c r="AH462" s="518"/>
      <c r="AI462" s="516"/>
      <c r="AJ462" s="516"/>
      <c r="AK462" s="516"/>
      <c r="AL462" s="516"/>
      <c r="AN462" s="38" t="str">
        <f t="shared" si="217"/>
        <v/>
      </c>
      <c r="AO462" s="39" t="str">
        <f t="shared" si="218"/>
        <v/>
      </c>
      <c r="AP462" s="40" t="str">
        <f t="shared" si="222"/>
        <v/>
      </c>
      <c r="AQ462" s="41" t="str">
        <f t="shared" si="223"/>
        <v/>
      </c>
      <c r="AR462" s="42" t="str">
        <f t="shared" si="224"/>
        <v>000</v>
      </c>
      <c r="AS462" s="43" t="str">
        <f t="shared" si="225"/>
        <v>000</v>
      </c>
      <c r="AT462" s="41">
        <f t="shared" si="226"/>
        <v>0</v>
      </c>
      <c r="AU462" s="65">
        <f t="shared" si="227"/>
        <v>0</v>
      </c>
      <c r="AV462" s="39" t="str">
        <f t="shared" si="228"/>
        <v>000</v>
      </c>
      <c r="AW462" s="43" t="str">
        <f t="shared" si="229"/>
        <v>000</v>
      </c>
      <c r="AX462" s="43">
        <f t="shared" si="230"/>
        <v>0</v>
      </c>
      <c r="AY462" s="43">
        <f t="shared" si="231"/>
        <v>0</v>
      </c>
      <c r="AZ462" s="47">
        <f t="shared" si="232"/>
        <v>0</v>
      </c>
      <c r="BA462" s="35">
        <f t="shared" si="233"/>
        <v>0</v>
      </c>
    </row>
    <row r="463" spans="3:53" ht="22.5" customHeight="1" thickBot="1">
      <c r="C463" s="508">
        <f t="shared" si="245"/>
        <v>230</v>
      </c>
      <c r="D463" s="500"/>
      <c r="E463" s="502"/>
      <c r="F463" s="483" t="str">
        <f>IF(G464="","",YEAR('1'!$AJ$7)-YEAR(G464)-IF(MONTH('1'!$AJ$7)*100+DAY('1'!$AJ$7)&gt;=MONTH(G464)*100+DAY(G464),0,1))</f>
        <v/>
      </c>
      <c r="G463" s="484"/>
      <c r="H463" s="485"/>
      <c r="I463" s="497"/>
      <c r="J463" s="486"/>
      <c r="K463" s="488" t="s">
        <v>326</v>
      </c>
      <c r="L463" s="490"/>
      <c r="M463" s="492" t="s">
        <v>325</v>
      </c>
      <c r="N463" s="486"/>
      <c r="O463" s="490"/>
      <c r="P463" s="499"/>
      <c r="Q463" s="3"/>
      <c r="R463" s="4"/>
      <c r="S463" s="5"/>
      <c r="T463" s="6"/>
      <c r="U463" s="7"/>
      <c r="V463" s="62"/>
      <c r="W463" s="63"/>
      <c r="X463" s="9"/>
      <c r="Y463" s="4"/>
      <c r="Z463" s="5"/>
      <c r="AA463" s="6"/>
      <c r="AB463" s="7"/>
      <c r="AC463" s="64"/>
      <c r="AD463" s="8"/>
      <c r="AE463" s="494" t="s">
        <v>66</v>
      </c>
      <c r="AF463" s="495"/>
      <c r="AG463" s="496"/>
      <c r="AH463" s="517"/>
      <c r="AI463" s="515"/>
      <c r="AJ463" s="515"/>
      <c r="AK463" s="515"/>
      <c r="AL463" s="515"/>
      <c r="AN463" s="38" t="str">
        <f t="shared" si="217"/>
        <v/>
      </c>
      <c r="AO463" s="39" t="str">
        <f t="shared" si="218"/>
        <v/>
      </c>
      <c r="AP463" s="40" t="str">
        <f t="shared" si="222"/>
        <v/>
      </c>
      <c r="AQ463" s="41" t="str">
        <f t="shared" si="223"/>
        <v/>
      </c>
      <c r="AR463" s="42" t="str">
        <f t="shared" si="224"/>
        <v>000</v>
      </c>
      <c r="AS463" s="43" t="str">
        <f t="shared" si="225"/>
        <v>000</v>
      </c>
      <c r="AT463" s="41">
        <f t="shared" si="226"/>
        <v>0</v>
      </c>
      <c r="AU463" s="65">
        <f t="shared" si="227"/>
        <v>0</v>
      </c>
      <c r="AV463" s="39" t="str">
        <f t="shared" si="228"/>
        <v>000</v>
      </c>
      <c r="AW463" s="43" t="str">
        <f t="shared" si="229"/>
        <v>000</v>
      </c>
      <c r="AX463" s="43">
        <f t="shared" si="230"/>
        <v>0</v>
      </c>
      <c r="AY463" s="43">
        <f t="shared" si="231"/>
        <v>0</v>
      </c>
      <c r="AZ463" s="47">
        <f t="shared" si="232"/>
        <v>0</v>
      </c>
      <c r="BA463" s="35">
        <f t="shared" si="233"/>
        <v>0</v>
      </c>
    </row>
    <row r="464" spans="3:53" ht="22.5" customHeight="1">
      <c r="C464" s="509"/>
      <c r="D464" s="501"/>
      <c r="E464" s="503"/>
      <c r="F464" s="29" t="s">
        <v>323</v>
      </c>
      <c r="G464" s="26"/>
      <c r="H464" s="30" t="s">
        <v>327</v>
      </c>
      <c r="I464" s="498"/>
      <c r="J464" s="487"/>
      <c r="K464" s="489"/>
      <c r="L464" s="491"/>
      <c r="M464" s="493"/>
      <c r="N464" s="29" t="s">
        <v>323</v>
      </c>
      <c r="O464" s="26"/>
      <c r="P464" s="30" t="s">
        <v>327</v>
      </c>
      <c r="Q464" s="3"/>
      <c r="R464" s="4"/>
      <c r="S464" s="5"/>
      <c r="T464" s="6"/>
      <c r="U464" s="7"/>
      <c r="V464" s="62"/>
      <c r="W464" s="63"/>
      <c r="X464" s="9"/>
      <c r="Y464" s="4"/>
      <c r="Z464" s="5"/>
      <c r="AA464" s="6"/>
      <c r="AB464" s="7"/>
      <c r="AC464" s="64"/>
      <c r="AD464" s="8"/>
      <c r="AE464" s="29" t="s">
        <v>323</v>
      </c>
      <c r="AF464" s="26"/>
      <c r="AG464" s="30" t="s">
        <v>327</v>
      </c>
      <c r="AH464" s="518"/>
      <c r="AI464" s="516"/>
      <c r="AJ464" s="516"/>
      <c r="AK464" s="516"/>
      <c r="AL464" s="516"/>
      <c r="AN464" s="38" t="str">
        <f t="shared" si="217"/>
        <v/>
      </c>
      <c r="AO464" s="39" t="str">
        <f t="shared" si="218"/>
        <v/>
      </c>
      <c r="AP464" s="40" t="str">
        <f t="shared" si="222"/>
        <v/>
      </c>
      <c r="AQ464" s="41" t="str">
        <f t="shared" si="223"/>
        <v/>
      </c>
      <c r="AR464" s="42" t="str">
        <f t="shared" si="224"/>
        <v>000</v>
      </c>
      <c r="AS464" s="43" t="str">
        <f t="shared" si="225"/>
        <v>000</v>
      </c>
      <c r="AT464" s="41">
        <f t="shared" si="226"/>
        <v>0</v>
      </c>
      <c r="AU464" s="65">
        <f t="shared" si="227"/>
        <v>0</v>
      </c>
      <c r="AV464" s="39" t="str">
        <f t="shared" si="228"/>
        <v>000</v>
      </c>
      <c r="AW464" s="43" t="str">
        <f t="shared" si="229"/>
        <v>000</v>
      </c>
      <c r="AX464" s="43">
        <f t="shared" si="230"/>
        <v>0</v>
      </c>
      <c r="AY464" s="43">
        <f t="shared" si="231"/>
        <v>0</v>
      </c>
      <c r="AZ464" s="47">
        <f t="shared" si="232"/>
        <v>0</v>
      </c>
      <c r="BA464" s="35">
        <f t="shared" si="233"/>
        <v>0</v>
      </c>
    </row>
    <row r="465" spans="3:53" ht="22.5" customHeight="1" thickBot="1">
      <c r="C465" s="508">
        <f t="shared" si="246"/>
        <v>231</v>
      </c>
      <c r="D465" s="500"/>
      <c r="E465" s="502"/>
      <c r="F465" s="483" t="str">
        <f>IF(G466="","",YEAR('1'!$AJ$7)-YEAR(G466)-IF(MONTH('1'!$AJ$7)*100+DAY('1'!$AJ$7)&gt;=MONTH(G466)*100+DAY(G466),0,1))</f>
        <v/>
      </c>
      <c r="G465" s="484"/>
      <c r="H465" s="485"/>
      <c r="I465" s="497"/>
      <c r="J465" s="486"/>
      <c r="K465" s="488" t="s">
        <v>326</v>
      </c>
      <c r="L465" s="490"/>
      <c r="M465" s="492" t="s">
        <v>325</v>
      </c>
      <c r="N465" s="486"/>
      <c r="O465" s="490"/>
      <c r="P465" s="499"/>
      <c r="Q465" s="3"/>
      <c r="R465" s="4"/>
      <c r="S465" s="5"/>
      <c r="T465" s="6"/>
      <c r="U465" s="7"/>
      <c r="V465" s="62"/>
      <c r="W465" s="63"/>
      <c r="X465" s="9"/>
      <c r="Y465" s="4"/>
      <c r="Z465" s="5"/>
      <c r="AA465" s="6"/>
      <c r="AB465" s="7"/>
      <c r="AC465" s="64"/>
      <c r="AD465" s="8"/>
      <c r="AE465" s="494" t="s">
        <v>66</v>
      </c>
      <c r="AF465" s="495"/>
      <c r="AG465" s="496"/>
      <c r="AH465" s="517"/>
      <c r="AI465" s="515"/>
      <c r="AJ465" s="515"/>
      <c r="AK465" s="515"/>
      <c r="AL465" s="515"/>
      <c r="AN465" s="38" t="str">
        <f t="shared" si="217"/>
        <v/>
      </c>
      <c r="AO465" s="39" t="str">
        <f t="shared" si="218"/>
        <v/>
      </c>
      <c r="AP465" s="40" t="str">
        <f t="shared" si="222"/>
        <v/>
      </c>
      <c r="AQ465" s="41" t="str">
        <f t="shared" si="223"/>
        <v/>
      </c>
      <c r="AR465" s="42" t="str">
        <f t="shared" si="224"/>
        <v>000</v>
      </c>
      <c r="AS465" s="43" t="str">
        <f t="shared" si="225"/>
        <v>000</v>
      </c>
      <c r="AT465" s="41">
        <f t="shared" si="226"/>
        <v>0</v>
      </c>
      <c r="AU465" s="65">
        <f t="shared" si="227"/>
        <v>0</v>
      </c>
      <c r="AV465" s="39" t="str">
        <f t="shared" si="228"/>
        <v>000</v>
      </c>
      <c r="AW465" s="43" t="str">
        <f t="shared" si="229"/>
        <v>000</v>
      </c>
      <c r="AX465" s="43">
        <f t="shared" si="230"/>
        <v>0</v>
      </c>
      <c r="AY465" s="43">
        <f t="shared" si="231"/>
        <v>0</v>
      </c>
      <c r="AZ465" s="47">
        <f t="shared" si="232"/>
        <v>0</v>
      </c>
      <c r="BA465" s="35">
        <f t="shared" si="233"/>
        <v>0</v>
      </c>
    </row>
    <row r="466" spans="3:53" ht="22.5" customHeight="1">
      <c r="C466" s="509"/>
      <c r="D466" s="501"/>
      <c r="E466" s="503"/>
      <c r="F466" s="29" t="s">
        <v>323</v>
      </c>
      <c r="G466" s="26"/>
      <c r="H466" s="30" t="s">
        <v>327</v>
      </c>
      <c r="I466" s="498"/>
      <c r="J466" s="487"/>
      <c r="K466" s="489"/>
      <c r="L466" s="491"/>
      <c r="M466" s="493"/>
      <c r="N466" s="29" t="s">
        <v>323</v>
      </c>
      <c r="O466" s="26"/>
      <c r="P466" s="30" t="s">
        <v>327</v>
      </c>
      <c r="Q466" s="3"/>
      <c r="R466" s="4"/>
      <c r="S466" s="5"/>
      <c r="T466" s="6"/>
      <c r="U466" s="7"/>
      <c r="V466" s="62"/>
      <c r="W466" s="63"/>
      <c r="X466" s="9"/>
      <c r="Y466" s="4"/>
      <c r="Z466" s="5"/>
      <c r="AA466" s="6"/>
      <c r="AB466" s="7"/>
      <c r="AC466" s="64"/>
      <c r="AD466" s="8"/>
      <c r="AE466" s="29" t="s">
        <v>323</v>
      </c>
      <c r="AF466" s="26"/>
      <c r="AG466" s="30" t="s">
        <v>327</v>
      </c>
      <c r="AH466" s="518"/>
      <c r="AI466" s="516"/>
      <c r="AJ466" s="516"/>
      <c r="AK466" s="516"/>
      <c r="AL466" s="516"/>
      <c r="AN466" s="38" t="str">
        <f t="shared" si="217"/>
        <v/>
      </c>
      <c r="AO466" s="39" t="str">
        <f t="shared" si="218"/>
        <v/>
      </c>
      <c r="AP466" s="40" t="str">
        <f t="shared" si="222"/>
        <v/>
      </c>
      <c r="AQ466" s="41" t="str">
        <f t="shared" si="223"/>
        <v/>
      </c>
      <c r="AR466" s="42" t="str">
        <f t="shared" si="224"/>
        <v>000</v>
      </c>
      <c r="AS466" s="43" t="str">
        <f t="shared" si="225"/>
        <v>000</v>
      </c>
      <c r="AT466" s="41">
        <f t="shared" si="226"/>
        <v>0</v>
      </c>
      <c r="AU466" s="65">
        <f t="shared" si="227"/>
        <v>0</v>
      </c>
      <c r="AV466" s="39" t="str">
        <f t="shared" si="228"/>
        <v>000</v>
      </c>
      <c r="AW466" s="43" t="str">
        <f t="shared" si="229"/>
        <v>000</v>
      </c>
      <c r="AX466" s="43">
        <f t="shared" si="230"/>
        <v>0</v>
      </c>
      <c r="AY466" s="43">
        <f t="shared" si="231"/>
        <v>0</v>
      </c>
      <c r="AZ466" s="47">
        <f t="shared" si="232"/>
        <v>0</v>
      </c>
      <c r="BA466" s="35">
        <f t="shared" si="233"/>
        <v>0</v>
      </c>
    </row>
    <row r="467" spans="3:53" ht="22.5" customHeight="1" thickBot="1">
      <c r="C467" s="508">
        <f t="shared" si="243"/>
        <v>232</v>
      </c>
      <c r="D467" s="500"/>
      <c r="E467" s="502"/>
      <c r="F467" s="483" t="str">
        <f>IF(G468="","",YEAR('1'!$AJ$7)-YEAR(G468)-IF(MONTH('1'!$AJ$7)*100+DAY('1'!$AJ$7)&gt;=MONTH(G468)*100+DAY(G468),0,1))</f>
        <v/>
      </c>
      <c r="G467" s="484"/>
      <c r="H467" s="485"/>
      <c r="I467" s="497"/>
      <c r="J467" s="486"/>
      <c r="K467" s="488" t="s">
        <v>326</v>
      </c>
      <c r="L467" s="490"/>
      <c r="M467" s="492" t="s">
        <v>325</v>
      </c>
      <c r="N467" s="486"/>
      <c r="O467" s="490"/>
      <c r="P467" s="499"/>
      <c r="Q467" s="3"/>
      <c r="R467" s="4"/>
      <c r="S467" s="5"/>
      <c r="T467" s="6"/>
      <c r="U467" s="7"/>
      <c r="V467" s="62"/>
      <c r="W467" s="63"/>
      <c r="X467" s="9"/>
      <c r="Y467" s="4"/>
      <c r="Z467" s="5"/>
      <c r="AA467" s="6"/>
      <c r="AB467" s="7"/>
      <c r="AC467" s="64"/>
      <c r="AD467" s="8"/>
      <c r="AE467" s="494" t="s">
        <v>66</v>
      </c>
      <c r="AF467" s="495"/>
      <c r="AG467" s="496"/>
      <c r="AH467" s="517"/>
      <c r="AI467" s="515"/>
      <c r="AJ467" s="515"/>
      <c r="AK467" s="515"/>
      <c r="AL467" s="515"/>
      <c r="AN467" s="38" t="str">
        <f t="shared" si="217"/>
        <v/>
      </c>
      <c r="AO467" s="39" t="str">
        <f t="shared" si="218"/>
        <v/>
      </c>
      <c r="AP467" s="40" t="str">
        <f t="shared" si="222"/>
        <v/>
      </c>
      <c r="AQ467" s="41" t="str">
        <f t="shared" si="223"/>
        <v/>
      </c>
      <c r="AR467" s="42" t="str">
        <f t="shared" si="224"/>
        <v>000</v>
      </c>
      <c r="AS467" s="43" t="str">
        <f t="shared" si="225"/>
        <v>000</v>
      </c>
      <c r="AT467" s="41">
        <f t="shared" si="226"/>
        <v>0</v>
      </c>
      <c r="AU467" s="65">
        <f t="shared" si="227"/>
        <v>0</v>
      </c>
      <c r="AV467" s="39" t="str">
        <f t="shared" si="228"/>
        <v>000</v>
      </c>
      <c r="AW467" s="43" t="str">
        <f t="shared" si="229"/>
        <v>000</v>
      </c>
      <c r="AX467" s="43">
        <f t="shared" si="230"/>
        <v>0</v>
      </c>
      <c r="AY467" s="43">
        <f t="shared" si="231"/>
        <v>0</v>
      </c>
      <c r="AZ467" s="47">
        <f t="shared" si="232"/>
        <v>0</v>
      </c>
      <c r="BA467" s="35">
        <f t="shared" si="233"/>
        <v>0</v>
      </c>
    </row>
    <row r="468" spans="3:53" ht="22.5" customHeight="1">
      <c r="C468" s="509"/>
      <c r="D468" s="501"/>
      <c r="E468" s="503"/>
      <c r="F468" s="29" t="s">
        <v>323</v>
      </c>
      <c r="G468" s="26"/>
      <c r="H468" s="30" t="s">
        <v>327</v>
      </c>
      <c r="I468" s="498"/>
      <c r="J468" s="487"/>
      <c r="K468" s="489"/>
      <c r="L468" s="491"/>
      <c r="M468" s="493"/>
      <c r="N468" s="29" t="s">
        <v>323</v>
      </c>
      <c r="O468" s="26"/>
      <c r="P468" s="30" t="s">
        <v>327</v>
      </c>
      <c r="Q468" s="3"/>
      <c r="R468" s="4"/>
      <c r="S468" s="5"/>
      <c r="T468" s="6"/>
      <c r="U468" s="7"/>
      <c r="V468" s="62"/>
      <c r="W468" s="63"/>
      <c r="X468" s="9"/>
      <c r="Y468" s="4"/>
      <c r="Z468" s="5"/>
      <c r="AA468" s="6"/>
      <c r="AB468" s="7"/>
      <c r="AC468" s="64"/>
      <c r="AD468" s="8"/>
      <c r="AE468" s="29" t="s">
        <v>323</v>
      </c>
      <c r="AF468" s="26"/>
      <c r="AG468" s="30" t="s">
        <v>327</v>
      </c>
      <c r="AH468" s="518"/>
      <c r="AI468" s="516"/>
      <c r="AJ468" s="516"/>
      <c r="AK468" s="516"/>
      <c r="AL468" s="516"/>
      <c r="AN468" s="38" t="str">
        <f t="shared" ref="AN468:AN531" si="248">IF(D468&lt;&gt;"",D468,IF(SUM(Q468:AD471)&lt;&gt;0,AN467,""))</f>
        <v/>
      </c>
      <c r="AO468" s="39" t="str">
        <f t="shared" ref="AO468:AO531" si="249">IF(E468&lt;&gt;"",E468,IF(SUM(Q468:AD471)&lt;&gt;0,AO467,""))</f>
        <v/>
      </c>
      <c r="AP468" s="40" t="str">
        <f t="shared" si="222"/>
        <v/>
      </c>
      <c r="AQ468" s="41" t="str">
        <f t="shared" si="223"/>
        <v/>
      </c>
      <c r="AR468" s="42" t="str">
        <f t="shared" si="224"/>
        <v>000</v>
      </c>
      <c r="AS468" s="43" t="str">
        <f t="shared" si="225"/>
        <v>000</v>
      </c>
      <c r="AT468" s="41">
        <f t="shared" si="226"/>
        <v>0</v>
      </c>
      <c r="AU468" s="65">
        <f t="shared" si="227"/>
        <v>0</v>
      </c>
      <c r="AV468" s="39" t="str">
        <f t="shared" si="228"/>
        <v>000</v>
      </c>
      <c r="AW468" s="43" t="str">
        <f t="shared" si="229"/>
        <v>000</v>
      </c>
      <c r="AX468" s="43">
        <f t="shared" si="230"/>
        <v>0</v>
      </c>
      <c r="AY468" s="43">
        <f t="shared" si="231"/>
        <v>0</v>
      </c>
      <c r="AZ468" s="47">
        <f t="shared" si="232"/>
        <v>0</v>
      </c>
      <c r="BA468" s="35">
        <f t="shared" si="233"/>
        <v>0</v>
      </c>
    </row>
    <row r="469" spans="3:53" ht="22.5" customHeight="1" thickBot="1">
      <c r="C469" s="508">
        <f t="shared" ref="C469" si="250">(ROW()-3)/2</f>
        <v>233</v>
      </c>
      <c r="D469" s="500"/>
      <c r="E469" s="502"/>
      <c r="F469" s="483" t="str">
        <f>IF(G470="","",YEAR('1'!$AJ$7)-YEAR(G470)-IF(MONTH('1'!$AJ$7)*100+DAY('1'!$AJ$7)&gt;=MONTH(G470)*100+DAY(G470),0,1))</f>
        <v/>
      </c>
      <c r="G469" s="484"/>
      <c r="H469" s="485"/>
      <c r="I469" s="497"/>
      <c r="J469" s="486"/>
      <c r="K469" s="488" t="s">
        <v>326</v>
      </c>
      <c r="L469" s="490"/>
      <c r="M469" s="492" t="s">
        <v>325</v>
      </c>
      <c r="N469" s="486"/>
      <c r="O469" s="490"/>
      <c r="P469" s="499"/>
      <c r="Q469" s="3"/>
      <c r="R469" s="4"/>
      <c r="S469" s="5"/>
      <c r="T469" s="6"/>
      <c r="U469" s="7"/>
      <c r="V469" s="62"/>
      <c r="W469" s="63"/>
      <c r="X469" s="9"/>
      <c r="Y469" s="4"/>
      <c r="Z469" s="5"/>
      <c r="AA469" s="6"/>
      <c r="AB469" s="7"/>
      <c r="AC469" s="64"/>
      <c r="AD469" s="8"/>
      <c r="AE469" s="494" t="s">
        <v>66</v>
      </c>
      <c r="AF469" s="495"/>
      <c r="AG469" s="496"/>
      <c r="AH469" s="517"/>
      <c r="AI469" s="515"/>
      <c r="AJ469" s="515"/>
      <c r="AK469" s="515"/>
      <c r="AL469" s="515"/>
      <c r="AN469" s="38" t="str">
        <f t="shared" si="248"/>
        <v/>
      </c>
      <c r="AO469" s="39" t="str">
        <f t="shared" si="249"/>
        <v/>
      </c>
      <c r="AP469" s="40" t="str">
        <f t="shared" si="222"/>
        <v/>
      </c>
      <c r="AQ469" s="41" t="str">
        <f t="shared" si="223"/>
        <v/>
      </c>
      <c r="AR469" s="42" t="str">
        <f t="shared" si="224"/>
        <v>000</v>
      </c>
      <c r="AS469" s="43" t="str">
        <f t="shared" si="225"/>
        <v>000</v>
      </c>
      <c r="AT469" s="41">
        <f t="shared" si="226"/>
        <v>0</v>
      </c>
      <c r="AU469" s="65">
        <f t="shared" si="227"/>
        <v>0</v>
      </c>
      <c r="AV469" s="39" t="str">
        <f t="shared" si="228"/>
        <v>000</v>
      </c>
      <c r="AW469" s="43" t="str">
        <f t="shared" si="229"/>
        <v>000</v>
      </c>
      <c r="AX469" s="43">
        <f t="shared" si="230"/>
        <v>0</v>
      </c>
      <c r="AY469" s="43">
        <f t="shared" si="231"/>
        <v>0</v>
      </c>
      <c r="AZ469" s="47">
        <f t="shared" si="232"/>
        <v>0</v>
      </c>
      <c r="BA469" s="35">
        <f t="shared" si="233"/>
        <v>0</v>
      </c>
    </row>
    <row r="470" spans="3:53" ht="22.5" customHeight="1">
      <c r="C470" s="509"/>
      <c r="D470" s="501"/>
      <c r="E470" s="503"/>
      <c r="F470" s="29" t="s">
        <v>323</v>
      </c>
      <c r="G470" s="26"/>
      <c r="H470" s="30" t="s">
        <v>327</v>
      </c>
      <c r="I470" s="498"/>
      <c r="J470" s="487"/>
      <c r="K470" s="489"/>
      <c r="L470" s="491"/>
      <c r="M470" s="493"/>
      <c r="N470" s="29" t="s">
        <v>323</v>
      </c>
      <c r="O470" s="26"/>
      <c r="P470" s="30" t="s">
        <v>327</v>
      </c>
      <c r="Q470" s="3"/>
      <c r="R470" s="4"/>
      <c r="S470" s="5"/>
      <c r="T470" s="6"/>
      <c r="U470" s="7"/>
      <c r="V470" s="62"/>
      <c r="W470" s="63"/>
      <c r="X470" s="9"/>
      <c r="Y470" s="4"/>
      <c r="Z470" s="5"/>
      <c r="AA470" s="6"/>
      <c r="AB470" s="7"/>
      <c r="AC470" s="64"/>
      <c r="AD470" s="8"/>
      <c r="AE470" s="29" t="s">
        <v>323</v>
      </c>
      <c r="AF470" s="26"/>
      <c r="AG470" s="30" t="s">
        <v>327</v>
      </c>
      <c r="AH470" s="518"/>
      <c r="AI470" s="516"/>
      <c r="AJ470" s="516"/>
      <c r="AK470" s="516"/>
      <c r="AL470" s="516"/>
      <c r="AN470" s="38" t="str">
        <f t="shared" si="248"/>
        <v/>
      </c>
      <c r="AO470" s="39" t="str">
        <f t="shared" si="249"/>
        <v/>
      </c>
      <c r="AP470" s="40" t="str">
        <f t="shared" si="222"/>
        <v/>
      </c>
      <c r="AQ470" s="41" t="str">
        <f t="shared" si="223"/>
        <v/>
      </c>
      <c r="AR470" s="42" t="str">
        <f t="shared" si="224"/>
        <v>000</v>
      </c>
      <c r="AS470" s="43" t="str">
        <f t="shared" si="225"/>
        <v>000</v>
      </c>
      <c r="AT470" s="41">
        <f t="shared" si="226"/>
        <v>0</v>
      </c>
      <c r="AU470" s="65">
        <f t="shared" si="227"/>
        <v>0</v>
      </c>
      <c r="AV470" s="39" t="str">
        <f t="shared" si="228"/>
        <v>000</v>
      </c>
      <c r="AW470" s="43" t="str">
        <f t="shared" si="229"/>
        <v>000</v>
      </c>
      <c r="AX470" s="43">
        <f t="shared" si="230"/>
        <v>0</v>
      </c>
      <c r="AY470" s="43">
        <f t="shared" si="231"/>
        <v>0</v>
      </c>
      <c r="AZ470" s="47">
        <f t="shared" si="232"/>
        <v>0</v>
      </c>
      <c r="BA470" s="35">
        <f t="shared" si="233"/>
        <v>0</v>
      </c>
    </row>
    <row r="471" spans="3:53" ht="22.5" customHeight="1" thickBot="1">
      <c r="C471" s="508">
        <f t="shared" si="245"/>
        <v>234</v>
      </c>
      <c r="D471" s="500"/>
      <c r="E471" s="502"/>
      <c r="F471" s="483" t="str">
        <f>IF(G472="","",YEAR('1'!$AJ$7)-YEAR(G472)-IF(MONTH('1'!$AJ$7)*100+DAY('1'!$AJ$7)&gt;=MONTH(G472)*100+DAY(G472),0,1))</f>
        <v/>
      </c>
      <c r="G471" s="484"/>
      <c r="H471" s="485"/>
      <c r="I471" s="497"/>
      <c r="J471" s="486"/>
      <c r="K471" s="488" t="s">
        <v>326</v>
      </c>
      <c r="L471" s="490"/>
      <c r="M471" s="492" t="s">
        <v>325</v>
      </c>
      <c r="N471" s="486"/>
      <c r="O471" s="490"/>
      <c r="P471" s="499"/>
      <c r="Q471" s="3"/>
      <c r="R471" s="4"/>
      <c r="S471" s="5"/>
      <c r="T471" s="6"/>
      <c r="U471" s="7"/>
      <c r="V471" s="62"/>
      <c r="W471" s="63"/>
      <c r="X471" s="9"/>
      <c r="Y471" s="4"/>
      <c r="Z471" s="5"/>
      <c r="AA471" s="6"/>
      <c r="AB471" s="7"/>
      <c r="AC471" s="64"/>
      <c r="AD471" s="8"/>
      <c r="AE471" s="494" t="s">
        <v>66</v>
      </c>
      <c r="AF471" s="495"/>
      <c r="AG471" s="496"/>
      <c r="AH471" s="517"/>
      <c r="AI471" s="515"/>
      <c r="AJ471" s="515"/>
      <c r="AK471" s="515"/>
      <c r="AL471" s="515"/>
      <c r="AN471" s="38" t="str">
        <f t="shared" si="248"/>
        <v/>
      </c>
      <c r="AO471" s="39" t="str">
        <f t="shared" si="249"/>
        <v/>
      </c>
      <c r="AP471" s="40" t="str">
        <f t="shared" si="222"/>
        <v/>
      </c>
      <c r="AQ471" s="41" t="str">
        <f t="shared" si="223"/>
        <v/>
      </c>
      <c r="AR471" s="42" t="str">
        <f t="shared" si="224"/>
        <v>000</v>
      </c>
      <c r="AS471" s="43" t="str">
        <f t="shared" si="225"/>
        <v>000</v>
      </c>
      <c r="AT471" s="41">
        <f t="shared" si="226"/>
        <v>0</v>
      </c>
      <c r="AU471" s="65">
        <f t="shared" si="227"/>
        <v>0</v>
      </c>
      <c r="AV471" s="39" t="str">
        <f t="shared" si="228"/>
        <v>000</v>
      </c>
      <c r="AW471" s="43" t="str">
        <f t="shared" si="229"/>
        <v>000</v>
      </c>
      <c r="AX471" s="43">
        <f t="shared" si="230"/>
        <v>0</v>
      </c>
      <c r="AY471" s="43">
        <f t="shared" si="231"/>
        <v>0</v>
      </c>
      <c r="AZ471" s="47">
        <f t="shared" si="232"/>
        <v>0</v>
      </c>
      <c r="BA471" s="35">
        <f t="shared" si="233"/>
        <v>0</v>
      </c>
    </row>
    <row r="472" spans="3:53" ht="22.5" customHeight="1">
      <c r="C472" s="509"/>
      <c r="D472" s="501"/>
      <c r="E472" s="503"/>
      <c r="F472" s="29" t="s">
        <v>323</v>
      </c>
      <c r="G472" s="26"/>
      <c r="H472" s="30" t="s">
        <v>327</v>
      </c>
      <c r="I472" s="498"/>
      <c r="J472" s="487"/>
      <c r="K472" s="489"/>
      <c r="L472" s="491"/>
      <c r="M472" s="493"/>
      <c r="N472" s="29" t="s">
        <v>323</v>
      </c>
      <c r="O472" s="26"/>
      <c r="P472" s="30" t="s">
        <v>327</v>
      </c>
      <c r="Q472" s="3"/>
      <c r="R472" s="4"/>
      <c r="S472" s="5"/>
      <c r="T472" s="6"/>
      <c r="U472" s="7"/>
      <c r="V472" s="62"/>
      <c r="W472" s="63"/>
      <c r="X472" s="9"/>
      <c r="Y472" s="4"/>
      <c r="Z472" s="5"/>
      <c r="AA472" s="6"/>
      <c r="AB472" s="7"/>
      <c r="AC472" s="64"/>
      <c r="AD472" s="8"/>
      <c r="AE472" s="29" t="s">
        <v>323</v>
      </c>
      <c r="AF472" s="26"/>
      <c r="AG472" s="30" t="s">
        <v>327</v>
      </c>
      <c r="AH472" s="518"/>
      <c r="AI472" s="516"/>
      <c r="AJ472" s="516"/>
      <c r="AK472" s="516"/>
      <c r="AL472" s="516"/>
      <c r="AN472" s="38" t="str">
        <f t="shared" si="248"/>
        <v/>
      </c>
      <c r="AO472" s="39" t="str">
        <f t="shared" si="249"/>
        <v/>
      </c>
      <c r="AP472" s="40" t="str">
        <f t="shared" si="222"/>
        <v/>
      </c>
      <c r="AQ472" s="41" t="str">
        <f t="shared" si="223"/>
        <v/>
      </c>
      <c r="AR472" s="42" t="str">
        <f t="shared" si="224"/>
        <v>000</v>
      </c>
      <c r="AS472" s="43" t="str">
        <f t="shared" si="225"/>
        <v>000</v>
      </c>
      <c r="AT472" s="41">
        <f t="shared" si="226"/>
        <v>0</v>
      </c>
      <c r="AU472" s="65">
        <f t="shared" si="227"/>
        <v>0</v>
      </c>
      <c r="AV472" s="39" t="str">
        <f t="shared" si="228"/>
        <v>000</v>
      </c>
      <c r="AW472" s="43" t="str">
        <f t="shared" si="229"/>
        <v>000</v>
      </c>
      <c r="AX472" s="43">
        <f t="shared" si="230"/>
        <v>0</v>
      </c>
      <c r="AY472" s="43">
        <f t="shared" si="231"/>
        <v>0</v>
      </c>
      <c r="AZ472" s="47">
        <f t="shared" si="232"/>
        <v>0</v>
      </c>
      <c r="BA472" s="35">
        <f t="shared" si="233"/>
        <v>0</v>
      </c>
    </row>
    <row r="473" spans="3:53" ht="22.5" customHeight="1" thickBot="1">
      <c r="C473" s="508">
        <f t="shared" si="246"/>
        <v>235</v>
      </c>
      <c r="D473" s="500"/>
      <c r="E473" s="502"/>
      <c r="F473" s="483" t="str">
        <f>IF(G474="","",YEAR('1'!$AJ$7)-YEAR(G474)-IF(MONTH('1'!$AJ$7)*100+DAY('1'!$AJ$7)&gt;=MONTH(G474)*100+DAY(G474),0,1))</f>
        <v/>
      </c>
      <c r="G473" s="484"/>
      <c r="H473" s="485"/>
      <c r="I473" s="497"/>
      <c r="J473" s="486"/>
      <c r="K473" s="488" t="s">
        <v>326</v>
      </c>
      <c r="L473" s="490"/>
      <c r="M473" s="492" t="s">
        <v>325</v>
      </c>
      <c r="N473" s="486"/>
      <c r="O473" s="490"/>
      <c r="P473" s="499"/>
      <c r="Q473" s="3"/>
      <c r="R473" s="4"/>
      <c r="S473" s="5"/>
      <c r="T473" s="6"/>
      <c r="U473" s="7"/>
      <c r="V473" s="62"/>
      <c r="W473" s="63"/>
      <c r="X473" s="9"/>
      <c r="Y473" s="4"/>
      <c r="Z473" s="5"/>
      <c r="AA473" s="6"/>
      <c r="AB473" s="7"/>
      <c r="AC473" s="64"/>
      <c r="AD473" s="8"/>
      <c r="AE473" s="494" t="s">
        <v>66</v>
      </c>
      <c r="AF473" s="495"/>
      <c r="AG473" s="496"/>
      <c r="AH473" s="517"/>
      <c r="AI473" s="515"/>
      <c r="AJ473" s="515"/>
      <c r="AK473" s="515"/>
      <c r="AL473" s="515"/>
      <c r="AN473" s="38" t="str">
        <f t="shared" si="248"/>
        <v/>
      </c>
      <c r="AO473" s="39" t="str">
        <f t="shared" si="249"/>
        <v/>
      </c>
      <c r="AP473" s="40" t="str">
        <f t="shared" si="222"/>
        <v/>
      </c>
      <c r="AQ473" s="41" t="str">
        <f t="shared" si="223"/>
        <v/>
      </c>
      <c r="AR473" s="42" t="str">
        <f t="shared" si="224"/>
        <v>000</v>
      </c>
      <c r="AS473" s="43" t="str">
        <f t="shared" si="225"/>
        <v>000</v>
      </c>
      <c r="AT473" s="41">
        <f t="shared" si="226"/>
        <v>0</v>
      </c>
      <c r="AU473" s="65">
        <f t="shared" si="227"/>
        <v>0</v>
      </c>
      <c r="AV473" s="39" t="str">
        <f t="shared" si="228"/>
        <v>000</v>
      </c>
      <c r="AW473" s="43" t="str">
        <f t="shared" si="229"/>
        <v>000</v>
      </c>
      <c r="AX473" s="43">
        <f t="shared" si="230"/>
        <v>0</v>
      </c>
      <c r="AY473" s="43">
        <f t="shared" si="231"/>
        <v>0</v>
      </c>
      <c r="AZ473" s="47">
        <f t="shared" si="232"/>
        <v>0</v>
      </c>
      <c r="BA473" s="35">
        <f t="shared" si="233"/>
        <v>0</v>
      </c>
    </row>
    <row r="474" spans="3:53" ht="22.5" customHeight="1">
      <c r="C474" s="509"/>
      <c r="D474" s="501"/>
      <c r="E474" s="503"/>
      <c r="F474" s="29" t="s">
        <v>323</v>
      </c>
      <c r="G474" s="26"/>
      <c r="H474" s="30" t="s">
        <v>327</v>
      </c>
      <c r="I474" s="498"/>
      <c r="J474" s="487"/>
      <c r="K474" s="489"/>
      <c r="L474" s="491"/>
      <c r="M474" s="493"/>
      <c r="N474" s="29" t="s">
        <v>323</v>
      </c>
      <c r="O474" s="26"/>
      <c r="P474" s="30" t="s">
        <v>327</v>
      </c>
      <c r="Q474" s="3"/>
      <c r="R474" s="4"/>
      <c r="S474" s="5"/>
      <c r="T474" s="6"/>
      <c r="U474" s="7"/>
      <c r="V474" s="62"/>
      <c r="W474" s="63"/>
      <c r="X474" s="9"/>
      <c r="Y474" s="4"/>
      <c r="Z474" s="5"/>
      <c r="AA474" s="6"/>
      <c r="AB474" s="7"/>
      <c r="AC474" s="64"/>
      <c r="AD474" s="8"/>
      <c r="AE474" s="29" t="s">
        <v>323</v>
      </c>
      <c r="AF474" s="26"/>
      <c r="AG474" s="30" t="s">
        <v>327</v>
      </c>
      <c r="AH474" s="518"/>
      <c r="AI474" s="516"/>
      <c r="AJ474" s="516"/>
      <c r="AK474" s="516"/>
      <c r="AL474" s="516"/>
      <c r="AN474" s="38" t="str">
        <f t="shared" si="248"/>
        <v/>
      </c>
      <c r="AO474" s="39" t="str">
        <f t="shared" si="249"/>
        <v/>
      </c>
      <c r="AP474" s="40" t="str">
        <f t="shared" si="222"/>
        <v/>
      </c>
      <c r="AQ474" s="41" t="str">
        <f t="shared" si="223"/>
        <v/>
      </c>
      <c r="AR474" s="42" t="str">
        <f t="shared" si="224"/>
        <v>000</v>
      </c>
      <c r="AS474" s="43" t="str">
        <f t="shared" si="225"/>
        <v>000</v>
      </c>
      <c r="AT474" s="41">
        <f t="shared" si="226"/>
        <v>0</v>
      </c>
      <c r="AU474" s="65">
        <f t="shared" si="227"/>
        <v>0</v>
      </c>
      <c r="AV474" s="39" t="str">
        <f t="shared" si="228"/>
        <v>000</v>
      </c>
      <c r="AW474" s="43" t="str">
        <f t="shared" si="229"/>
        <v>000</v>
      </c>
      <c r="AX474" s="43">
        <f t="shared" si="230"/>
        <v>0</v>
      </c>
      <c r="AY474" s="43">
        <f t="shared" si="231"/>
        <v>0</v>
      </c>
      <c r="AZ474" s="47">
        <f t="shared" si="232"/>
        <v>0</v>
      </c>
      <c r="BA474" s="35">
        <f t="shared" si="233"/>
        <v>0</v>
      </c>
    </row>
    <row r="475" spans="3:53" ht="22.5" customHeight="1" thickBot="1">
      <c r="C475" s="508">
        <f t="shared" si="243"/>
        <v>236</v>
      </c>
      <c r="D475" s="500"/>
      <c r="E475" s="502"/>
      <c r="F475" s="483" t="str">
        <f>IF(G476="","",YEAR('1'!$AJ$7)-YEAR(G476)-IF(MONTH('1'!$AJ$7)*100+DAY('1'!$AJ$7)&gt;=MONTH(G476)*100+DAY(G476),0,1))</f>
        <v/>
      </c>
      <c r="G475" s="484"/>
      <c r="H475" s="485"/>
      <c r="I475" s="497"/>
      <c r="J475" s="486"/>
      <c r="K475" s="488" t="s">
        <v>326</v>
      </c>
      <c r="L475" s="490"/>
      <c r="M475" s="492" t="s">
        <v>325</v>
      </c>
      <c r="N475" s="486"/>
      <c r="O475" s="490"/>
      <c r="P475" s="499"/>
      <c r="Q475" s="3"/>
      <c r="R475" s="4"/>
      <c r="S475" s="5"/>
      <c r="T475" s="6"/>
      <c r="U475" s="7"/>
      <c r="V475" s="62"/>
      <c r="W475" s="63"/>
      <c r="X475" s="9"/>
      <c r="Y475" s="4"/>
      <c r="Z475" s="5"/>
      <c r="AA475" s="6"/>
      <c r="AB475" s="7"/>
      <c r="AC475" s="64"/>
      <c r="AD475" s="8"/>
      <c r="AE475" s="494" t="s">
        <v>66</v>
      </c>
      <c r="AF475" s="495"/>
      <c r="AG475" s="496"/>
      <c r="AH475" s="517"/>
      <c r="AI475" s="515"/>
      <c r="AJ475" s="515"/>
      <c r="AK475" s="515"/>
      <c r="AL475" s="515"/>
      <c r="AN475" s="38" t="str">
        <f t="shared" si="248"/>
        <v/>
      </c>
      <c r="AO475" s="39" t="str">
        <f t="shared" si="249"/>
        <v/>
      </c>
      <c r="AP475" s="40" t="str">
        <f t="shared" si="222"/>
        <v/>
      </c>
      <c r="AQ475" s="41" t="str">
        <f t="shared" si="223"/>
        <v/>
      </c>
      <c r="AR475" s="42" t="str">
        <f t="shared" si="224"/>
        <v>000</v>
      </c>
      <c r="AS475" s="43" t="str">
        <f t="shared" si="225"/>
        <v>000</v>
      </c>
      <c r="AT475" s="41">
        <f t="shared" si="226"/>
        <v>0</v>
      </c>
      <c r="AU475" s="65">
        <f t="shared" si="227"/>
        <v>0</v>
      </c>
      <c r="AV475" s="39" t="str">
        <f t="shared" si="228"/>
        <v>000</v>
      </c>
      <c r="AW475" s="43" t="str">
        <f t="shared" si="229"/>
        <v>000</v>
      </c>
      <c r="AX475" s="43">
        <f t="shared" si="230"/>
        <v>0</v>
      </c>
      <c r="AY475" s="43">
        <f t="shared" si="231"/>
        <v>0</v>
      </c>
      <c r="AZ475" s="47">
        <f t="shared" si="232"/>
        <v>0</v>
      </c>
      <c r="BA475" s="35">
        <f t="shared" si="233"/>
        <v>0</v>
      </c>
    </row>
    <row r="476" spans="3:53" ht="22.5" customHeight="1">
      <c r="C476" s="509"/>
      <c r="D476" s="501"/>
      <c r="E476" s="503"/>
      <c r="F476" s="29" t="s">
        <v>323</v>
      </c>
      <c r="G476" s="26"/>
      <c r="H476" s="30" t="s">
        <v>327</v>
      </c>
      <c r="I476" s="498"/>
      <c r="J476" s="487"/>
      <c r="K476" s="489"/>
      <c r="L476" s="491"/>
      <c r="M476" s="493"/>
      <c r="N476" s="29" t="s">
        <v>323</v>
      </c>
      <c r="O476" s="26"/>
      <c r="P476" s="30" t="s">
        <v>327</v>
      </c>
      <c r="Q476" s="3"/>
      <c r="R476" s="4"/>
      <c r="S476" s="5"/>
      <c r="T476" s="6"/>
      <c r="U476" s="7"/>
      <c r="V476" s="62"/>
      <c r="W476" s="63"/>
      <c r="X476" s="9"/>
      <c r="Y476" s="4"/>
      <c r="Z476" s="5"/>
      <c r="AA476" s="6"/>
      <c r="AB476" s="7"/>
      <c r="AC476" s="64"/>
      <c r="AD476" s="8"/>
      <c r="AE476" s="29" t="s">
        <v>323</v>
      </c>
      <c r="AF476" s="26"/>
      <c r="AG476" s="30" t="s">
        <v>327</v>
      </c>
      <c r="AH476" s="518"/>
      <c r="AI476" s="516"/>
      <c r="AJ476" s="516"/>
      <c r="AK476" s="516"/>
      <c r="AL476" s="516"/>
      <c r="AN476" s="38" t="str">
        <f t="shared" si="248"/>
        <v/>
      </c>
      <c r="AO476" s="39" t="str">
        <f t="shared" si="249"/>
        <v/>
      </c>
      <c r="AP476" s="40" t="str">
        <f t="shared" si="222"/>
        <v/>
      </c>
      <c r="AQ476" s="41" t="str">
        <f t="shared" si="223"/>
        <v/>
      </c>
      <c r="AR476" s="42" t="str">
        <f t="shared" si="224"/>
        <v>000</v>
      </c>
      <c r="AS476" s="43" t="str">
        <f t="shared" si="225"/>
        <v>000</v>
      </c>
      <c r="AT476" s="41">
        <f t="shared" si="226"/>
        <v>0</v>
      </c>
      <c r="AU476" s="65">
        <f t="shared" si="227"/>
        <v>0</v>
      </c>
      <c r="AV476" s="39" t="str">
        <f t="shared" si="228"/>
        <v>000</v>
      </c>
      <c r="AW476" s="43" t="str">
        <f t="shared" si="229"/>
        <v>000</v>
      </c>
      <c r="AX476" s="43">
        <f t="shared" si="230"/>
        <v>0</v>
      </c>
      <c r="AY476" s="43">
        <f t="shared" si="231"/>
        <v>0</v>
      </c>
      <c r="AZ476" s="47">
        <f t="shared" si="232"/>
        <v>0</v>
      </c>
      <c r="BA476" s="35">
        <f t="shared" si="233"/>
        <v>0</v>
      </c>
    </row>
    <row r="477" spans="3:53" ht="22.5" customHeight="1" thickBot="1">
      <c r="C477" s="508">
        <f t="shared" ref="C477" si="251">(ROW()-3)/2</f>
        <v>237</v>
      </c>
      <c r="D477" s="500"/>
      <c r="E477" s="502"/>
      <c r="F477" s="483" t="str">
        <f>IF(G478="","",YEAR('1'!$AJ$7)-YEAR(G478)-IF(MONTH('1'!$AJ$7)*100+DAY('1'!$AJ$7)&gt;=MONTH(G478)*100+DAY(G478),0,1))</f>
        <v/>
      </c>
      <c r="G477" s="484"/>
      <c r="H477" s="485"/>
      <c r="I477" s="497"/>
      <c r="J477" s="486"/>
      <c r="K477" s="488" t="s">
        <v>326</v>
      </c>
      <c r="L477" s="490"/>
      <c r="M477" s="492" t="s">
        <v>325</v>
      </c>
      <c r="N477" s="486"/>
      <c r="O477" s="490"/>
      <c r="P477" s="499"/>
      <c r="Q477" s="3"/>
      <c r="R477" s="4"/>
      <c r="S477" s="5"/>
      <c r="T477" s="6"/>
      <c r="U477" s="7"/>
      <c r="V477" s="62"/>
      <c r="W477" s="63"/>
      <c r="X477" s="9"/>
      <c r="Y477" s="4"/>
      <c r="Z477" s="5"/>
      <c r="AA477" s="6"/>
      <c r="AB477" s="7"/>
      <c r="AC477" s="64"/>
      <c r="AD477" s="8"/>
      <c r="AE477" s="494" t="s">
        <v>66</v>
      </c>
      <c r="AF477" s="495"/>
      <c r="AG477" s="496"/>
      <c r="AH477" s="517"/>
      <c r="AI477" s="515"/>
      <c r="AJ477" s="515"/>
      <c r="AK477" s="515"/>
      <c r="AL477" s="515"/>
      <c r="AN477" s="38" t="str">
        <f t="shared" si="248"/>
        <v/>
      </c>
      <c r="AO477" s="39" t="str">
        <f t="shared" si="249"/>
        <v/>
      </c>
      <c r="AP477" s="40" t="str">
        <f t="shared" ref="AP477:AP540" si="252">IF(G478="","",G478)</f>
        <v/>
      </c>
      <c r="AQ477" s="41" t="str">
        <f t="shared" ref="AQ477:AQ540" si="253">IF(AH477="","",AH477)</f>
        <v/>
      </c>
      <c r="AR477" s="42" t="str">
        <f t="shared" ref="AR477:AR540" si="254">TEXT(Q477*10 + R477&amp;"0","000")</f>
        <v>000</v>
      </c>
      <c r="AS477" s="43" t="str">
        <f t="shared" ref="AS477:AS540" si="255">TEXT(S477*100+T477*10+U477,"000")</f>
        <v>000</v>
      </c>
      <c r="AT477" s="41">
        <f t="shared" ref="AT477:AT540" si="256">V477</f>
        <v>0</v>
      </c>
      <c r="AU477" s="65">
        <f t="shared" ref="AU477:AU540" si="257">W477</f>
        <v>0</v>
      </c>
      <c r="AV477" s="39" t="str">
        <f t="shared" ref="AV477:AV540" si="258">TEXT(X477*10 + Y477&amp;"0","000")</f>
        <v>000</v>
      </c>
      <c r="AW477" s="43" t="str">
        <f t="shared" ref="AW477:AW540" si="259">TEXT(Z477*100+AA477*10+AB477,"000")</f>
        <v>000</v>
      </c>
      <c r="AX477" s="43">
        <f t="shared" ref="AX477:AX540" si="260">AC477</f>
        <v>0</v>
      </c>
      <c r="AY477" s="43">
        <f t="shared" ref="AY477:AY540" si="261">AD477</f>
        <v>0</v>
      </c>
      <c r="AZ477" s="47">
        <f t="shared" ref="AZ477:AZ540" si="262">IF(OR(AN477&amp;AO477="",AN477&amp;AO477=AN476&amp;AO476),0,1)</f>
        <v>0</v>
      </c>
      <c r="BA477" s="35">
        <f t="shared" ref="BA477:BA540" si="263">IF(AN477&amp;AO477=AN478&amp;AO478,0,1)</f>
        <v>0</v>
      </c>
    </row>
    <row r="478" spans="3:53" ht="22.5" customHeight="1">
      <c r="C478" s="509"/>
      <c r="D478" s="501"/>
      <c r="E478" s="503"/>
      <c r="F478" s="29" t="s">
        <v>323</v>
      </c>
      <c r="G478" s="26"/>
      <c r="H478" s="30" t="s">
        <v>327</v>
      </c>
      <c r="I478" s="498"/>
      <c r="J478" s="487"/>
      <c r="K478" s="489"/>
      <c r="L478" s="491"/>
      <c r="M478" s="493"/>
      <c r="N478" s="29" t="s">
        <v>323</v>
      </c>
      <c r="O478" s="26"/>
      <c r="P478" s="30" t="s">
        <v>327</v>
      </c>
      <c r="Q478" s="3"/>
      <c r="R478" s="4"/>
      <c r="S478" s="5"/>
      <c r="T478" s="6"/>
      <c r="U478" s="7"/>
      <c r="V478" s="62"/>
      <c r="W478" s="63"/>
      <c r="X478" s="9"/>
      <c r="Y478" s="4"/>
      <c r="Z478" s="5"/>
      <c r="AA478" s="6"/>
      <c r="AB478" s="7"/>
      <c r="AC478" s="64"/>
      <c r="AD478" s="8"/>
      <c r="AE478" s="29" t="s">
        <v>323</v>
      </c>
      <c r="AF478" s="26"/>
      <c r="AG478" s="30" t="s">
        <v>327</v>
      </c>
      <c r="AH478" s="518"/>
      <c r="AI478" s="516"/>
      <c r="AJ478" s="516"/>
      <c r="AK478" s="516"/>
      <c r="AL478" s="516"/>
      <c r="AN478" s="38" t="str">
        <f t="shared" si="248"/>
        <v/>
      </c>
      <c r="AO478" s="39" t="str">
        <f t="shared" si="249"/>
        <v/>
      </c>
      <c r="AP478" s="40" t="str">
        <f t="shared" si="252"/>
        <v/>
      </c>
      <c r="AQ478" s="41" t="str">
        <f t="shared" si="253"/>
        <v/>
      </c>
      <c r="AR478" s="42" t="str">
        <f t="shared" si="254"/>
        <v>000</v>
      </c>
      <c r="AS478" s="43" t="str">
        <f t="shared" si="255"/>
        <v>000</v>
      </c>
      <c r="AT478" s="41">
        <f t="shared" si="256"/>
        <v>0</v>
      </c>
      <c r="AU478" s="65">
        <f t="shared" si="257"/>
        <v>0</v>
      </c>
      <c r="AV478" s="39" t="str">
        <f t="shared" si="258"/>
        <v>000</v>
      </c>
      <c r="AW478" s="43" t="str">
        <f t="shared" si="259"/>
        <v>000</v>
      </c>
      <c r="AX478" s="43">
        <f t="shared" si="260"/>
        <v>0</v>
      </c>
      <c r="AY478" s="43">
        <f t="shared" si="261"/>
        <v>0</v>
      </c>
      <c r="AZ478" s="47">
        <f t="shared" si="262"/>
        <v>0</v>
      </c>
      <c r="BA478" s="35">
        <f t="shared" si="263"/>
        <v>0</v>
      </c>
    </row>
    <row r="479" spans="3:53" ht="22.5" customHeight="1" thickBot="1">
      <c r="C479" s="508">
        <f t="shared" ref="C479:C487" si="264">(ROW()-3)/2</f>
        <v>238</v>
      </c>
      <c r="D479" s="500"/>
      <c r="E479" s="502"/>
      <c r="F479" s="483" t="str">
        <f>IF(G480="","",YEAR('1'!$AJ$7)-YEAR(G480)-IF(MONTH('1'!$AJ$7)*100+DAY('1'!$AJ$7)&gt;=MONTH(G480)*100+DAY(G480),0,1))</f>
        <v/>
      </c>
      <c r="G479" s="484"/>
      <c r="H479" s="485"/>
      <c r="I479" s="497"/>
      <c r="J479" s="486"/>
      <c r="K479" s="488" t="s">
        <v>326</v>
      </c>
      <c r="L479" s="490"/>
      <c r="M479" s="492" t="s">
        <v>325</v>
      </c>
      <c r="N479" s="486"/>
      <c r="O479" s="490"/>
      <c r="P479" s="499"/>
      <c r="Q479" s="3"/>
      <c r="R479" s="4"/>
      <c r="S479" s="5"/>
      <c r="T479" s="6"/>
      <c r="U479" s="7"/>
      <c r="V479" s="62"/>
      <c r="W479" s="63"/>
      <c r="X479" s="9"/>
      <c r="Y479" s="4"/>
      <c r="Z479" s="5"/>
      <c r="AA479" s="6"/>
      <c r="AB479" s="7"/>
      <c r="AC479" s="64"/>
      <c r="AD479" s="8"/>
      <c r="AE479" s="494" t="s">
        <v>66</v>
      </c>
      <c r="AF479" s="495"/>
      <c r="AG479" s="496"/>
      <c r="AH479" s="517"/>
      <c r="AI479" s="515"/>
      <c r="AJ479" s="515"/>
      <c r="AK479" s="515"/>
      <c r="AL479" s="515"/>
      <c r="AN479" s="38" t="str">
        <f t="shared" si="248"/>
        <v/>
      </c>
      <c r="AO479" s="39" t="str">
        <f t="shared" si="249"/>
        <v/>
      </c>
      <c r="AP479" s="40" t="str">
        <f t="shared" si="252"/>
        <v/>
      </c>
      <c r="AQ479" s="41" t="str">
        <f t="shared" si="253"/>
        <v/>
      </c>
      <c r="AR479" s="42" t="str">
        <f t="shared" si="254"/>
        <v>000</v>
      </c>
      <c r="AS479" s="43" t="str">
        <f t="shared" si="255"/>
        <v>000</v>
      </c>
      <c r="AT479" s="41">
        <f t="shared" si="256"/>
        <v>0</v>
      </c>
      <c r="AU479" s="65">
        <f t="shared" si="257"/>
        <v>0</v>
      </c>
      <c r="AV479" s="39" t="str">
        <f t="shared" si="258"/>
        <v>000</v>
      </c>
      <c r="AW479" s="43" t="str">
        <f t="shared" si="259"/>
        <v>000</v>
      </c>
      <c r="AX479" s="43">
        <f t="shared" si="260"/>
        <v>0</v>
      </c>
      <c r="AY479" s="43">
        <f t="shared" si="261"/>
        <v>0</v>
      </c>
      <c r="AZ479" s="47">
        <f t="shared" si="262"/>
        <v>0</v>
      </c>
      <c r="BA479" s="35">
        <f t="shared" si="263"/>
        <v>0</v>
      </c>
    </row>
    <row r="480" spans="3:53" ht="22.5" customHeight="1">
      <c r="C480" s="509"/>
      <c r="D480" s="501"/>
      <c r="E480" s="503"/>
      <c r="F480" s="29" t="s">
        <v>323</v>
      </c>
      <c r="G480" s="26"/>
      <c r="H480" s="30" t="s">
        <v>327</v>
      </c>
      <c r="I480" s="498"/>
      <c r="J480" s="487"/>
      <c r="K480" s="489"/>
      <c r="L480" s="491"/>
      <c r="M480" s="493"/>
      <c r="N480" s="29" t="s">
        <v>323</v>
      </c>
      <c r="O480" s="26"/>
      <c r="P480" s="30" t="s">
        <v>327</v>
      </c>
      <c r="Q480" s="3"/>
      <c r="R480" s="4"/>
      <c r="S480" s="5"/>
      <c r="T480" s="6"/>
      <c r="U480" s="7"/>
      <c r="V480" s="62"/>
      <c r="W480" s="63"/>
      <c r="X480" s="9"/>
      <c r="Y480" s="4"/>
      <c r="Z480" s="5"/>
      <c r="AA480" s="6"/>
      <c r="AB480" s="7"/>
      <c r="AC480" s="64"/>
      <c r="AD480" s="8"/>
      <c r="AE480" s="29" t="s">
        <v>323</v>
      </c>
      <c r="AF480" s="26"/>
      <c r="AG480" s="30" t="s">
        <v>327</v>
      </c>
      <c r="AH480" s="518"/>
      <c r="AI480" s="516"/>
      <c r="AJ480" s="516"/>
      <c r="AK480" s="516"/>
      <c r="AL480" s="516"/>
      <c r="AN480" s="38" t="str">
        <f t="shared" si="248"/>
        <v/>
      </c>
      <c r="AO480" s="39" t="str">
        <f t="shared" si="249"/>
        <v/>
      </c>
      <c r="AP480" s="40" t="str">
        <f t="shared" si="252"/>
        <v/>
      </c>
      <c r="AQ480" s="41" t="str">
        <f t="shared" si="253"/>
        <v/>
      </c>
      <c r="AR480" s="42" t="str">
        <f t="shared" si="254"/>
        <v>000</v>
      </c>
      <c r="AS480" s="43" t="str">
        <f t="shared" si="255"/>
        <v>000</v>
      </c>
      <c r="AT480" s="41">
        <f t="shared" si="256"/>
        <v>0</v>
      </c>
      <c r="AU480" s="65">
        <f t="shared" si="257"/>
        <v>0</v>
      </c>
      <c r="AV480" s="39" t="str">
        <f t="shared" si="258"/>
        <v>000</v>
      </c>
      <c r="AW480" s="43" t="str">
        <f t="shared" si="259"/>
        <v>000</v>
      </c>
      <c r="AX480" s="43">
        <f t="shared" si="260"/>
        <v>0</v>
      </c>
      <c r="AY480" s="43">
        <f t="shared" si="261"/>
        <v>0</v>
      </c>
      <c r="AZ480" s="47">
        <f t="shared" si="262"/>
        <v>0</v>
      </c>
      <c r="BA480" s="35">
        <f t="shared" si="263"/>
        <v>0</v>
      </c>
    </row>
    <row r="481" spans="3:53" ht="22.5" customHeight="1" thickBot="1">
      <c r="C481" s="508">
        <f t="shared" ref="C481:C489" si="265">(ROW()-3)/2</f>
        <v>239</v>
      </c>
      <c r="D481" s="500"/>
      <c r="E481" s="502"/>
      <c r="F481" s="483" t="str">
        <f>IF(G482="","",YEAR('1'!$AJ$7)-YEAR(G482)-IF(MONTH('1'!$AJ$7)*100+DAY('1'!$AJ$7)&gt;=MONTH(G482)*100+DAY(G482),0,1))</f>
        <v/>
      </c>
      <c r="G481" s="484"/>
      <c r="H481" s="485"/>
      <c r="I481" s="497"/>
      <c r="J481" s="486"/>
      <c r="K481" s="488" t="s">
        <v>326</v>
      </c>
      <c r="L481" s="490"/>
      <c r="M481" s="492" t="s">
        <v>325</v>
      </c>
      <c r="N481" s="486"/>
      <c r="O481" s="490"/>
      <c r="P481" s="499"/>
      <c r="Q481" s="3"/>
      <c r="R481" s="4"/>
      <c r="S481" s="5"/>
      <c r="T481" s="6"/>
      <c r="U481" s="7"/>
      <c r="V481" s="62"/>
      <c r="W481" s="63"/>
      <c r="X481" s="9"/>
      <c r="Y481" s="4"/>
      <c r="Z481" s="5"/>
      <c r="AA481" s="6"/>
      <c r="AB481" s="7"/>
      <c r="AC481" s="64"/>
      <c r="AD481" s="8"/>
      <c r="AE481" s="494" t="s">
        <v>66</v>
      </c>
      <c r="AF481" s="495"/>
      <c r="AG481" s="496"/>
      <c r="AH481" s="517"/>
      <c r="AI481" s="515"/>
      <c r="AJ481" s="515"/>
      <c r="AK481" s="515"/>
      <c r="AL481" s="515"/>
      <c r="AN481" s="38" t="str">
        <f t="shared" si="248"/>
        <v/>
      </c>
      <c r="AO481" s="39" t="str">
        <f t="shared" si="249"/>
        <v/>
      </c>
      <c r="AP481" s="40" t="str">
        <f t="shared" si="252"/>
        <v/>
      </c>
      <c r="AQ481" s="41" t="str">
        <f t="shared" si="253"/>
        <v/>
      </c>
      <c r="AR481" s="42" t="str">
        <f t="shared" si="254"/>
        <v>000</v>
      </c>
      <c r="AS481" s="43" t="str">
        <f t="shared" si="255"/>
        <v>000</v>
      </c>
      <c r="AT481" s="41">
        <f t="shared" si="256"/>
        <v>0</v>
      </c>
      <c r="AU481" s="65">
        <f t="shared" si="257"/>
        <v>0</v>
      </c>
      <c r="AV481" s="39" t="str">
        <f t="shared" si="258"/>
        <v>000</v>
      </c>
      <c r="AW481" s="43" t="str">
        <f t="shared" si="259"/>
        <v>000</v>
      </c>
      <c r="AX481" s="43">
        <f t="shared" si="260"/>
        <v>0</v>
      </c>
      <c r="AY481" s="43">
        <f t="shared" si="261"/>
        <v>0</v>
      </c>
      <c r="AZ481" s="47">
        <f t="shared" si="262"/>
        <v>0</v>
      </c>
      <c r="BA481" s="35">
        <f t="shared" si="263"/>
        <v>0</v>
      </c>
    </row>
    <row r="482" spans="3:53" ht="22.5" customHeight="1">
      <c r="C482" s="509"/>
      <c r="D482" s="501"/>
      <c r="E482" s="503"/>
      <c r="F482" s="29" t="s">
        <v>323</v>
      </c>
      <c r="G482" s="26"/>
      <c r="H482" s="30" t="s">
        <v>327</v>
      </c>
      <c r="I482" s="498"/>
      <c r="J482" s="487"/>
      <c r="K482" s="489"/>
      <c r="L482" s="491"/>
      <c r="M482" s="493"/>
      <c r="N482" s="29" t="s">
        <v>323</v>
      </c>
      <c r="O482" s="26"/>
      <c r="P482" s="30" t="s">
        <v>327</v>
      </c>
      <c r="Q482" s="3"/>
      <c r="R482" s="4"/>
      <c r="S482" s="5"/>
      <c r="T482" s="6"/>
      <c r="U482" s="7"/>
      <c r="V482" s="62"/>
      <c r="W482" s="63"/>
      <c r="X482" s="9"/>
      <c r="Y482" s="4"/>
      <c r="Z482" s="5"/>
      <c r="AA482" s="6"/>
      <c r="AB482" s="7"/>
      <c r="AC482" s="64"/>
      <c r="AD482" s="8"/>
      <c r="AE482" s="29" t="s">
        <v>323</v>
      </c>
      <c r="AF482" s="26"/>
      <c r="AG482" s="30" t="s">
        <v>327</v>
      </c>
      <c r="AH482" s="518"/>
      <c r="AI482" s="516"/>
      <c r="AJ482" s="516"/>
      <c r="AK482" s="516"/>
      <c r="AL482" s="516"/>
      <c r="AN482" s="38" t="str">
        <f t="shared" si="248"/>
        <v/>
      </c>
      <c r="AO482" s="39" t="str">
        <f t="shared" si="249"/>
        <v/>
      </c>
      <c r="AP482" s="40" t="str">
        <f t="shared" si="252"/>
        <v/>
      </c>
      <c r="AQ482" s="41" t="str">
        <f t="shared" si="253"/>
        <v/>
      </c>
      <c r="AR482" s="42" t="str">
        <f t="shared" si="254"/>
        <v>000</v>
      </c>
      <c r="AS482" s="43" t="str">
        <f t="shared" si="255"/>
        <v>000</v>
      </c>
      <c r="AT482" s="41">
        <f t="shared" si="256"/>
        <v>0</v>
      </c>
      <c r="AU482" s="65">
        <f t="shared" si="257"/>
        <v>0</v>
      </c>
      <c r="AV482" s="39" t="str">
        <f t="shared" si="258"/>
        <v>000</v>
      </c>
      <c r="AW482" s="43" t="str">
        <f t="shared" si="259"/>
        <v>000</v>
      </c>
      <c r="AX482" s="43">
        <f t="shared" si="260"/>
        <v>0</v>
      </c>
      <c r="AY482" s="43">
        <f t="shared" si="261"/>
        <v>0</v>
      </c>
      <c r="AZ482" s="47">
        <f t="shared" si="262"/>
        <v>0</v>
      </c>
      <c r="BA482" s="35">
        <f t="shared" si="263"/>
        <v>0</v>
      </c>
    </row>
    <row r="483" spans="3:53" ht="22.5" customHeight="1" thickBot="1">
      <c r="C483" s="508">
        <f t="shared" ref="C483" si="266">(ROW()-3)/2</f>
        <v>240</v>
      </c>
      <c r="D483" s="500"/>
      <c r="E483" s="502"/>
      <c r="F483" s="483" t="str">
        <f>IF(G484="","",YEAR('1'!$AJ$7)-YEAR(G484)-IF(MONTH('1'!$AJ$7)*100+DAY('1'!$AJ$7)&gt;=MONTH(G484)*100+DAY(G484),0,1))</f>
        <v/>
      </c>
      <c r="G483" s="484"/>
      <c r="H483" s="485"/>
      <c r="I483" s="497"/>
      <c r="J483" s="486"/>
      <c r="K483" s="488" t="s">
        <v>326</v>
      </c>
      <c r="L483" s="490"/>
      <c r="M483" s="492" t="s">
        <v>325</v>
      </c>
      <c r="N483" s="486"/>
      <c r="O483" s="490"/>
      <c r="P483" s="499"/>
      <c r="Q483" s="3"/>
      <c r="R483" s="4"/>
      <c r="S483" s="5"/>
      <c r="T483" s="6"/>
      <c r="U483" s="7"/>
      <c r="V483" s="62"/>
      <c r="W483" s="63"/>
      <c r="X483" s="9"/>
      <c r="Y483" s="4"/>
      <c r="Z483" s="5"/>
      <c r="AA483" s="6"/>
      <c r="AB483" s="7"/>
      <c r="AC483" s="64"/>
      <c r="AD483" s="8"/>
      <c r="AE483" s="494" t="s">
        <v>66</v>
      </c>
      <c r="AF483" s="495"/>
      <c r="AG483" s="496"/>
      <c r="AH483" s="517"/>
      <c r="AI483" s="515"/>
      <c r="AJ483" s="515"/>
      <c r="AK483" s="515"/>
      <c r="AL483" s="515"/>
      <c r="AN483" s="38" t="str">
        <f t="shared" si="248"/>
        <v/>
      </c>
      <c r="AO483" s="39" t="str">
        <f t="shared" si="249"/>
        <v/>
      </c>
      <c r="AP483" s="40" t="str">
        <f t="shared" si="252"/>
        <v/>
      </c>
      <c r="AQ483" s="41" t="str">
        <f t="shared" si="253"/>
        <v/>
      </c>
      <c r="AR483" s="42" t="str">
        <f t="shared" si="254"/>
        <v>000</v>
      </c>
      <c r="AS483" s="43" t="str">
        <f t="shared" si="255"/>
        <v>000</v>
      </c>
      <c r="AT483" s="41">
        <f t="shared" si="256"/>
        <v>0</v>
      </c>
      <c r="AU483" s="65">
        <f t="shared" si="257"/>
        <v>0</v>
      </c>
      <c r="AV483" s="39" t="str">
        <f t="shared" si="258"/>
        <v>000</v>
      </c>
      <c r="AW483" s="43" t="str">
        <f t="shared" si="259"/>
        <v>000</v>
      </c>
      <c r="AX483" s="43">
        <f t="shared" si="260"/>
        <v>0</v>
      </c>
      <c r="AY483" s="43">
        <f t="shared" si="261"/>
        <v>0</v>
      </c>
      <c r="AZ483" s="47">
        <f t="shared" si="262"/>
        <v>0</v>
      </c>
      <c r="BA483" s="35">
        <f t="shared" si="263"/>
        <v>0</v>
      </c>
    </row>
    <row r="484" spans="3:53" ht="22.5" customHeight="1">
      <c r="C484" s="509"/>
      <c r="D484" s="501"/>
      <c r="E484" s="503"/>
      <c r="F484" s="29" t="s">
        <v>323</v>
      </c>
      <c r="G484" s="26"/>
      <c r="H484" s="30" t="s">
        <v>327</v>
      </c>
      <c r="I484" s="498"/>
      <c r="J484" s="487"/>
      <c r="K484" s="489"/>
      <c r="L484" s="491"/>
      <c r="M484" s="493"/>
      <c r="N484" s="29" t="s">
        <v>323</v>
      </c>
      <c r="O484" s="26"/>
      <c r="P484" s="30" t="s">
        <v>327</v>
      </c>
      <c r="Q484" s="3"/>
      <c r="R484" s="4"/>
      <c r="S484" s="5"/>
      <c r="T484" s="6"/>
      <c r="U484" s="7"/>
      <c r="V484" s="62"/>
      <c r="W484" s="63"/>
      <c r="X484" s="9"/>
      <c r="Y484" s="4"/>
      <c r="Z484" s="5"/>
      <c r="AA484" s="6"/>
      <c r="AB484" s="7"/>
      <c r="AC484" s="64"/>
      <c r="AD484" s="8"/>
      <c r="AE484" s="29" t="s">
        <v>323</v>
      </c>
      <c r="AF484" s="26"/>
      <c r="AG484" s="30" t="s">
        <v>327</v>
      </c>
      <c r="AH484" s="518"/>
      <c r="AI484" s="516"/>
      <c r="AJ484" s="516"/>
      <c r="AK484" s="516"/>
      <c r="AL484" s="516"/>
      <c r="AN484" s="38" t="str">
        <f t="shared" si="248"/>
        <v/>
      </c>
      <c r="AO484" s="39" t="str">
        <f t="shared" si="249"/>
        <v/>
      </c>
      <c r="AP484" s="40" t="str">
        <f t="shared" si="252"/>
        <v/>
      </c>
      <c r="AQ484" s="41" t="str">
        <f t="shared" si="253"/>
        <v/>
      </c>
      <c r="AR484" s="42" t="str">
        <f t="shared" si="254"/>
        <v>000</v>
      </c>
      <c r="AS484" s="43" t="str">
        <f t="shared" si="255"/>
        <v>000</v>
      </c>
      <c r="AT484" s="41">
        <f t="shared" si="256"/>
        <v>0</v>
      </c>
      <c r="AU484" s="65">
        <f t="shared" si="257"/>
        <v>0</v>
      </c>
      <c r="AV484" s="39" t="str">
        <f t="shared" si="258"/>
        <v>000</v>
      </c>
      <c r="AW484" s="43" t="str">
        <f t="shared" si="259"/>
        <v>000</v>
      </c>
      <c r="AX484" s="43">
        <f t="shared" si="260"/>
        <v>0</v>
      </c>
      <c r="AY484" s="43">
        <f t="shared" si="261"/>
        <v>0</v>
      </c>
      <c r="AZ484" s="47">
        <f t="shared" si="262"/>
        <v>0</v>
      </c>
      <c r="BA484" s="35">
        <f t="shared" si="263"/>
        <v>0</v>
      </c>
    </row>
    <row r="485" spans="3:53" ht="22.5" customHeight="1" thickBot="1">
      <c r="C485" s="508">
        <f t="shared" ref="C485" si="267">(ROW()-3)/2</f>
        <v>241</v>
      </c>
      <c r="D485" s="500"/>
      <c r="E485" s="502"/>
      <c r="F485" s="483" t="str">
        <f>IF(G486="","",YEAR('1'!$AJ$7)-YEAR(G486)-IF(MONTH('1'!$AJ$7)*100+DAY('1'!$AJ$7)&gt;=MONTH(G486)*100+DAY(G486),0,1))</f>
        <v/>
      </c>
      <c r="G485" s="484"/>
      <c r="H485" s="485"/>
      <c r="I485" s="497"/>
      <c r="J485" s="486"/>
      <c r="K485" s="488" t="s">
        <v>326</v>
      </c>
      <c r="L485" s="490"/>
      <c r="M485" s="492" t="s">
        <v>325</v>
      </c>
      <c r="N485" s="486"/>
      <c r="O485" s="490"/>
      <c r="P485" s="499"/>
      <c r="Q485" s="3"/>
      <c r="R485" s="4"/>
      <c r="S485" s="5"/>
      <c r="T485" s="6"/>
      <c r="U485" s="7"/>
      <c r="V485" s="62"/>
      <c r="W485" s="63"/>
      <c r="X485" s="9"/>
      <c r="Y485" s="4"/>
      <c r="Z485" s="5"/>
      <c r="AA485" s="6"/>
      <c r="AB485" s="7"/>
      <c r="AC485" s="64"/>
      <c r="AD485" s="8"/>
      <c r="AE485" s="494" t="s">
        <v>66</v>
      </c>
      <c r="AF485" s="495"/>
      <c r="AG485" s="496"/>
      <c r="AH485" s="517"/>
      <c r="AI485" s="515"/>
      <c r="AJ485" s="515"/>
      <c r="AK485" s="515"/>
      <c r="AL485" s="515"/>
      <c r="AN485" s="38" t="str">
        <f t="shared" si="248"/>
        <v/>
      </c>
      <c r="AO485" s="39" t="str">
        <f t="shared" si="249"/>
        <v/>
      </c>
      <c r="AP485" s="40" t="str">
        <f t="shared" si="252"/>
        <v/>
      </c>
      <c r="AQ485" s="41" t="str">
        <f t="shared" si="253"/>
        <v/>
      </c>
      <c r="AR485" s="42" t="str">
        <f t="shared" si="254"/>
        <v>000</v>
      </c>
      <c r="AS485" s="43" t="str">
        <f t="shared" si="255"/>
        <v>000</v>
      </c>
      <c r="AT485" s="41">
        <f t="shared" si="256"/>
        <v>0</v>
      </c>
      <c r="AU485" s="65">
        <f t="shared" si="257"/>
        <v>0</v>
      </c>
      <c r="AV485" s="39" t="str">
        <f t="shared" si="258"/>
        <v>000</v>
      </c>
      <c r="AW485" s="43" t="str">
        <f t="shared" si="259"/>
        <v>000</v>
      </c>
      <c r="AX485" s="43">
        <f t="shared" si="260"/>
        <v>0</v>
      </c>
      <c r="AY485" s="43">
        <f t="shared" si="261"/>
        <v>0</v>
      </c>
      <c r="AZ485" s="47">
        <f t="shared" si="262"/>
        <v>0</v>
      </c>
      <c r="BA485" s="35">
        <f t="shared" si="263"/>
        <v>0</v>
      </c>
    </row>
    <row r="486" spans="3:53" ht="22.5" customHeight="1">
      <c r="C486" s="509"/>
      <c r="D486" s="501"/>
      <c r="E486" s="503"/>
      <c r="F486" s="29" t="s">
        <v>323</v>
      </c>
      <c r="G486" s="26"/>
      <c r="H486" s="30" t="s">
        <v>327</v>
      </c>
      <c r="I486" s="498"/>
      <c r="J486" s="487"/>
      <c r="K486" s="489"/>
      <c r="L486" s="491"/>
      <c r="M486" s="493"/>
      <c r="N486" s="29" t="s">
        <v>323</v>
      </c>
      <c r="O486" s="26"/>
      <c r="P486" s="30" t="s">
        <v>327</v>
      </c>
      <c r="Q486" s="3"/>
      <c r="R486" s="4"/>
      <c r="S486" s="5"/>
      <c r="T486" s="6"/>
      <c r="U486" s="7"/>
      <c r="V486" s="62"/>
      <c r="W486" s="63"/>
      <c r="X486" s="9"/>
      <c r="Y486" s="4"/>
      <c r="Z486" s="5"/>
      <c r="AA486" s="6"/>
      <c r="AB486" s="7"/>
      <c r="AC486" s="64"/>
      <c r="AD486" s="8"/>
      <c r="AE486" s="29" t="s">
        <v>323</v>
      </c>
      <c r="AF486" s="26"/>
      <c r="AG486" s="30" t="s">
        <v>327</v>
      </c>
      <c r="AH486" s="518"/>
      <c r="AI486" s="516"/>
      <c r="AJ486" s="516"/>
      <c r="AK486" s="516"/>
      <c r="AL486" s="516"/>
      <c r="AN486" s="38" t="str">
        <f t="shared" si="248"/>
        <v/>
      </c>
      <c r="AO486" s="39" t="str">
        <f t="shared" si="249"/>
        <v/>
      </c>
      <c r="AP486" s="40" t="str">
        <f t="shared" si="252"/>
        <v/>
      </c>
      <c r="AQ486" s="41" t="str">
        <f t="shared" si="253"/>
        <v/>
      </c>
      <c r="AR486" s="42" t="str">
        <f t="shared" si="254"/>
        <v>000</v>
      </c>
      <c r="AS486" s="43" t="str">
        <f t="shared" si="255"/>
        <v>000</v>
      </c>
      <c r="AT486" s="41">
        <f t="shared" si="256"/>
        <v>0</v>
      </c>
      <c r="AU486" s="65">
        <f t="shared" si="257"/>
        <v>0</v>
      </c>
      <c r="AV486" s="39" t="str">
        <f t="shared" si="258"/>
        <v>000</v>
      </c>
      <c r="AW486" s="43" t="str">
        <f t="shared" si="259"/>
        <v>000</v>
      </c>
      <c r="AX486" s="43">
        <f t="shared" si="260"/>
        <v>0</v>
      </c>
      <c r="AY486" s="43">
        <f t="shared" si="261"/>
        <v>0</v>
      </c>
      <c r="AZ486" s="47">
        <f t="shared" si="262"/>
        <v>0</v>
      </c>
      <c r="BA486" s="35">
        <f t="shared" si="263"/>
        <v>0</v>
      </c>
    </row>
    <row r="487" spans="3:53" ht="22.5" customHeight="1" thickBot="1">
      <c r="C487" s="508">
        <f t="shared" si="264"/>
        <v>242</v>
      </c>
      <c r="D487" s="500"/>
      <c r="E487" s="502"/>
      <c r="F487" s="483" t="str">
        <f>IF(G488="","",YEAR('1'!$AJ$7)-YEAR(G488)-IF(MONTH('1'!$AJ$7)*100+DAY('1'!$AJ$7)&gt;=MONTH(G488)*100+DAY(G488),0,1))</f>
        <v/>
      </c>
      <c r="G487" s="484"/>
      <c r="H487" s="485"/>
      <c r="I487" s="497"/>
      <c r="J487" s="486"/>
      <c r="K487" s="488" t="s">
        <v>326</v>
      </c>
      <c r="L487" s="490"/>
      <c r="M487" s="492" t="s">
        <v>325</v>
      </c>
      <c r="N487" s="486"/>
      <c r="O487" s="490"/>
      <c r="P487" s="499"/>
      <c r="Q487" s="3"/>
      <c r="R487" s="4"/>
      <c r="S487" s="5"/>
      <c r="T487" s="6"/>
      <c r="U487" s="7"/>
      <c r="V487" s="62"/>
      <c r="W487" s="63"/>
      <c r="X487" s="9"/>
      <c r="Y487" s="4"/>
      <c r="Z487" s="5"/>
      <c r="AA487" s="6"/>
      <c r="AB487" s="7"/>
      <c r="AC487" s="64"/>
      <c r="AD487" s="8"/>
      <c r="AE487" s="494" t="s">
        <v>66</v>
      </c>
      <c r="AF487" s="495"/>
      <c r="AG487" s="496"/>
      <c r="AH487" s="517"/>
      <c r="AI487" s="515"/>
      <c r="AJ487" s="515"/>
      <c r="AK487" s="515"/>
      <c r="AL487" s="515"/>
      <c r="AN487" s="38" t="str">
        <f t="shared" si="248"/>
        <v/>
      </c>
      <c r="AO487" s="39" t="str">
        <f t="shared" si="249"/>
        <v/>
      </c>
      <c r="AP487" s="40" t="str">
        <f t="shared" si="252"/>
        <v/>
      </c>
      <c r="AQ487" s="41" t="str">
        <f t="shared" si="253"/>
        <v/>
      </c>
      <c r="AR487" s="42" t="str">
        <f t="shared" si="254"/>
        <v>000</v>
      </c>
      <c r="AS487" s="43" t="str">
        <f t="shared" si="255"/>
        <v>000</v>
      </c>
      <c r="AT487" s="41">
        <f t="shared" si="256"/>
        <v>0</v>
      </c>
      <c r="AU487" s="65">
        <f t="shared" si="257"/>
        <v>0</v>
      </c>
      <c r="AV487" s="39" t="str">
        <f t="shared" si="258"/>
        <v>000</v>
      </c>
      <c r="AW487" s="43" t="str">
        <f t="shared" si="259"/>
        <v>000</v>
      </c>
      <c r="AX487" s="43">
        <f t="shared" si="260"/>
        <v>0</v>
      </c>
      <c r="AY487" s="43">
        <f t="shared" si="261"/>
        <v>0</v>
      </c>
      <c r="AZ487" s="47">
        <f t="shared" si="262"/>
        <v>0</v>
      </c>
      <c r="BA487" s="35">
        <f t="shared" si="263"/>
        <v>0</v>
      </c>
    </row>
    <row r="488" spans="3:53" ht="22.5" customHeight="1">
      <c r="C488" s="509"/>
      <c r="D488" s="501"/>
      <c r="E488" s="503"/>
      <c r="F488" s="29" t="s">
        <v>323</v>
      </c>
      <c r="G488" s="26"/>
      <c r="H488" s="30" t="s">
        <v>327</v>
      </c>
      <c r="I488" s="498"/>
      <c r="J488" s="487"/>
      <c r="K488" s="489"/>
      <c r="L488" s="491"/>
      <c r="M488" s="493"/>
      <c r="N488" s="29" t="s">
        <v>323</v>
      </c>
      <c r="O488" s="26"/>
      <c r="P488" s="30" t="s">
        <v>327</v>
      </c>
      <c r="Q488" s="3"/>
      <c r="R488" s="4"/>
      <c r="S488" s="5"/>
      <c r="T488" s="6"/>
      <c r="U488" s="7"/>
      <c r="V488" s="62"/>
      <c r="W488" s="63"/>
      <c r="X488" s="9"/>
      <c r="Y488" s="4"/>
      <c r="Z488" s="5"/>
      <c r="AA488" s="6"/>
      <c r="AB488" s="7"/>
      <c r="AC488" s="64"/>
      <c r="AD488" s="8"/>
      <c r="AE488" s="29" t="s">
        <v>323</v>
      </c>
      <c r="AF488" s="26"/>
      <c r="AG488" s="30" t="s">
        <v>327</v>
      </c>
      <c r="AH488" s="518"/>
      <c r="AI488" s="516"/>
      <c r="AJ488" s="516"/>
      <c r="AK488" s="516"/>
      <c r="AL488" s="516"/>
      <c r="AN488" s="38" t="str">
        <f t="shared" si="248"/>
        <v/>
      </c>
      <c r="AO488" s="39" t="str">
        <f t="shared" si="249"/>
        <v/>
      </c>
      <c r="AP488" s="40" t="str">
        <f t="shared" si="252"/>
        <v/>
      </c>
      <c r="AQ488" s="41" t="str">
        <f t="shared" si="253"/>
        <v/>
      </c>
      <c r="AR488" s="42" t="str">
        <f t="shared" si="254"/>
        <v>000</v>
      </c>
      <c r="AS488" s="43" t="str">
        <f t="shared" si="255"/>
        <v>000</v>
      </c>
      <c r="AT488" s="41">
        <f t="shared" si="256"/>
        <v>0</v>
      </c>
      <c r="AU488" s="65">
        <f t="shared" si="257"/>
        <v>0</v>
      </c>
      <c r="AV488" s="39" t="str">
        <f t="shared" si="258"/>
        <v>000</v>
      </c>
      <c r="AW488" s="43" t="str">
        <f t="shared" si="259"/>
        <v>000</v>
      </c>
      <c r="AX488" s="43">
        <f t="shared" si="260"/>
        <v>0</v>
      </c>
      <c r="AY488" s="43">
        <f t="shared" si="261"/>
        <v>0</v>
      </c>
      <c r="AZ488" s="47">
        <f t="shared" si="262"/>
        <v>0</v>
      </c>
      <c r="BA488" s="35">
        <f t="shared" si="263"/>
        <v>0</v>
      </c>
    </row>
    <row r="489" spans="3:53" ht="22.5" customHeight="1" thickBot="1">
      <c r="C489" s="508">
        <f t="shared" si="265"/>
        <v>243</v>
      </c>
      <c r="D489" s="500"/>
      <c r="E489" s="502"/>
      <c r="F489" s="483" t="str">
        <f>IF(G490="","",YEAR('1'!$AJ$7)-YEAR(G490)-IF(MONTH('1'!$AJ$7)*100+DAY('1'!$AJ$7)&gt;=MONTH(G490)*100+DAY(G490),0,1))</f>
        <v/>
      </c>
      <c r="G489" s="484"/>
      <c r="H489" s="485"/>
      <c r="I489" s="497"/>
      <c r="J489" s="486"/>
      <c r="K489" s="488" t="s">
        <v>326</v>
      </c>
      <c r="L489" s="490"/>
      <c r="M489" s="492" t="s">
        <v>325</v>
      </c>
      <c r="N489" s="486"/>
      <c r="O489" s="490"/>
      <c r="P489" s="499"/>
      <c r="Q489" s="3"/>
      <c r="R489" s="4"/>
      <c r="S489" s="5"/>
      <c r="T489" s="6"/>
      <c r="U489" s="7"/>
      <c r="V489" s="62"/>
      <c r="W489" s="63"/>
      <c r="X489" s="9"/>
      <c r="Y489" s="4"/>
      <c r="Z489" s="5"/>
      <c r="AA489" s="6"/>
      <c r="AB489" s="7"/>
      <c r="AC489" s="64"/>
      <c r="AD489" s="8"/>
      <c r="AE489" s="494" t="s">
        <v>66</v>
      </c>
      <c r="AF489" s="495"/>
      <c r="AG489" s="496"/>
      <c r="AH489" s="517"/>
      <c r="AI489" s="515"/>
      <c r="AJ489" s="515"/>
      <c r="AK489" s="515"/>
      <c r="AL489" s="515"/>
      <c r="AN489" s="38" t="str">
        <f t="shared" si="248"/>
        <v/>
      </c>
      <c r="AO489" s="39" t="str">
        <f t="shared" si="249"/>
        <v/>
      </c>
      <c r="AP489" s="40" t="str">
        <f t="shared" si="252"/>
        <v/>
      </c>
      <c r="AQ489" s="41" t="str">
        <f t="shared" si="253"/>
        <v/>
      </c>
      <c r="AR489" s="42" t="str">
        <f t="shared" si="254"/>
        <v>000</v>
      </c>
      <c r="AS489" s="43" t="str">
        <f t="shared" si="255"/>
        <v>000</v>
      </c>
      <c r="AT489" s="41">
        <f t="shared" si="256"/>
        <v>0</v>
      </c>
      <c r="AU489" s="65">
        <f t="shared" si="257"/>
        <v>0</v>
      </c>
      <c r="AV489" s="39" t="str">
        <f t="shared" si="258"/>
        <v>000</v>
      </c>
      <c r="AW489" s="43" t="str">
        <f t="shared" si="259"/>
        <v>000</v>
      </c>
      <c r="AX489" s="43">
        <f t="shared" si="260"/>
        <v>0</v>
      </c>
      <c r="AY489" s="43">
        <f t="shared" si="261"/>
        <v>0</v>
      </c>
      <c r="AZ489" s="47">
        <f t="shared" si="262"/>
        <v>0</v>
      </c>
      <c r="BA489" s="35">
        <f t="shared" si="263"/>
        <v>0</v>
      </c>
    </row>
    <row r="490" spans="3:53" ht="22.5" customHeight="1">
      <c r="C490" s="509"/>
      <c r="D490" s="501"/>
      <c r="E490" s="503"/>
      <c r="F490" s="29" t="s">
        <v>323</v>
      </c>
      <c r="G490" s="26"/>
      <c r="H490" s="30" t="s">
        <v>327</v>
      </c>
      <c r="I490" s="498"/>
      <c r="J490" s="487"/>
      <c r="K490" s="489"/>
      <c r="L490" s="491"/>
      <c r="M490" s="493"/>
      <c r="N490" s="29" t="s">
        <v>323</v>
      </c>
      <c r="O490" s="26"/>
      <c r="P490" s="30" t="s">
        <v>327</v>
      </c>
      <c r="Q490" s="3"/>
      <c r="R490" s="4"/>
      <c r="S490" s="5"/>
      <c r="T490" s="6"/>
      <c r="U490" s="7"/>
      <c r="V490" s="62"/>
      <c r="W490" s="63"/>
      <c r="X490" s="9"/>
      <c r="Y490" s="4"/>
      <c r="Z490" s="5"/>
      <c r="AA490" s="6"/>
      <c r="AB490" s="7"/>
      <c r="AC490" s="64"/>
      <c r="AD490" s="8"/>
      <c r="AE490" s="29" t="s">
        <v>323</v>
      </c>
      <c r="AF490" s="26"/>
      <c r="AG490" s="30" t="s">
        <v>327</v>
      </c>
      <c r="AH490" s="518"/>
      <c r="AI490" s="516"/>
      <c r="AJ490" s="516"/>
      <c r="AK490" s="516"/>
      <c r="AL490" s="516"/>
      <c r="AN490" s="38" t="str">
        <f t="shared" si="248"/>
        <v/>
      </c>
      <c r="AO490" s="39" t="str">
        <f t="shared" si="249"/>
        <v/>
      </c>
      <c r="AP490" s="40" t="str">
        <f t="shared" si="252"/>
        <v/>
      </c>
      <c r="AQ490" s="41" t="str">
        <f t="shared" si="253"/>
        <v/>
      </c>
      <c r="AR490" s="42" t="str">
        <f t="shared" si="254"/>
        <v>000</v>
      </c>
      <c r="AS490" s="43" t="str">
        <f t="shared" si="255"/>
        <v>000</v>
      </c>
      <c r="AT490" s="41">
        <f t="shared" si="256"/>
        <v>0</v>
      </c>
      <c r="AU490" s="65">
        <f t="shared" si="257"/>
        <v>0</v>
      </c>
      <c r="AV490" s="39" t="str">
        <f t="shared" si="258"/>
        <v>000</v>
      </c>
      <c r="AW490" s="43" t="str">
        <f t="shared" si="259"/>
        <v>000</v>
      </c>
      <c r="AX490" s="43">
        <f t="shared" si="260"/>
        <v>0</v>
      </c>
      <c r="AY490" s="43">
        <f t="shared" si="261"/>
        <v>0</v>
      </c>
      <c r="AZ490" s="47">
        <f t="shared" si="262"/>
        <v>0</v>
      </c>
      <c r="BA490" s="35">
        <f t="shared" si="263"/>
        <v>0</v>
      </c>
    </row>
    <row r="491" spans="3:53" ht="22.5" customHeight="1" thickBot="1">
      <c r="C491" s="508">
        <f t="shared" ref="C491:C515" si="268">(ROW()-3)/2</f>
        <v>244</v>
      </c>
      <c r="D491" s="500"/>
      <c r="E491" s="502"/>
      <c r="F491" s="483" t="str">
        <f>IF(G492="","",YEAR('1'!$AJ$7)-YEAR(G492)-IF(MONTH('1'!$AJ$7)*100+DAY('1'!$AJ$7)&gt;=MONTH(G492)*100+DAY(G492),0,1))</f>
        <v/>
      </c>
      <c r="G491" s="484"/>
      <c r="H491" s="485"/>
      <c r="I491" s="497"/>
      <c r="J491" s="486"/>
      <c r="K491" s="488" t="s">
        <v>326</v>
      </c>
      <c r="L491" s="490"/>
      <c r="M491" s="492" t="s">
        <v>325</v>
      </c>
      <c r="N491" s="486"/>
      <c r="O491" s="490"/>
      <c r="P491" s="499"/>
      <c r="Q491" s="3"/>
      <c r="R491" s="4"/>
      <c r="S491" s="5"/>
      <c r="T491" s="6"/>
      <c r="U491" s="7"/>
      <c r="V491" s="62"/>
      <c r="W491" s="63"/>
      <c r="X491" s="9"/>
      <c r="Y491" s="4"/>
      <c r="Z491" s="5"/>
      <c r="AA491" s="6"/>
      <c r="AB491" s="7"/>
      <c r="AC491" s="64"/>
      <c r="AD491" s="8"/>
      <c r="AE491" s="494" t="s">
        <v>66</v>
      </c>
      <c r="AF491" s="495"/>
      <c r="AG491" s="496"/>
      <c r="AH491" s="517"/>
      <c r="AI491" s="515"/>
      <c r="AJ491" s="515"/>
      <c r="AK491" s="515"/>
      <c r="AL491" s="515"/>
      <c r="AN491" s="38" t="str">
        <f t="shared" si="248"/>
        <v/>
      </c>
      <c r="AO491" s="39" t="str">
        <f t="shared" si="249"/>
        <v/>
      </c>
      <c r="AP491" s="40" t="str">
        <f t="shared" si="252"/>
        <v/>
      </c>
      <c r="AQ491" s="41" t="str">
        <f t="shared" si="253"/>
        <v/>
      </c>
      <c r="AR491" s="42" t="str">
        <f t="shared" si="254"/>
        <v>000</v>
      </c>
      <c r="AS491" s="43" t="str">
        <f t="shared" si="255"/>
        <v>000</v>
      </c>
      <c r="AT491" s="41">
        <f t="shared" si="256"/>
        <v>0</v>
      </c>
      <c r="AU491" s="65">
        <f t="shared" si="257"/>
        <v>0</v>
      </c>
      <c r="AV491" s="39" t="str">
        <f t="shared" si="258"/>
        <v>000</v>
      </c>
      <c r="AW491" s="43" t="str">
        <f t="shared" si="259"/>
        <v>000</v>
      </c>
      <c r="AX491" s="43">
        <f t="shared" si="260"/>
        <v>0</v>
      </c>
      <c r="AY491" s="43">
        <f t="shared" si="261"/>
        <v>0</v>
      </c>
      <c r="AZ491" s="47">
        <f t="shared" si="262"/>
        <v>0</v>
      </c>
      <c r="BA491" s="35">
        <f t="shared" si="263"/>
        <v>0</v>
      </c>
    </row>
    <row r="492" spans="3:53" ht="22.5" customHeight="1">
      <c r="C492" s="509"/>
      <c r="D492" s="501"/>
      <c r="E492" s="503"/>
      <c r="F492" s="29" t="s">
        <v>323</v>
      </c>
      <c r="G492" s="26"/>
      <c r="H492" s="30" t="s">
        <v>327</v>
      </c>
      <c r="I492" s="498"/>
      <c r="J492" s="487"/>
      <c r="K492" s="489"/>
      <c r="L492" s="491"/>
      <c r="M492" s="493"/>
      <c r="N492" s="29" t="s">
        <v>323</v>
      </c>
      <c r="O492" s="26"/>
      <c r="P492" s="30" t="s">
        <v>327</v>
      </c>
      <c r="Q492" s="3"/>
      <c r="R492" s="4"/>
      <c r="S492" s="5"/>
      <c r="T492" s="6"/>
      <c r="U492" s="7"/>
      <c r="V492" s="62"/>
      <c r="W492" s="63"/>
      <c r="X492" s="9"/>
      <c r="Y492" s="4"/>
      <c r="Z492" s="5"/>
      <c r="AA492" s="6"/>
      <c r="AB492" s="7"/>
      <c r="AC492" s="64"/>
      <c r="AD492" s="8"/>
      <c r="AE492" s="29" t="s">
        <v>323</v>
      </c>
      <c r="AF492" s="26"/>
      <c r="AG492" s="30" t="s">
        <v>327</v>
      </c>
      <c r="AH492" s="518"/>
      <c r="AI492" s="516"/>
      <c r="AJ492" s="516"/>
      <c r="AK492" s="516"/>
      <c r="AL492" s="516"/>
      <c r="AN492" s="38" t="str">
        <f t="shared" si="248"/>
        <v/>
      </c>
      <c r="AO492" s="39" t="str">
        <f t="shared" si="249"/>
        <v/>
      </c>
      <c r="AP492" s="40" t="str">
        <f t="shared" si="252"/>
        <v/>
      </c>
      <c r="AQ492" s="41" t="str">
        <f t="shared" si="253"/>
        <v/>
      </c>
      <c r="AR492" s="42" t="str">
        <f t="shared" si="254"/>
        <v>000</v>
      </c>
      <c r="AS492" s="43" t="str">
        <f t="shared" si="255"/>
        <v>000</v>
      </c>
      <c r="AT492" s="41">
        <f t="shared" si="256"/>
        <v>0</v>
      </c>
      <c r="AU492" s="65">
        <f t="shared" si="257"/>
        <v>0</v>
      </c>
      <c r="AV492" s="39" t="str">
        <f t="shared" si="258"/>
        <v>000</v>
      </c>
      <c r="AW492" s="43" t="str">
        <f t="shared" si="259"/>
        <v>000</v>
      </c>
      <c r="AX492" s="43">
        <f t="shared" si="260"/>
        <v>0</v>
      </c>
      <c r="AY492" s="43">
        <f t="shared" si="261"/>
        <v>0</v>
      </c>
      <c r="AZ492" s="47">
        <f t="shared" si="262"/>
        <v>0</v>
      </c>
      <c r="BA492" s="35">
        <f t="shared" si="263"/>
        <v>0</v>
      </c>
    </row>
    <row r="493" spans="3:53" ht="22.5" customHeight="1" thickBot="1">
      <c r="C493" s="508">
        <f t="shared" ref="C493" si="269">(ROW()-3)/2</f>
        <v>245</v>
      </c>
      <c r="D493" s="500"/>
      <c r="E493" s="502"/>
      <c r="F493" s="483" t="str">
        <f>IF(G494="","",YEAR('1'!$AJ$7)-YEAR(G494)-IF(MONTH('1'!$AJ$7)*100+DAY('1'!$AJ$7)&gt;=MONTH(G494)*100+DAY(G494),0,1))</f>
        <v/>
      </c>
      <c r="G493" s="484"/>
      <c r="H493" s="485"/>
      <c r="I493" s="497"/>
      <c r="J493" s="486"/>
      <c r="K493" s="488" t="s">
        <v>326</v>
      </c>
      <c r="L493" s="490"/>
      <c r="M493" s="492" t="s">
        <v>325</v>
      </c>
      <c r="N493" s="486"/>
      <c r="O493" s="490"/>
      <c r="P493" s="499"/>
      <c r="Q493" s="3"/>
      <c r="R493" s="4"/>
      <c r="S493" s="5"/>
      <c r="T493" s="6"/>
      <c r="U493" s="7"/>
      <c r="V493" s="62"/>
      <c r="W493" s="63"/>
      <c r="X493" s="9"/>
      <c r="Y493" s="4"/>
      <c r="Z493" s="5"/>
      <c r="AA493" s="6"/>
      <c r="AB493" s="7"/>
      <c r="AC493" s="64"/>
      <c r="AD493" s="8"/>
      <c r="AE493" s="494" t="s">
        <v>66</v>
      </c>
      <c r="AF493" s="495"/>
      <c r="AG493" s="496"/>
      <c r="AH493" s="517"/>
      <c r="AI493" s="515"/>
      <c r="AJ493" s="515"/>
      <c r="AK493" s="515"/>
      <c r="AL493" s="515"/>
      <c r="AN493" s="38" t="str">
        <f t="shared" si="248"/>
        <v/>
      </c>
      <c r="AO493" s="39" t="str">
        <f t="shared" si="249"/>
        <v/>
      </c>
      <c r="AP493" s="40" t="str">
        <f t="shared" si="252"/>
        <v/>
      </c>
      <c r="AQ493" s="41" t="str">
        <f t="shared" si="253"/>
        <v/>
      </c>
      <c r="AR493" s="42" t="str">
        <f t="shared" si="254"/>
        <v>000</v>
      </c>
      <c r="AS493" s="43" t="str">
        <f t="shared" si="255"/>
        <v>000</v>
      </c>
      <c r="AT493" s="41">
        <f t="shared" si="256"/>
        <v>0</v>
      </c>
      <c r="AU493" s="65">
        <f t="shared" si="257"/>
        <v>0</v>
      </c>
      <c r="AV493" s="39" t="str">
        <f t="shared" si="258"/>
        <v>000</v>
      </c>
      <c r="AW493" s="43" t="str">
        <f t="shared" si="259"/>
        <v>000</v>
      </c>
      <c r="AX493" s="43">
        <f t="shared" si="260"/>
        <v>0</v>
      </c>
      <c r="AY493" s="43">
        <f t="shared" si="261"/>
        <v>0</v>
      </c>
      <c r="AZ493" s="47">
        <f t="shared" si="262"/>
        <v>0</v>
      </c>
      <c r="BA493" s="35">
        <f t="shared" si="263"/>
        <v>0</v>
      </c>
    </row>
    <row r="494" spans="3:53" ht="22.5" customHeight="1">
      <c r="C494" s="509"/>
      <c r="D494" s="501"/>
      <c r="E494" s="503"/>
      <c r="F494" s="29" t="s">
        <v>323</v>
      </c>
      <c r="G494" s="26"/>
      <c r="H494" s="30" t="s">
        <v>327</v>
      </c>
      <c r="I494" s="498"/>
      <c r="J494" s="487"/>
      <c r="K494" s="489"/>
      <c r="L494" s="491"/>
      <c r="M494" s="493"/>
      <c r="N494" s="29" t="s">
        <v>323</v>
      </c>
      <c r="O494" s="26"/>
      <c r="P494" s="30" t="s">
        <v>327</v>
      </c>
      <c r="Q494" s="3"/>
      <c r="R494" s="4"/>
      <c r="S494" s="5"/>
      <c r="T494" s="6"/>
      <c r="U494" s="7"/>
      <c r="V494" s="62"/>
      <c r="W494" s="63"/>
      <c r="X494" s="9"/>
      <c r="Y494" s="4"/>
      <c r="Z494" s="5"/>
      <c r="AA494" s="6"/>
      <c r="AB494" s="7"/>
      <c r="AC494" s="64"/>
      <c r="AD494" s="8"/>
      <c r="AE494" s="29" t="s">
        <v>323</v>
      </c>
      <c r="AF494" s="26"/>
      <c r="AG494" s="30" t="s">
        <v>327</v>
      </c>
      <c r="AH494" s="518"/>
      <c r="AI494" s="516"/>
      <c r="AJ494" s="516"/>
      <c r="AK494" s="516"/>
      <c r="AL494" s="516"/>
      <c r="AN494" s="38" t="str">
        <f t="shared" si="248"/>
        <v/>
      </c>
      <c r="AO494" s="39" t="str">
        <f t="shared" si="249"/>
        <v/>
      </c>
      <c r="AP494" s="40" t="str">
        <f t="shared" si="252"/>
        <v/>
      </c>
      <c r="AQ494" s="41" t="str">
        <f t="shared" si="253"/>
        <v/>
      </c>
      <c r="AR494" s="42" t="str">
        <f t="shared" si="254"/>
        <v>000</v>
      </c>
      <c r="AS494" s="43" t="str">
        <f t="shared" si="255"/>
        <v>000</v>
      </c>
      <c r="AT494" s="41">
        <f t="shared" si="256"/>
        <v>0</v>
      </c>
      <c r="AU494" s="65">
        <f t="shared" si="257"/>
        <v>0</v>
      </c>
      <c r="AV494" s="39" t="str">
        <f t="shared" si="258"/>
        <v>000</v>
      </c>
      <c r="AW494" s="43" t="str">
        <f t="shared" si="259"/>
        <v>000</v>
      </c>
      <c r="AX494" s="43">
        <f t="shared" si="260"/>
        <v>0</v>
      </c>
      <c r="AY494" s="43">
        <f t="shared" si="261"/>
        <v>0</v>
      </c>
      <c r="AZ494" s="47">
        <f t="shared" si="262"/>
        <v>0</v>
      </c>
      <c r="BA494" s="35">
        <f t="shared" si="263"/>
        <v>0</v>
      </c>
    </row>
    <row r="495" spans="3:53" ht="22.5" customHeight="1" thickBot="1">
      <c r="C495" s="508">
        <f t="shared" ref="C495:C511" si="270">(ROW()-3)/2</f>
        <v>246</v>
      </c>
      <c r="D495" s="500"/>
      <c r="E495" s="502"/>
      <c r="F495" s="483" t="str">
        <f>IF(G496="","",YEAR('1'!$AJ$7)-YEAR(G496)-IF(MONTH('1'!$AJ$7)*100+DAY('1'!$AJ$7)&gt;=MONTH(G496)*100+DAY(G496),0,1))</f>
        <v/>
      </c>
      <c r="G495" s="484"/>
      <c r="H495" s="485"/>
      <c r="I495" s="497"/>
      <c r="J495" s="486"/>
      <c r="K495" s="488" t="s">
        <v>326</v>
      </c>
      <c r="L495" s="490"/>
      <c r="M495" s="492" t="s">
        <v>325</v>
      </c>
      <c r="N495" s="486"/>
      <c r="O495" s="490"/>
      <c r="P495" s="499"/>
      <c r="Q495" s="3"/>
      <c r="R495" s="4"/>
      <c r="S495" s="5"/>
      <c r="T495" s="6"/>
      <c r="U495" s="7"/>
      <c r="V495" s="62"/>
      <c r="W495" s="63"/>
      <c r="X495" s="9"/>
      <c r="Y495" s="4"/>
      <c r="Z495" s="5"/>
      <c r="AA495" s="6"/>
      <c r="AB495" s="7"/>
      <c r="AC495" s="64"/>
      <c r="AD495" s="8"/>
      <c r="AE495" s="494" t="s">
        <v>66</v>
      </c>
      <c r="AF495" s="495"/>
      <c r="AG495" s="496"/>
      <c r="AH495" s="517"/>
      <c r="AI495" s="515"/>
      <c r="AJ495" s="515"/>
      <c r="AK495" s="515"/>
      <c r="AL495" s="515"/>
      <c r="AN495" s="38" t="str">
        <f t="shared" si="248"/>
        <v/>
      </c>
      <c r="AO495" s="39" t="str">
        <f t="shared" si="249"/>
        <v/>
      </c>
      <c r="AP495" s="40" t="str">
        <f t="shared" si="252"/>
        <v/>
      </c>
      <c r="AQ495" s="41" t="str">
        <f t="shared" si="253"/>
        <v/>
      </c>
      <c r="AR495" s="42" t="str">
        <f t="shared" si="254"/>
        <v>000</v>
      </c>
      <c r="AS495" s="43" t="str">
        <f t="shared" si="255"/>
        <v>000</v>
      </c>
      <c r="AT495" s="41">
        <f t="shared" si="256"/>
        <v>0</v>
      </c>
      <c r="AU495" s="65">
        <f t="shared" si="257"/>
        <v>0</v>
      </c>
      <c r="AV495" s="39" t="str">
        <f t="shared" si="258"/>
        <v>000</v>
      </c>
      <c r="AW495" s="43" t="str">
        <f t="shared" si="259"/>
        <v>000</v>
      </c>
      <c r="AX495" s="43">
        <f t="shared" si="260"/>
        <v>0</v>
      </c>
      <c r="AY495" s="43">
        <f t="shared" si="261"/>
        <v>0</v>
      </c>
      <c r="AZ495" s="47">
        <f t="shared" si="262"/>
        <v>0</v>
      </c>
      <c r="BA495" s="35">
        <f t="shared" si="263"/>
        <v>0</v>
      </c>
    </row>
    <row r="496" spans="3:53" ht="22.5" customHeight="1">
      <c r="C496" s="509"/>
      <c r="D496" s="501"/>
      <c r="E496" s="503"/>
      <c r="F496" s="29" t="s">
        <v>323</v>
      </c>
      <c r="G496" s="26"/>
      <c r="H496" s="30" t="s">
        <v>327</v>
      </c>
      <c r="I496" s="498"/>
      <c r="J496" s="487"/>
      <c r="K496" s="489"/>
      <c r="L496" s="491"/>
      <c r="M496" s="493"/>
      <c r="N496" s="29" t="s">
        <v>323</v>
      </c>
      <c r="O496" s="26"/>
      <c r="P496" s="30" t="s">
        <v>327</v>
      </c>
      <c r="Q496" s="3"/>
      <c r="R496" s="4"/>
      <c r="S496" s="5"/>
      <c r="T496" s="6"/>
      <c r="U496" s="7"/>
      <c r="V496" s="62"/>
      <c r="W496" s="63"/>
      <c r="X496" s="9"/>
      <c r="Y496" s="4"/>
      <c r="Z496" s="5"/>
      <c r="AA496" s="6"/>
      <c r="AB496" s="7"/>
      <c r="AC496" s="64"/>
      <c r="AD496" s="8"/>
      <c r="AE496" s="29" t="s">
        <v>323</v>
      </c>
      <c r="AF496" s="26"/>
      <c r="AG496" s="30" t="s">
        <v>327</v>
      </c>
      <c r="AH496" s="518"/>
      <c r="AI496" s="516"/>
      <c r="AJ496" s="516"/>
      <c r="AK496" s="516"/>
      <c r="AL496" s="516"/>
      <c r="AN496" s="38" t="str">
        <f t="shared" si="248"/>
        <v/>
      </c>
      <c r="AO496" s="39" t="str">
        <f t="shared" si="249"/>
        <v/>
      </c>
      <c r="AP496" s="40" t="str">
        <f t="shared" si="252"/>
        <v/>
      </c>
      <c r="AQ496" s="41" t="str">
        <f t="shared" si="253"/>
        <v/>
      </c>
      <c r="AR496" s="42" t="str">
        <f t="shared" si="254"/>
        <v>000</v>
      </c>
      <c r="AS496" s="43" t="str">
        <f t="shared" si="255"/>
        <v>000</v>
      </c>
      <c r="AT496" s="41">
        <f t="shared" si="256"/>
        <v>0</v>
      </c>
      <c r="AU496" s="65">
        <f t="shared" si="257"/>
        <v>0</v>
      </c>
      <c r="AV496" s="39" t="str">
        <f t="shared" si="258"/>
        <v>000</v>
      </c>
      <c r="AW496" s="43" t="str">
        <f t="shared" si="259"/>
        <v>000</v>
      </c>
      <c r="AX496" s="43">
        <f t="shared" si="260"/>
        <v>0</v>
      </c>
      <c r="AY496" s="43">
        <f t="shared" si="261"/>
        <v>0</v>
      </c>
      <c r="AZ496" s="47">
        <f t="shared" si="262"/>
        <v>0</v>
      </c>
      <c r="BA496" s="35">
        <f t="shared" si="263"/>
        <v>0</v>
      </c>
    </row>
    <row r="497" spans="3:53" ht="22.5" customHeight="1" thickBot="1">
      <c r="C497" s="508">
        <f t="shared" ref="C497:C513" si="271">(ROW()-3)/2</f>
        <v>247</v>
      </c>
      <c r="D497" s="500"/>
      <c r="E497" s="502"/>
      <c r="F497" s="483" t="str">
        <f>IF(G498="","",YEAR('1'!$AJ$7)-YEAR(G498)-IF(MONTH('1'!$AJ$7)*100+DAY('1'!$AJ$7)&gt;=MONTH(G498)*100+DAY(G498),0,1))</f>
        <v/>
      </c>
      <c r="G497" s="484"/>
      <c r="H497" s="485"/>
      <c r="I497" s="497"/>
      <c r="J497" s="486"/>
      <c r="K497" s="488" t="s">
        <v>326</v>
      </c>
      <c r="L497" s="490"/>
      <c r="M497" s="492" t="s">
        <v>325</v>
      </c>
      <c r="N497" s="486"/>
      <c r="O497" s="490"/>
      <c r="P497" s="499"/>
      <c r="Q497" s="3"/>
      <c r="R497" s="4"/>
      <c r="S497" s="5"/>
      <c r="T497" s="6"/>
      <c r="U497" s="7"/>
      <c r="V497" s="62"/>
      <c r="W497" s="63"/>
      <c r="X497" s="9"/>
      <c r="Y497" s="4"/>
      <c r="Z497" s="5"/>
      <c r="AA497" s="6"/>
      <c r="AB497" s="7"/>
      <c r="AC497" s="64"/>
      <c r="AD497" s="8"/>
      <c r="AE497" s="494" t="s">
        <v>66</v>
      </c>
      <c r="AF497" s="495"/>
      <c r="AG497" s="496"/>
      <c r="AH497" s="517"/>
      <c r="AI497" s="515"/>
      <c r="AJ497" s="515"/>
      <c r="AK497" s="515"/>
      <c r="AL497" s="515"/>
      <c r="AN497" s="38" t="str">
        <f t="shared" si="248"/>
        <v/>
      </c>
      <c r="AO497" s="39" t="str">
        <f t="shared" si="249"/>
        <v/>
      </c>
      <c r="AP497" s="40" t="str">
        <f t="shared" si="252"/>
        <v/>
      </c>
      <c r="AQ497" s="41" t="str">
        <f t="shared" si="253"/>
        <v/>
      </c>
      <c r="AR497" s="42" t="str">
        <f t="shared" si="254"/>
        <v>000</v>
      </c>
      <c r="AS497" s="43" t="str">
        <f t="shared" si="255"/>
        <v>000</v>
      </c>
      <c r="AT497" s="41">
        <f t="shared" si="256"/>
        <v>0</v>
      </c>
      <c r="AU497" s="65">
        <f t="shared" si="257"/>
        <v>0</v>
      </c>
      <c r="AV497" s="39" t="str">
        <f t="shared" si="258"/>
        <v>000</v>
      </c>
      <c r="AW497" s="43" t="str">
        <f t="shared" si="259"/>
        <v>000</v>
      </c>
      <c r="AX497" s="43">
        <f t="shared" si="260"/>
        <v>0</v>
      </c>
      <c r="AY497" s="43">
        <f t="shared" si="261"/>
        <v>0</v>
      </c>
      <c r="AZ497" s="47">
        <f t="shared" si="262"/>
        <v>0</v>
      </c>
      <c r="BA497" s="35">
        <f t="shared" si="263"/>
        <v>0</v>
      </c>
    </row>
    <row r="498" spans="3:53" ht="22.5" customHeight="1">
      <c r="C498" s="509"/>
      <c r="D498" s="501"/>
      <c r="E498" s="503"/>
      <c r="F498" s="29" t="s">
        <v>323</v>
      </c>
      <c r="G498" s="26"/>
      <c r="H498" s="30" t="s">
        <v>327</v>
      </c>
      <c r="I498" s="498"/>
      <c r="J498" s="487"/>
      <c r="K498" s="489"/>
      <c r="L498" s="491"/>
      <c r="M498" s="493"/>
      <c r="N498" s="29" t="s">
        <v>323</v>
      </c>
      <c r="O498" s="26"/>
      <c r="P498" s="30" t="s">
        <v>327</v>
      </c>
      <c r="Q498" s="3"/>
      <c r="R498" s="4"/>
      <c r="S498" s="5"/>
      <c r="T498" s="6"/>
      <c r="U498" s="7"/>
      <c r="V498" s="62"/>
      <c r="W498" s="63"/>
      <c r="X498" s="9"/>
      <c r="Y498" s="4"/>
      <c r="Z498" s="5"/>
      <c r="AA498" s="6"/>
      <c r="AB498" s="7"/>
      <c r="AC498" s="64"/>
      <c r="AD498" s="8"/>
      <c r="AE498" s="29" t="s">
        <v>323</v>
      </c>
      <c r="AF498" s="26"/>
      <c r="AG498" s="30" t="s">
        <v>327</v>
      </c>
      <c r="AH498" s="518"/>
      <c r="AI498" s="516"/>
      <c r="AJ498" s="516"/>
      <c r="AK498" s="516"/>
      <c r="AL498" s="516"/>
      <c r="AN498" s="38" t="str">
        <f t="shared" si="248"/>
        <v/>
      </c>
      <c r="AO498" s="39" t="str">
        <f t="shared" si="249"/>
        <v/>
      </c>
      <c r="AP498" s="40" t="str">
        <f t="shared" si="252"/>
        <v/>
      </c>
      <c r="AQ498" s="41" t="str">
        <f t="shared" si="253"/>
        <v/>
      </c>
      <c r="AR498" s="42" t="str">
        <f t="shared" si="254"/>
        <v>000</v>
      </c>
      <c r="AS498" s="43" t="str">
        <f t="shared" si="255"/>
        <v>000</v>
      </c>
      <c r="AT498" s="41">
        <f t="shared" si="256"/>
        <v>0</v>
      </c>
      <c r="AU498" s="65">
        <f t="shared" si="257"/>
        <v>0</v>
      </c>
      <c r="AV498" s="39" t="str">
        <f t="shared" si="258"/>
        <v>000</v>
      </c>
      <c r="AW498" s="43" t="str">
        <f t="shared" si="259"/>
        <v>000</v>
      </c>
      <c r="AX498" s="43">
        <f t="shared" si="260"/>
        <v>0</v>
      </c>
      <c r="AY498" s="43">
        <f t="shared" si="261"/>
        <v>0</v>
      </c>
      <c r="AZ498" s="47">
        <f t="shared" si="262"/>
        <v>0</v>
      </c>
      <c r="BA498" s="35">
        <f t="shared" si="263"/>
        <v>0</v>
      </c>
    </row>
    <row r="499" spans="3:53" ht="22.5" customHeight="1" thickBot="1">
      <c r="C499" s="508">
        <f t="shared" si="268"/>
        <v>248</v>
      </c>
      <c r="D499" s="500"/>
      <c r="E499" s="502"/>
      <c r="F499" s="483" t="str">
        <f>IF(G500="","",YEAR('1'!$AJ$7)-YEAR(G500)-IF(MONTH('1'!$AJ$7)*100+DAY('1'!$AJ$7)&gt;=MONTH(G500)*100+DAY(G500),0,1))</f>
        <v/>
      </c>
      <c r="G499" s="484"/>
      <c r="H499" s="485"/>
      <c r="I499" s="497"/>
      <c r="J499" s="486"/>
      <c r="K499" s="488" t="s">
        <v>326</v>
      </c>
      <c r="L499" s="490"/>
      <c r="M499" s="492" t="s">
        <v>325</v>
      </c>
      <c r="N499" s="486"/>
      <c r="O499" s="490"/>
      <c r="P499" s="499"/>
      <c r="Q499" s="3"/>
      <c r="R499" s="4"/>
      <c r="S499" s="5"/>
      <c r="T499" s="6"/>
      <c r="U499" s="7"/>
      <c r="V499" s="62"/>
      <c r="W499" s="63"/>
      <c r="X499" s="9"/>
      <c r="Y499" s="4"/>
      <c r="Z499" s="5"/>
      <c r="AA499" s="6"/>
      <c r="AB499" s="7"/>
      <c r="AC499" s="64"/>
      <c r="AD499" s="8"/>
      <c r="AE499" s="494" t="s">
        <v>66</v>
      </c>
      <c r="AF499" s="495"/>
      <c r="AG499" s="496"/>
      <c r="AH499" s="517"/>
      <c r="AI499" s="515"/>
      <c r="AJ499" s="515"/>
      <c r="AK499" s="515"/>
      <c r="AL499" s="515"/>
      <c r="AN499" s="38" t="str">
        <f t="shared" si="248"/>
        <v/>
      </c>
      <c r="AO499" s="39" t="str">
        <f t="shared" si="249"/>
        <v/>
      </c>
      <c r="AP499" s="40" t="str">
        <f t="shared" si="252"/>
        <v/>
      </c>
      <c r="AQ499" s="41" t="str">
        <f t="shared" si="253"/>
        <v/>
      </c>
      <c r="AR499" s="42" t="str">
        <f t="shared" si="254"/>
        <v>000</v>
      </c>
      <c r="AS499" s="43" t="str">
        <f t="shared" si="255"/>
        <v>000</v>
      </c>
      <c r="AT499" s="41">
        <f t="shared" si="256"/>
        <v>0</v>
      </c>
      <c r="AU499" s="65">
        <f t="shared" si="257"/>
        <v>0</v>
      </c>
      <c r="AV499" s="39" t="str">
        <f t="shared" si="258"/>
        <v>000</v>
      </c>
      <c r="AW499" s="43" t="str">
        <f t="shared" si="259"/>
        <v>000</v>
      </c>
      <c r="AX499" s="43">
        <f t="shared" si="260"/>
        <v>0</v>
      </c>
      <c r="AY499" s="43">
        <f t="shared" si="261"/>
        <v>0</v>
      </c>
      <c r="AZ499" s="47">
        <f t="shared" si="262"/>
        <v>0</v>
      </c>
      <c r="BA499" s="35">
        <f t="shared" si="263"/>
        <v>0</v>
      </c>
    </row>
    <row r="500" spans="3:53" ht="22.5" customHeight="1">
      <c r="C500" s="509"/>
      <c r="D500" s="501"/>
      <c r="E500" s="503"/>
      <c r="F500" s="29" t="s">
        <v>323</v>
      </c>
      <c r="G500" s="26"/>
      <c r="H500" s="30" t="s">
        <v>327</v>
      </c>
      <c r="I500" s="498"/>
      <c r="J500" s="487"/>
      <c r="K500" s="489"/>
      <c r="L500" s="491"/>
      <c r="M500" s="493"/>
      <c r="N500" s="29" t="s">
        <v>323</v>
      </c>
      <c r="O500" s="26"/>
      <c r="P500" s="30" t="s">
        <v>327</v>
      </c>
      <c r="Q500" s="3"/>
      <c r="R500" s="4"/>
      <c r="S500" s="5"/>
      <c r="T500" s="6"/>
      <c r="U500" s="7"/>
      <c r="V500" s="62"/>
      <c r="W500" s="63"/>
      <c r="X500" s="9"/>
      <c r="Y500" s="4"/>
      <c r="Z500" s="5"/>
      <c r="AA500" s="6"/>
      <c r="AB500" s="7"/>
      <c r="AC500" s="64"/>
      <c r="AD500" s="8"/>
      <c r="AE500" s="29" t="s">
        <v>323</v>
      </c>
      <c r="AF500" s="26"/>
      <c r="AG500" s="30" t="s">
        <v>327</v>
      </c>
      <c r="AH500" s="518"/>
      <c r="AI500" s="516"/>
      <c r="AJ500" s="516"/>
      <c r="AK500" s="516"/>
      <c r="AL500" s="516"/>
      <c r="AN500" s="38" t="str">
        <f t="shared" si="248"/>
        <v/>
      </c>
      <c r="AO500" s="39" t="str">
        <f t="shared" si="249"/>
        <v/>
      </c>
      <c r="AP500" s="40" t="str">
        <f t="shared" si="252"/>
        <v/>
      </c>
      <c r="AQ500" s="41" t="str">
        <f t="shared" si="253"/>
        <v/>
      </c>
      <c r="AR500" s="42" t="str">
        <f t="shared" si="254"/>
        <v>000</v>
      </c>
      <c r="AS500" s="43" t="str">
        <f t="shared" si="255"/>
        <v>000</v>
      </c>
      <c r="AT500" s="41">
        <f t="shared" si="256"/>
        <v>0</v>
      </c>
      <c r="AU500" s="65">
        <f t="shared" si="257"/>
        <v>0</v>
      </c>
      <c r="AV500" s="39" t="str">
        <f t="shared" si="258"/>
        <v>000</v>
      </c>
      <c r="AW500" s="43" t="str">
        <f t="shared" si="259"/>
        <v>000</v>
      </c>
      <c r="AX500" s="43">
        <f t="shared" si="260"/>
        <v>0</v>
      </c>
      <c r="AY500" s="43">
        <f t="shared" si="261"/>
        <v>0</v>
      </c>
      <c r="AZ500" s="47">
        <f t="shared" si="262"/>
        <v>0</v>
      </c>
      <c r="BA500" s="35">
        <f t="shared" si="263"/>
        <v>0</v>
      </c>
    </row>
    <row r="501" spans="3:53" ht="22.5" customHeight="1" thickBot="1">
      <c r="C501" s="508">
        <f t="shared" ref="C501" si="272">(ROW()-3)/2</f>
        <v>249</v>
      </c>
      <c r="D501" s="500"/>
      <c r="E501" s="502"/>
      <c r="F501" s="483" t="str">
        <f>IF(G502="","",YEAR('1'!$AJ$7)-YEAR(G502)-IF(MONTH('1'!$AJ$7)*100+DAY('1'!$AJ$7)&gt;=MONTH(G502)*100+DAY(G502),0,1))</f>
        <v/>
      </c>
      <c r="G501" s="484"/>
      <c r="H501" s="485"/>
      <c r="I501" s="497"/>
      <c r="J501" s="486"/>
      <c r="K501" s="488" t="s">
        <v>326</v>
      </c>
      <c r="L501" s="490"/>
      <c r="M501" s="492" t="s">
        <v>325</v>
      </c>
      <c r="N501" s="486"/>
      <c r="O501" s="490"/>
      <c r="P501" s="499"/>
      <c r="Q501" s="3"/>
      <c r="R501" s="4"/>
      <c r="S501" s="5"/>
      <c r="T501" s="6"/>
      <c r="U501" s="7"/>
      <c r="V501" s="62"/>
      <c r="W501" s="63"/>
      <c r="X501" s="9"/>
      <c r="Y501" s="4"/>
      <c r="Z501" s="5"/>
      <c r="AA501" s="6"/>
      <c r="AB501" s="7"/>
      <c r="AC501" s="64"/>
      <c r="AD501" s="8"/>
      <c r="AE501" s="494" t="s">
        <v>66</v>
      </c>
      <c r="AF501" s="495"/>
      <c r="AG501" s="496"/>
      <c r="AH501" s="517"/>
      <c r="AI501" s="515"/>
      <c r="AJ501" s="515"/>
      <c r="AK501" s="515"/>
      <c r="AL501" s="515"/>
      <c r="AN501" s="38" t="str">
        <f t="shared" si="248"/>
        <v/>
      </c>
      <c r="AO501" s="39" t="str">
        <f t="shared" si="249"/>
        <v/>
      </c>
      <c r="AP501" s="40" t="str">
        <f t="shared" si="252"/>
        <v/>
      </c>
      <c r="AQ501" s="41" t="str">
        <f t="shared" si="253"/>
        <v/>
      </c>
      <c r="AR501" s="42" t="str">
        <f t="shared" si="254"/>
        <v>000</v>
      </c>
      <c r="AS501" s="43" t="str">
        <f t="shared" si="255"/>
        <v>000</v>
      </c>
      <c r="AT501" s="41">
        <f t="shared" si="256"/>
        <v>0</v>
      </c>
      <c r="AU501" s="65">
        <f t="shared" si="257"/>
        <v>0</v>
      </c>
      <c r="AV501" s="39" t="str">
        <f t="shared" si="258"/>
        <v>000</v>
      </c>
      <c r="AW501" s="43" t="str">
        <f t="shared" si="259"/>
        <v>000</v>
      </c>
      <c r="AX501" s="43">
        <f t="shared" si="260"/>
        <v>0</v>
      </c>
      <c r="AY501" s="43">
        <f t="shared" si="261"/>
        <v>0</v>
      </c>
      <c r="AZ501" s="47">
        <f t="shared" si="262"/>
        <v>0</v>
      </c>
      <c r="BA501" s="35">
        <f t="shared" si="263"/>
        <v>0</v>
      </c>
    </row>
    <row r="502" spans="3:53" ht="22.5" customHeight="1">
      <c r="C502" s="509"/>
      <c r="D502" s="501"/>
      <c r="E502" s="503"/>
      <c r="F502" s="29" t="s">
        <v>323</v>
      </c>
      <c r="G502" s="26"/>
      <c r="H502" s="30" t="s">
        <v>327</v>
      </c>
      <c r="I502" s="498"/>
      <c r="J502" s="487"/>
      <c r="K502" s="489"/>
      <c r="L502" s="491"/>
      <c r="M502" s="493"/>
      <c r="N502" s="29" t="s">
        <v>323</v>
      </c>
      <c r="O502" s="26"/>
      <c r="P502" s="30" t="s">
        <v>327</v>
      </c>
      <c r="Q502" s="3"/>
      <c r="R502" s="4"/>
      <c r="S502" s="5"/>
      <c r="T502" s="6"/>
      <c r="U502" s="7"/>
      <c r="V502" s="62"/>
      <c r="W502" s="63"/>
      <c r="X502" s="9"/>
      <c r="Y502" s="4"/>
      <c r="Z502" s="5"/>
      <c r="AA502" s="6"/>
      <c r="AB502" s="7"/>
      <c r="AC502" s="64"/>
      <c r="AD502" s="8"/>
      <c r="AE502" s="29" t="s">
        <v>323</v>
      </c>
      <c r="AF502" s="26"/>
      <c r="AG502" s="30" t="s">
        <v>327</v>
      </c>
      <c r="AH502" s="518"/>
      <c r="AI502" s="516"/>
      <c r="AJ502" s="516"/>
      <c r="AK502" s="516"/>
      <c r="AL502" s="516"/>
      <c r="AN502" s="38" t="str">
        <f t="shared" si="248"/>
        <v/>
      </c>
      <c r="AO502" s="39" t="str">
        <f t="shared" si="249"/>
        <v/>
      </c>
      <c r="AP502" s="40" t="str">
        <f t="shared" si="252"/>
        <v/>
      </c>
      <c r="AQ502" s="41" t="str">
        <f t="shared" si="253"/>
        <v/>
      </c>
      <c r="AR502" s="42" t="str">
        <f t="shared" si="254"/>
        <v>000</v>
      </c>
      <c r="AS502" s="43" t="str">
        <f t="shared" si="255"/>
        <v>000</v>
      </c>
      <c r="AT502" s="41">
        <f t="shared" si="256"/>
        <v>0</v>
      </c>
      <c r="AU502" s="65">
        <f t="shared" si="257"/>
        <v>0</v>
      </c>
      <c r="AV502" s="39" t="str">
        <f t="shared" si="258"/>
        <v>000</v>
      </c>
      <c r="AW502" s="43" t="str">
        <f t="shared" si="259"/>
        <v>000</v>
      </c>
      <c r="AX502" s="43">
        <f t="shared" si="260"/>
        <v>0</v>
      </c>
      <c r="AY502" s="43">
        <f t="shared" si="261"/>
        <v>0</v>
      </c>
      <c r="AZ502" s="47">
        <f t="shared" si="262"/>
        <v>0</v>
      </c>
      <c r="BA502" s="35">
        <f t="shared" si="263"/>
        <v>0</v>
      </c>
    </row>
    <row r="503" spans="3:53" ht="22.5" customHeight="1" thickBot="1">
      <c r="C503" s="508">
        <f t="shared" si="270"/>
        <v>250</v>
      </c>
      <c r="D503" s="500"/>
      <c r="E503" s="502"/>
      <c r="F503" s="483" t="str">
        <f>IF(G504="","",YEAR('1'!$AJ$7)-YEAR(G504)-IF(MONTH('1'!$AJ$7)*100+DAY('1'!$AJ$7)&gt;=MONTH(G504)*100+DAY(G504),0,1))</f>
        <v/>
      </c>
      <c r="G503" s="484"/>
      <c r="H503" s="485"/>
      <c r="I503" s="497"/>
      <c r="J503" s="486"/>
      <c r="K503" s="488" t="s">
        <v>326</v>
      </c>
      <c r="L503" s="490"/>
      <c r="M503" s="492" t="s">
        <v>325</v>
      </c>
      <c r="N503" s="486"/>
      <c r="O503" s="490"/>
      <c r="P503" s="499"/>
      <c r="Q503" s="3"/>
      <c r="R503" s="4"/>
      <c r="S503" s="5"/>
      <c r="T503" s="6"/>
      <c r="U503" s="7"/>
      <c r="V503" s="62"/>
      <c r="W503" s="63"/>
      <c r="X503" s="9"/>
      <c r="Y503" s="4"/>
      <c r="Z503" s="5"/>
      <c r="AA503" s="6"/>
      <c r="AB503" s="7"/>
      <c r="AC503" s="64"/>
      <c r="AD503" s="8"/>
      <c r="AE503" s="494" t="s">
        <v>66</v>
      </c>
      <c r="AF503" s="495"/>
      <c r="AG503" s="496"/>
      <c r="AH503" s="517"/>
      <c r="AI503" s="515"/>
      <c r="AJ503" s="515"/>
      <c r="AK503" s="515"/>
      <c r="AL503" s="515"/>
      <c r="AN503" s="38" t="str">
        <f t="shared" si="248"/>
        <v/>
      </c>
      <c r="AO503" s="39" t="str">
        <f t="shared" si="249"/>
        <v/>
      </c>
      <c r="AP503" s="40" t="str">
        <f t="shared" si="252"/>
        <v/>
      </c>
      <c r="AQ503" s="41" t="str">
        <f t="shared" si="253"/>
        <v/>
      </c>
      <c r="AR503" s="42" t="str">
        <f t="shared" si="254"/>
        <v>000</v>
      </c>
      <c r="AS503" s="43" t="str">
        <f t="shared" si="255"/>
        <v>000</v>
      </c>
      <c r="AT503" s="41">
        <f t="shared" si="256"/>
        <v>0</v>
      </c>
      <c r="AU503" s="65">
        <f t="shared" si="257"/>
        <v>0</v>
      </c>
      <c r="AV503" s="39" t="str">
        <f t="shared" si="258"/>
        <v>000</v>
      </c>
      <c r="AW503" s="43" t="str">
        <f t="shared" si="259"/>
        <v>000</v>
      </c>
      <c r="AX503" s="43">
        <f t="shared" si="260"/>
        <v>0</v>
      </c>
      <c r="AY503" s="43">
        <f t="shared" si="261"/>
        <v>0</v>
      </c>
      <c r="AZ503" s="47">
        <f t="shared" si="262"/>
        <v>0</v>
      </c>
      <c r="BA503" s="35">
        <f t="shared" si="263"/>
        <v>0</v>
      </c>
    </row>
    <row r="504" spans="3:53" ht="22.5" customHeight="1">
      <c r="C504" s="509"/>
      <c r="D504" s="501"/>
      <c r="E504" s="503"/>
      <c r="F504" s="29" t="s">
        <v>323</v>
      </c>
      <c r="G504" s="26"/>
      <c r="H504" s="30" t="s">
        <v>327</v>
      </c>
      <c r="I504" s="498"/>
      <c r="J504" s="487"/>
      <c r="K504" s="489"/>
      <c r="L504" s="491"/>
      <c r="M504" s="493"/>
      <c r="N504" s="29" t="s">
        <v>323</v>
      </c>
      <c r="O504" s="26"/>
      <c r="P504" s="30" t="s">
        <v>327</v>
      </c>
      <c r="Q504" s="3"/>
      <c r="R504" s="4"/>
      <c r="S504" s="5"/>
      <c r="T504" s="6"/>
      <c r="U504" s="7"/>
      <c r="V504" s="62"/>
      <c r="W504" s="63"/>
      <c r="X504" s="9"/>
      <c r="Y504" s="4"/>
      <c r="Z504" s="5"/>
      <c r="AA504" s="6"/>
      <c r="AB504" s="7"/>
      <c r="AC504" s="64"/>
      <c r="AD504" s="8"/>
      <c r="AE504" s="29" t="s">
        <v>323</v>
      </c>
      <c r="AF504" s="26"/>
      <c r="AG504" s="30" t="s">
        <v>327</v>
      </c>
      <c r="AH504" s="518"/>
      <c r="AI504" s="516"/>
      <c r="AJ504" s="516"/>
      <c r="AK504" s="516"/>
      <c r="AL504" s="516"/>
      <c r="AN504" s="38" t="str">
        <f t="shared" si="248"/>
        <v/>
      </c>
      <c r="AO504" s="39" t="str">
        <f t="shared" si="249"/>
        <v/>
      </c>
      <c r="AP504" s="40" t="str">
        <f t="shared" si="252"/>
        <v/>
      </c>
      <c r="AQ504" s="41" t="str">
        <f t="shared" si="253"/>
        <v/>
      </c>
      <c r="AR504" s="42" t="str">
        <f t="shared" si="254"/>
        <v>000</v>
      </c>
      <c r="AS504" s="43" t="str">
        <f t="shared" si="255"/>
        <v>000</v>
      </c>
      <c r="AT504" s="41">
        <f t="shared" si="256"/>
        <v>0</v>
      </c>
      <c r="AU504" s="65">
        <f t="shared" si="257"/>
        <v>0</v>
      </c>
      <c r="AV504" s="39" t="str">
        <f t="shared" si="258"/>
        <v>000</v>
      </c>
      <c r="AW504" s="43" t="str">
        <f t="shared" si="259"/>
        <v>000</v>
      </c>
      <c r="AX504" s="43">
        <f t="shared" si="260"/>
        <v>0</v>
      </c>
      <c r="AY504" s="43">
        <f t="shared" si="261"/>
        <v>0</v>
      </c>
      <c r="AZ504" s="47">
        <f t="shared" si="262"/>
        <v>0</v>
      </c>
      <c r="BA504" s="35">
        <f t="shared" si="263"/>
        <v>0</v>
      </c>
    </row>
    <row r="505" spans="3:53" ht="22.5" customHeight="1" thickBot="1">
      <c r="C505" s="508">
        <f t="shared" si="271"/>
        <v>251</v>
      </c>
      <c r="D505" s="500"/>
      <c r="E505" s="502"/>
      <c r="F505" s="483" t="str">
        <f>IF(G506="","",YEAR('1'!$AJ$7)-YEAR(G506)-IF(MONTH('1'!$AJ$7)*100+DAY('1'!$AJ$7)&gt;=MONTH(G506)*100+DAY(G506),0,1))</f>
        <v/>
      </c>
      <c r="G505" s="484"/>
      <c r="H505" s="485"/>
      <c r="I505" s="497"/>
      <c r="J505" s="486"/>
      <c r="K505" s="488" t="s">
        <v>326</v>
      </c>
      <c r="L505" s="490"/>
      <c r="M505" s="492" t="s">
        <v>325</v>
      </c>
      <c r="N505" s="486"/>
      <c r="O505" s="490"/>
      <c r="P505" s="499"/>
      <c r="Q505" s="3"/>
      <c r="R505" s="4"/>
      <c r="S505" s="5"/>
      <c r="T505" s="6"/>
      <c r="U505" s="7"/>
      <c r="V505" s="62"/>
      <c r="W505" s="63"/>
      <c r="X505" s="9"/>
      <c r="Y505" s="4"/>
      <c r="Z505" s="5"/>
      <c r="AA505" s="6"/>
      <c r="AB505" s="7"/>
      <c r="AC505" s="64"/>
      <c r="AD505" s="8"/>
      <c r="AE505" s="494" t="s">
        <v>66</v>
      </c>
      <c r="AF505" s="495"/>
      <c r="AG505" s="496"/>
      <c r="AH505" s="517"/>
      <c r="AI505" s="515"/>
      <c r="AJ505" s="515"/>
      <c r="AK505" s="515"/>
      <c r="AL505" s="515"/>
      <c r="AN505" s="38" t="str">
        <f t="shared" si="248"/>
        <v/>
      </c>
      <c r="AO505" s="39" t="str">
        <f t="shared" si="249"/>
        <v/>
      </c>
      <c r="AP505" s="40" t="str">
        <f t="shared" si="252"/>
        <v/>
      </c>
      <c r="AQ505" s="41" t="str">
        <f t="shared" si="253"/>
        <v/>
      </c>
      <c r="AR505" s="42" t="str">
        <f t="shared" si="254"/>
        <v>000</v>
      </c>
      <c r="AS505" s="43" t="str">
        <f t="shared" si="255"/>
        <v>000</v>
      </c>
      <c r="AT505" s="41">
        <f t="shared" si="256"/>
        <v>0</v>
      </c>
      <c r="AU505" s="65">
        <f t="shared" si="257"/>
        <v>0</v>
      </c>
      <c r="AV505" s="39" t="str">
        <f t="shared" si="258"/>
        <v>000</v>
      </c>
      <c r="AW505" s="43" t="str">
        <f t="shared" si="259"/>
        <v>000</v>
      </c>
      <c r="AX505" s="43">
        <f t="shared" si="260"/>
        <v>0</v>
      </c>
      <c r="AY505" s="43">
        <f t="shared" si="261"/>
        <v>0</v>
      </c>
      <c r="AZ505" s="47">
        <f t="shared" si="262"/>
        <v>0</v>
      </c>
      <c r="BA505" s="35">
        <f t="shared" si="263"/>
        <v>0</v>
      </c>
    </row>
    <row r="506" spans="3:53" ht="22.5" customHeight="1">
      <c r="C506" s="509"/>
      <c r="D506" s="501"/>
      <c r="E506" s="503"/>
      <c r="F506" s="29" t="s">
        <v>323</v>
      </c>
      <c r="G506" s="26"/>
      <c r="H506" s="30" t="s">
        <v>327</v>
      </c>
      <c r="I506" s="498"/>
      <c r="J506" s="487"/>
      <c r="K506" s="489"/>
      <c r="L506" s="491"/>
      <c r="M506" s="493"/>
      <c r="N506" s="29" t="s">
        <v>323</v>
      </c>
      <c r="O506" s="26"/>
      <c r="P506" s="30" t="s">
        <v>327</v>
      </c>
      <c r="Q506" s="3"/>
      <c r="R506" s="4"/>
      <c r="S506" s="5"/>
      <c r="T506" s="6"/>
      <c r="U506" s="7"/>
      <c r="V506" s="62"/>
      <c r="W506" s="63"/>
      <c r="X506" s="9"/>
      <c r="Y506" s="4"/>
      <c r="Z506" s="5"/>
      <c r="AA506" s="6"/>
      <c r="AB506" s="7"/>
      <c r="AC506" s="64"/>
      <c r="AD506" s="8"/>
      <c r="AE506" s="29" t="s">
        <v>323</v>
      </c>
      <c r="AF506" s="26"/>
      <c r="AG506" s="30" t="s">
        <v>327</v>
      </c>
      <c r="AH506" s="518"/>
      <c r="AI506" s="516"/>
      <c r="AJ506" s="516"/>
      <c r="AK506" s="516"/>
      <c r="AL506" s="516"/>
      <c r="AN506" s="38" t="str">
        <f t="shared" si="248"/>
        <v/>
      </c>
      <c r="AO506" s="39" t="str">
        <f t="shared" si="249"/>
        <v/>
      </c>
      <c r="AP506" s="40" t="str">
        <f t="shared" si="252"/>
        <v/>
      </c>
      <c r="AQ506" s="41" t="str">
        <f t="shared" si="253"/>
        <v/>
      </c>
      <c r="AR506" s="42" t="str">
        <f t="shared" si="254"/>
        <v>000</v>
      </c>
      <c r="AS506" s="43" t="str">
        <f t="shared" si="255"/>
        <v>000</v>
      </c>
      <c r="AT506" s="41">
        <f t="shared" si="256"/>
        <v>0</v>
      </c>
      <c r="AU506" s="65">
        <f t="shared" si="257"/>
        <v>0</v>
      </c>
      <c r="AV506" s="39" t="str">
        <f t="shared" si="258"/>
        <v>000</v>
      </c>
      <c r="AW506" s="43" t="str">
        <f t="shared" si="259"/>
        <v>000</v>
      </c>
      <c r="AX506" s="43">
        <f t="shared" si="260"/>
        <v>0</v>
      </c>
      <c r="AY506" s="43">
        <f t="shared" si="261"/>
        <v>0</v>
      </c>
      <c r="AZ506" s="47">
        <f t="shared" si="262"/>
        <v>0</v>
      </c>
      <c r="BA506" s="35">
        <f t="shared" si="263"/>
        <v>0</v>
      </c>
    </row>
    <row r="507" spans="3:53" ht="22.5" customHeight="1" thickBot="1">
      <c r="C507" s="508">
        <f t="shared" si="268"/>
        <v>252</v>
      </c>
      <c r="D507" s="500"/>
      <c r="E507" s="502"/>
      <c r="F507" s="483" t="str">
        <f>IF(G508="","",YEAR('1'!$AJ$7)-YEAR(G508)-IF(MONTH('1'!$AJ$7)*100+DAY('1'!$AJ$7)&gt;=MONTH(G508)*100+DAY(G508),0,1))</f>
        <v/>
      </c>
      <c r="G507" s="484"/>
      <c r="H507" s="485"/>
      <c r="I507" s="497"/>
      <c r="J507" s="486"/>
      <c r="K507" s="488" t="s">
        <v>326</v>
      </c>
      <c r="L507" s="490"/>
      <c r="M507" s="492" t="s">
        <v>325</v>
      </c>
      <c r="N507" s="486"/>
      <c r="O507" s="490"/>
      <c r="P507" s="499"/>
      <c r="Q507" s="3"/>
      <c r="R507" s="4"/>
      <c r="S507" s="5"/>
      <c r="T507" s="6"/>
      <c r="U507" s="7"/>
      <c r="V507" s="62"/>
      <c r="W507" s="63"/>
      <c r="X507" s="9"/>
      <c r="Y507" s="4"/>
      <c r="Z507" s="5"/>
      <c r="AA507" s="6"/>
      <c r="AB507" s="7"/>
      <c r="AC507" s="64"/>
      <c r="AD507" s="8"/>
      <c r="AE507" s="494" t="s">
        <v>66</v>
      </c>
      <c r="AF507" s="495"/>
      <c r="AG507" s="496"/>
      <c r="AH507" s="517"/>
      <c r="AI507" s="515"/>
      <c r="AJ507" s="515"/>
      <c r="AK507" s="515"/>
      <c r="AL507" s="515"/>
      <c r="AN507" s="38" t="str">
        <f t="shared" si="248"/>
        <v/>
      </c>
      <c r="AO507" s="39" t="str">
        <f t="shared" si="249"/>
        <v/>
      </c>
      <c r="AP507" s="40" t="str">
        <f t="shared" si="252"/>
        <v/>
      </c>
      <c r="AQ507" s="41" t="str">
        <f t="shared" si="253"/>
        <v/>
      </c>
      <c r="AR507" s="42" t="str">
        <f t="shared" si="254"/>
        <v>000</v>
      </c>
      <c r="AS507" s="43" t="str">
        <f t="shared" si="255"/>
        <v>000</v>
      </c>
      <c r="AT507" s="41">
        <f t="shared" si="256"/>
        <v>0</v>
      </c>
      <c r="AU507" s="65">
        <f t="shared" si="257"/>
        <v>0</v>
      </c>
      <c r="AV507" s="39" t="str">
        <f t="shared" si="258"/>
        <v>000</v>
      </c>
      <c r="AW507" s="43" t="str">
        <f t="shared" si="259"/>
        <v>000</v>
      </c>
      <c r="AX507" s="43">
        <f t="shared" si="260"/>
        <v>0</v>
      </c>
      <c r="AY507" s="43">
        <f t="shared" si="261"/>
        <v>0</v>
      </c>
      <c r="AZ507" s="47">
        <f t="shared" si="262"/>
        <v>0</v>
      </c>
      <c r="BA507" s="35">
        <f t="shared" si="263"/>
        <v>0</v>
      </c>
    </row>
    <row r="508" spans="3:53" ht="22.5" customHeight="1">
      <c r="C508" s="509"/>
      <c r="D508" s="501"/>
      <c r="E508" s="503"/>
      <c r="F508" s="29" t="s">
        <v>323</v>
      </c>
      <c r="G508" s="26"/>
      <c r="H508" s="30" t="s">
        <v>327</v>
      </c>
      <c r="I508" s="498"/>
      <c r="J508" s="487"/>
      <c r="K508" s="489"/>
      <c r="L508" s="491"/>
      <c r="M508" s="493"/>
      <c r="N508" s="29" t="s">
        <v>323</v>
      </c>
      <c r="O508" s="26"/>
      <c r="P508" s="30" t="s">
        <v>327</v>
      </c>
      <c r="Q508" s="3"/>
      <c r="R508" s="4"/>
      <c r="S508" s="5"/>
      <c r="T508" s="6"/>
      <c r="U508" s="7"/>
      <c r="V508" s="62"/>
      <c r="W508" s="63"/>
      <c r="X508" s="9"/>
      <c r="Y508" s="4"/>
      <c r="Z508" s="5"/>
      <c r="AA508" s="6"/>
      <c r="AB508" s="7"/>
      <c r="AC508" s="64"/>
      <c r="AD508" s="8"/>
      <c r="AE508" s="29" t="s">
        <v>323</v>
      </c>
      <c r="AF508" s="26"/>
      <c r="AG508" s="30" t="s">
        <v>327</v>
      </c>
      <c r="AH508" s="518"/>
      <c r="AI508" s="516"/>
      <c r="AJ508" s="516"/>
      <c r="AK508" s="516"/>
      <c r="AL508" s="516"/>
      <c r="AN508" s="38" t="str">
        <f t="shared" si="248"/>
        <v/>
      </c>
      <c r="AO508" s="39" t="str">
        <f t="shared" si="249"/>
        <v/>
      </c>
      <c r="AP508" s="40" t="str">
        <f t="shared" si="252"/>
        <v/>
      </c>
      <c r="AQ508" s="41" t="str">
        <f t="shared" si="253"/>
        <v/>
      </c>
      <c r="AR508" s="42" t="str">
        <f t="shared" si="254"/>
        <v>000</v>
      </c>
      <c r="AS508" s="43" t="str">
        <f t="shared" si="255"/>
        <v>000</v>
      </c>
      <c r="AT508" s="41">
        <f t="shared" si="256"/>
        <v>0</v>
      </c>
      <c r="AU508" s="65">
        <f t="shared" si="257"/>
        <v>0</v>
      </c>
      <c r="AV508" s="39" t="str">
        <f t="shared" si="258"/>
        <v>000</v>
      </c>
      <c r="AW508" s="43" t="str">
        <f t="shared" si="259"/>
        <v>000</v>
      </c>
      <c r="AX508" s="43">
        <f t="shared" si="260"/>
        <v>0</v>
      </c>
      <c r="AY508" s="43">
        <f t="shared" si="261"/>
        <v>0</v>
      </c>
      <c r="AZ508" s="47">
        <f t="shared" si="262"/>
        <v>0</v>
      </c>
      <c r="BA508" s="35">
        <f t="shared" si="263"/>
        <v>0</v>
      </c>
    </row>
    <row r="509" spans="3:53" ht="22.5" customHeight="1" thickBot="1">
      <c r="C509" s="508">
        <f t="shared" ref="C509" si="273">(ROW()-3)/2</f>
        <v>253</v>
      </c>
      <c r="D509" s="500"/>
      <c r="E509" s="502"/>
      <c r="F509" s="483" t="str">
        <f>IF(G510="","",YEAR('1'!$AJ$7)-YEAR(G510)-IF(MONTH('1'!$AJ$7)*100+DAY('1'!$AJ$7)&gt;=MONTH(G510)*100+DAY(G510),0,1))</f>
        <v/>
      </c>
      <c r="G509" s="484"/>
      <c r="H509" s="485"/>
      <c r="I509" s="497"/>
      <c r="J509" s="486"/>
      <c r="K509" s="488" t="s">
        <v>326</v>
      </c>
      <c r="L509" s="490"/>
      <c r="M509" s="492" t="s">
        <v>325</v>
      </c>
      <c r="N509" s="486"/>
      <c r="O509" s="490"/>
      <c r="P509" s="499"/>
      <c r="Q509" s="3"/>
      <c r="R509" s="4"/>
      <c r="S509" s="5"/>
      <c r="T509" s="6"/>
      <c r="U509" s="7"/>
      <c r="V509" s="62"/>
      <c r="W509" s="63"/>
      <c r="X509" s="9"/>
      <c r="Y509" s="4"/>
      <c r="Z509" s="5"/>
      <c r="AA509" s="6"/>
      <c r="AB509" s="7"/>
      <c r="AC509" s="64"/>
      <c r="AD509" s="8"/>
      <c r="AE509" s="494" t="s">
        <v>66</v>
      </c>
      <c r="AF509" s="495"/>
      <c r="AG509" s="496"/>
      <c r="AH509" s="517"/>
      <c r="AI509" s="515"/>
      <c r="AJ509" s="515"/>
      <c r="AK509" s="515"/>
      <c r="AL509" s="515"/>
      <c r="AN509" s="38" t="str">
        <f t="shared" si="248"/>
        <v/>
      </c>
      <c r="AO509" s="39" t="str">
        <f t="shared" si="249"/>
        <v/>
      </c>
      <c r="AP509" s="40" t="str">
        <f t="shared" si="252"/>
        <v/>
      </c>
      <c r="AQ509" s="41" t="str">
        <f t="shared" si="253"/>
        <v/>
      </c>
      <c r="AR509" s="42" t="str">
        <f t="shared" si="254"/>
        <v>000</v>
      </c>
      <c r="AS509" s="43" t="str">
        <f t="shared" si="255"/>
        <v>000</v>
      </c>
      <c r="AT509" s="41">
        <f t="shared" si="256"/>
        <v>0</v>
      </c>
      <c r="AU509" s="65">
        <f t="shared" si="257"/>
        <v>0</v>
      </c>
      <c r="AV509" s="39" t="str">
        <f t="shared" si="258"/>
        <v>000</v>
      </c>
      <c r="AW509" s="43" t="str">
        <f t="shared" si="259"/>
        <v>000</v>
      </c>
      <c r="AX509" s="43">
        <f t="shared" si="260"/>
        <v>0</v>
      </c>
      <c r="AY509" s="43">
        <f t="shared" si="261"/>
        <v>0</v>
      </c>
      <c r="AZ509" s="47">
        <f t="shared" si="262"/>
        <v>0</v>
      </c>
      <c r="BA509" s="35">
        <f t="shared" si="263"/>
        <v>0</v>
      </c>
    </row>
    <row r="510" spans="3:53" ht="22.5" customHeight="1">
      <c r="C510" s="509"/>
      <c r="D510" s="501"/>
      <c r="E510" s="503"/>
      <c r="F510" s="29" t="s">
        <v>323</v>
      </c>
      <c r="G510" s="26"/>
      <c r="H510" s="30" t="s">
        <v>327</v>
      </c>
      <c r="I510" s="498"/>
      <c r="J510" s="487"/>
      <c r="K510" s="489"/>
      <c r="L510" s="491"/>
      <c r="M510" s="493"/>
      <c r="N510" s="29" t="s">
        <v>323</v>
      </c>
      <c r="O510" s="26"/>
      <c r="P510" s="30" t="s">
        <v>327</v>
      </c>
      <c r="Q510" s="3"/>
      <c r="R510" s="4"/>
      <c r="S510" s="5"/>
      <c r="T510" s="6"/>
      <c r="U510" s="7"/>
      <c r="V510" s="62"/>
      <c r="W510" s="63"/>
      <c r="X510" s="9"/>
      <c r="Y510" s="4"/>
      <c r="Z510" s="5"/>
      <c r="AA510" s="6"/>
      <c r="AB510" s="7"/>
      <c r="AC510" s="64"/>
      <c r="AD510" s="8"/>
      <c r="AE510" s="29" t="s">
        <v>323</v>
      </c>
      <c r="AF510" s="26"/>
      <c r="AG510" s="30" t="s">
        <v>327</v>
      </c>
      <c r="AH510" s="518"/>
      <c r="AI510" s="516"/>
      <c r="AJ510" s="516"/>
      <c r="AK510" s="516"/>
      <c r="AL510" s="516"/>
      <c r="AN510" s="38" t="str">
        <f t="shared" si="248"/>
        <v/>
      </c>
      <c r="AO510" s="39" t="str">
        <f t="shared" si="249"/>
        <v/>
      </c>
      <c r="AP510" s="40" t="str">
        <f t="shared" si="252"/>
        <v/>
      </c>
      <c r="AQ510" s="41" t="str">
        <f t="shared" si="253"/>
        <v/>
      </c>
      <c r="AR510" s="42" t="str">
        <f t="shared" si="254"/>
        <v>000</v>
      </c>
      <c r="AS510" s="43" t="str">
        <f t="shared" si="255"/>
        <v>000</v>
      </c>
      <c r="AT510" s="41">
        <f t="shared" si="256"/>
        <v>0</v>
      </c>
      <c r="AU510" s="65">
        <f t="shared" si="257"/>
        <v>0</v>
      </c>
      <c r="AV510" s="39" t="str">
        <f t="shared" si="258"/>
        <v>000</v>
      </c>
      <c r="AW510" s="43" t="str">
        <f t="shared" si="259"/>
        <v>000</v>
      </c>
      <c r="AX510" s="43">
        <f t="shared" si="260"/>
        <v>0</v>
      </c>
      <c r="AY510" s="43">
        <f t="shared" si="261"/>
        <v>0</v>
      </c>
      <c r="AZ510" s="47">
        <f t="shared" si="262"/>
        <v>0</v>
      </c>
      <c r="BA510" s="35">
        <f t="shared" si="263"/>
        <v>0</v>
      </c>
    </row>
    <row r="511" spans="3:53" ht="22.5" customHeight="1" thickBot="1">
      <c r="C511" s="508">
        <f t="shared" si="270"/>
        <v>254</v>
      </c>
      <c r="D511" s="500"/>
      <c r="E511" s="502"/>
      <c r="F511" s="483" t="str">
        <f>IF(G512="","",YEAR('1'!$AJ$7)-YEAR(G512)-IF(MONTH('1'!$AJ$7)*100+DAY('1'!$AJ$7)&gt;=MONTH(G512)*100+DAY(G512),0,1))</f>
        <v/>
      </c>
      <c r="G511" s="484"/>
      <c r="H511" s="485"/>
      <c r="I511" s="497"/>
      <c r="J511" s="486"/>
      <c r="K511" s="488" t="s">
        <v>326</v>
      </c>
      <c r="L511" s="490"/>
      <c r="M511" s="492" t="s">
        <v>325</v>
      </c>
      <c r="N511" s="486"/>
      <c r="O511" s="490"/>
      <c r="P511" s="499"/>
      <c r="Q511" s="3"/>
      <c r="R511" s="4"/>
      <c r="S511" s="5"/>
      <c r="T511" s="6"/>
      <c r="U511" s="7"/>
      <c r="V511" s="62"/>
      <c r="W511" s="63"/>
      <c r="X511" s="9"/>
      <c r="Y511" s="4"/>
      <c r="Z511" s="5"/>
      <c r="AA511" s="6"/>
      <c r="AB511" s="7"/>
      <c r="AC511" s="64"/>
      <c r="AD511" s="8"/>
      <c r="AE511" s="494" t="s">
        <v>66</v>
      </c>
      <c r="AF511" s="495"/>
      <c r="AG511" s="496"/>
      <c r="AH511" s="517"/>
      <c r="AI511" s="515"/>
      <c r="AJ511" s="515"/>
      <c r="AK511" s="515"/>
      <c r="AL511" s="515"/>
      <c r="AN511" s="38" t="str">
        <f t="shared" si="248"/>
        <v/>
      </c>
      <c r="AO511" s="39" t="str">
        <f t="shared" si="249"/>
        <v/>
      </c>
      <c r="AP511" s="40" t="str">
        <f t="shared" si="252"/>
        <v/>
      </c>
      <c r="AQ511" s="41" t="str">
        <f t="shared" si="253"/>
        <v/>
      </c>
      <c r="AR511" s="42" t="str">
        <f t="shared" si="254"/>
        <v>000</v>
      </c>
      <c r="AS511" s="43" t="str">
        <f t="shared" si="255"/>
        <v>000</v>
      </c>
      <c r="AT511" s="41">
        <f t="shared" si="256"/>
        <v>0</v>
      </c>
      <c r="AU511" s="65">
        <f t="shared" si="257"/>
        <v>0</v>
      </c>
      <c r="AV511" s="39" t="str">
        <f t="shared" si="258"/>
        <v>000</v>
      </c>
      <c r="AW511" s="43" t="str">
        <f t="shared" si="259"/>
        <v>000</v>
      </c>
      <c r="AX511" s="43">
        <f t="shared" si="260"/>
        <v>0</v>
      </c>
      <c r="AY511" s="43">
        <f t="shared" si="261"/>
        <v>0</v>
      </c>
      <c r="AZ511" s="47">
        <f t="shared" si="262"/>
        <v>0</v>
      </c>
      <c r="BA511" s="35">
        <f t="shared" si="263"/>
        <v>0</v>
      </c>
    </row>
    <row r="512" spans="3:53" ht="22.5" customHeight="1">
      <c r="C512" s="509"/>
      <c r="D512" s="501"/>
      <c r="E512" s="503"/>
      <c r="F512" s="29" t="s">
        <v>323</v>
      </c>
      <c r="G512" s="26"/>
      <c r="H512" s="30" t="s">
        <v>327</v>
      </c>
      <c r="I512" s="498"/>
      <c r="J512" s="487"/>
      <c r="K512" s="489"/>
      <c r="L512" s="491"/>
      <c r="M512" s="493"/>
      <c r="N512" s="29" t="s">
        <v>323</v>
      </c>
      <c r="O512" s="26"/>
      <c r="P512" s="30" t="s">
        <v>327</v>
      </c>
      <c r="Q512" s="3"/>
      <c r="R512" s="4"/>
      <c r="S512" s="5"/>
      <c r="T512" s="6"/>
      <c r="U512" s="7"/>
      <c r="V512" s="62"/>
      <c r="W512" s="63"/>
      <c r="X512" s="9"/>
      <c r="Y512" s="4"/>
      <c r="Z512" s="5"/>
      <c r="AA512" s="6"/>
      <c r="AB512" s="7"/>
      <c r="AC512" s="64"/>
      <c r="AD512" s="8"/>
      <c r="AE512" s="29" t="s">
        <v>323</v>
      </c>
      <c r="AF512" s="26"/>
      <c r="AG512" s="30" t="s">
        <v>327</v>
      </c>
      <c r="AH512" s="518"/>
      <c r="AI512" s="516"/>
      <c r="AJ512" s="516"/>
      <c r="AK512" s="516"/>
      <c r="AL512" s="516"/>
      <c r="AN512" s="38" t="str">
        <f t="shared" si="248"/>
        <v/>
      </c>
      <c r="AO512" s="39" t="str">
        <f t="shared" si="249"/>
        <v/>
      </c>
      <c r="AP512" s="40" t="str">
        <f t="shared" si="252"/>
        <v/>
      </c>
      <c r="AQ512" s="41" t="str">
        <f t="shared" si="253"/>
        <v/>
      </c>
      <c r="AR512" s="42" t="str">
        <f t="shared" si="254"/>
        <v>000</v>
      </c>
      <c r="AS512" s="43" t="str">
        <f t="shared" si="255"/>
        <v>000</v>
      </c>
      <c r="AT512" s="41">
        <f t="shared" si="256"/>
        <v>0</v>
      </c>
      <c r="AU512" s="65">
        <f t="shared" si="257"/>
        <v>0</v>
      </c>
      <c r="AV512" s="39" t="str">
        <f t="shared" si="258"/>
        <v>000</v>
      </c>
      <c r="AW512" s="43" t="str">
        <f t="shared" si="259"/>
        <v>000</v>
      </c>
      <c r="AX512" s="43">
        <f t="shared" si="260"/>
        <v>0</v>
      </c>
      <c r="AY512" s="43">
        <f t="shared" si="261"/>
        <v>0</v>
      </c>
      <c r="AZ512" s="47">
        <f t="shared" si="262"/>
        <v>0</v>
      </c>
      <c r="BA512" s="35">
        <f t="shared" si="263"/>
        <v>0</v>
      </c>
    </row>
    <row r="513" spans="3:53" ht="22.5" customHeight="1" thickBot="1">
      <c r="C513" s="508">
        <f t="shared" si="271"/>
        <v>255</v>
      </c>
      <c r="D513" s="500"/>
      <c r="E513" s="502"/>
      <c r="F513" s="483" t="str">
        <f>IF(G514="","",YEAR('1'!$AJ$7)-YEAR(G514)-IF(MONTH('1'!$AJ$7)*100+DAY('1'!$AJ$7)&gt;=MONTH(G514)*100+DAY(G514),0,1))</f>
        <v/>
      </c>
      <c r="G513" s="484"/>
      <c r="H513" s="485"/>
      <c r="I513" s="497"/>
      <c r="J513" s="486"/>
      <c r="K513" s="488" t="s">
        <v>326</v>
      </c>
      <c r="L513" s="490"/>
      <c r="M513" s="492" t="s">
        <v>325</v>
      </c>
      <c r="N513" s="486"/>
      <c r="O513" s="490"/>
      <c r="P513" s="499"/>
      <c r="Q513" s="3"/>
      <c r="R513" s="4"/>
      <c r="S513" s="5"/>
      <c r="T513" s="6"/>
      <c r="U513" s="7"/>
      <c r="V513" s="62"/>
      <c r="W513" s="63"/>
      <c r="X513" s="9"/>
      <c r="Y513" s="4"/>
      <c r="Z513" s="5"/>
      <c r="AA513" s="6"/>
      <c r="AB513" s="7"/>
      <c r="AC513" s="64"/>
      <c r="AD513" s="8"/>
      <c r="AE513" s="494" t="s">
        <v>66</v>
      </c>
      <c r="AF513" s="495"/>
      <c r="AG513" s="496"/>
      <c r="AH513" s="517"/>
      <c r="AI513" s="515"/>
      <c r="AJ513" s="515"/>
      <c r="AK513" s="515"/>
      <c r="AL513" s="515"/>
      <c r="AN513" s="38" t="str">
        <f t="shared" si="248"/>
        <v/>
      </c>
      <c r="AO513" s="39" t="str">
        <f t="shared" si="249"/>
        <v/>
      </c>
      <c r="AP513" s="40" t="str">
        <f t="shared" si="252"/>
        <v/>
      </c>
      <c r="AQ513" s="41" t="str">
        <f t="shared" si="253"/>
        <v/>
      </c>
      <c r="AR513" s="42" t="str">
        <f t="shared" si="254"/>
        <v>000</v>
      </c>
      <c r="AS513" s="43" t="str">
        <f t="shared" si="255"/>
        <v>000</v>
      </c>
      <c r="AT513" s="41">
        <f t="shared" si="256"/>
        <v>0</v>
      </c>
      <c r="AU513" s="65">
        <f t="shared" si="257"/>
        <v>0</v>
      </c>
      <c r="AV513" s="39" t="str">
        <f t="shared" si="258"/>
        <v>000</v>
      </c>
      <c r="AW513" s="43" t="str">
        <f t="shared" si="259"/>
        <v>000</v>
      </c>
      <c r="AX513" s="43">
        <f t="shared" si="260"/>
        <v>0</v>
      </c>
      <c r="AY513" s="43">
        <f t="shared" si="261"/>
        <v>0</v>
      </c>
      <c r="AZ513" s="47">
        <f t="shared" si="262"/>
        <v>0</v>
      </c>
      <c r="BA513" s="35">
        <f t="shared" si="263"/>
        <v>0</v>
      </c>
    </row>
    <row r="514" spans="3:53" ht="22.5" customHeight="1">
      <c r="C514" s="509"/>
      <c r="D514" s="501"/>
      <c r="E514" s="503"/>
      <c r="F514" s="29" t="s">
        <v>323</v>
      </c>
      <c r="G514" s="26"/>
      <c r="H514" s="30" t="s">
        <v>327</v>
      </c>
      <c r="I514" s="498"/>
      <c r="J514" s="487"/>
      <c r="K514" s="489"/>
      <c r="L514" s="491"/>
      <c r="M514" s="493"/>
      <c r="N514" s="29" t="s">
        <v>323</v>
      </c>
      <c r="O514" s="26"/>
      <c r="P514" s="30" t="s">
        <v>327</v>
      </c>
      <c r="Q514" s="3"/>
      <c r="R514" s="4"/>
      <c r="S514" s="5"/>
      <c r="T514" s="6"/>
      <c r="U514" s="7"/>
      <c r="V514" s="62"/>
      <c r="W514" s="63"/>
      <c r="X514" s="9"/>
      <c r="Y514" s="4"/>
      <c r="Z514" s="5"/>
      <c r="AA514" s="6"/>
      <c r="AB514" s="7"/>
      <c r="AC514" s="64"/>
      <c r="AD514" s="8"/>
      <c r="AE514" s="29" t="s">
        <v>323</v>
      </c>
      <c r="AF514" s="26"/>
      <c r="AG514" s="30" t="s">
        <v>327</v>
      </c>
      <c r="AH514" s="518"/>
      <c r="AI514" s="516"/>
      <c r="AJ514" s="516"/>
      <c r="AK514" s="516"/>
      <c r="AL514" s="516"/>
      <c r="AN514" s="38" t="str">
        <f t="shared" si="248"/>
        <v/>
      </c>
      <c r="AO514" s="39" t="str">
        <f t="shared" si="249"/>
        <v/>
      </c>
      <c r="AP514" s="40" t="str">
        <f t="shared" si="252"/>
        <v/>
      </c>
      <c r="AQ514" s="41" t="str">
        <f t="shared" si="253"/>
        <v/>
      </c>
      <c r="AR514" s="42" t="str">
        <f t="shared" si="254"/>
        <v>000</v>
      </c>
      <c r="AS514" s="43" t="str">
        <f t="shared" si="255"/>
        <v>000</v>
      </c>
      <c r="AT514" s="41">
        <f t="shared" si="256"/>
        <v>0</v>
      </c>
      <c r="AU514" s="65">
        <f t="shared" si="257"/>
        <v>0</v>
      </c>
      <c r="AV514" s="39" t="str">
        <f t="shared" si="258"/>
        <v>000</v>
      </c>
      <c r="AW514" s="43" t="str">
        <f t="shared" si="259"/>
        <v>000</v>
      </c>
      <c r="AX514" s="43">
        <f t="shared" si="260"/>
        <v>0</v>
      </c>
      <c r="AY514" s="43">
        <f t="shared" si="261"/>
        <v>0</v>
      </c>
      <c r="AZ514" s="47">
        <f t="shared" si="262"/>
        <v>0</v>
      </c>
      <c r="BA514" s="35">
        <f t="shared" si="263"/>
        <v>0</v>
      </c>
    </row>
    <row r="515" spans="3:53" ht="22.5" customHeight="1" thickBot="1">
      <c r="C515" s="508">
        <f t="shared" si="268"/>
        <v>256</v>
      </c>
      <c r="D515" s="500"/>
      <c r="E515" s="502"/>
      <c r="F515" s="483" t="str">
        <f>IF(G516="","",YEAR('1'!$AJ$7)-YEAR(G516)-IF(MONTH('1'!$AJ$7)*100+DAY('1'!$AJ$7)&gt;=MONTH(G516)*100+DAY(G516),0,1))</f>
        <v/>
      </c>
      <c r="G515" s="484"/>
      <c r="H515" s="485"/>
      <c r="I515" s="497"/>
      <c r="J515" s="486"/>
      <c r="K515" s="488" t="s">
        <v>326</v>
      </c>
      <c r="L515" s="490"/>
      <c r="M515" s="492" t="s">
        <v>325</v>
      </c>
      <c r="N515" s="486"/>
      <c r="O515" s="490"/>
      <c r="P515" s="499"/>
      <c r="Q515" s="3"/>
      <c r="R515" s="4"/>
      <c r="S515" s="5"/>
      <c r="T515" s="6"/>
      <c r="U515" s="7"/>
      <c r="V515" s="62"/>
      <c r="W515" s="63"/>
      <c r="X515" s="9"/>
      <c r="Y515" s="4"/>
      <c r="Z515" s="5"/>
      <c r="AA515" s="6"/>
      <c r="AB515" s="7"/>
      <c r="AC515" s="64"/>
      <c r="AD515" s="8"/>
      <c r="AE515" s="494" t="s">
        <v>66</v>
      </c>
      <c r="AF515" s="495"/>
      <c r="AG515" s="496"/>
      <c r="AH515" s="517"/>
      <c r="AI515" s="515"/>
      <c r="AJ515" s="515"/>
      <c r="AK515" s="515"/>
      <c r="AL515" s="515"/>
      <c r="AN515" s="38" t="str">
        <f t="shared" si="248"/>
        <v/>
      </c>
      <c r="AO515" s="39" t="str">
        <f t="shared" si="249"/>
        <v/>
      </c>
      <c r="AP515" s="40" t="str">
        <f t="shared" si="252"/>
        <v/>
      </c>
      <c r="AQ515" s="41" t="str">
        <f t="shared" si="253"/>
        <v/>
      </c>
      <c r="AR515" s="42" t="str">
        <f t="shared" si="254"/>
        <v>000</v>
      </c>
      <c r="AS515" s="43" t="str">
        <f t="shared" si="255"/>
        <v>000</v>
      </c>
      <c r="AT515" s="41">
        <f t="shared" si="256"/>
        <v>0</v>
      </c>
      <c r="AU515" s="65">
        <f t="shared" si="257"/>
        <v>0</v>
      </c>
      <c r="AV515" s="39" t="str">
        <f t="shared" si="258"/>
        <v>000</v>
      </c>
      <c r="AW515" s="43" t="str">
        <f t="shared" si="259"/>
        <v>000</v>
      </c>
      <c r="AX515" s="43">
        <f t="shared" si="260"/>
        <v>0</v>
      </c>
      <c r="AY515" s="43">
        <f t="shared" si="261"/>
        <v>0</v>
      </c>
      <c r="AZ515" s="47">
        <f t="shared" si="262"/>
        <v>0</v>
      </c>
      <c r="BA515" s="35">
        <f t="shared" si="263"/>
        <v>0</v>
      </c>
    </row>
    <row r="516" spans="3:53" ht="22.5" customHeight="1">
      <c r="C516" s="509"/>
      <c r="D516" s="501"/>
      <c r="E516" s="503"/>
      <c r="F516" s="29" t="s">
        <v>323</v>
      </c>
      <c r="G516" s="26"/>
      <c r="H516" s="30" t="s">
        <v>327</v>
      </c>
      <c r="I516" s="498"/>
      <c r="J516" s="487"/>
      <c r="K516" s="489"/>
      <c r="L516" s="491"/>
      <c r="M516" s="493"/>
      <c r="N516" s="29" t="s">
        <v>323</v>
      </c>
      <c r="O516" s="26"/>
      <c r="P516" s="30" t="s">
        <v>327</v>
      </c>
      <c r="Q516" s="3"/>
      <c r="R516" s="4"/>
      <c r="S516" s="5"/>
      <c r="T516" s="6"/>
      <c r="U516" s="7"/>
      <c r="V516" s="62"/>
      <c r="W516" s="63"/>
      <c r="X516" s="9"/>
      <c r="Y516" s="4"/>
      <c r="Z516" s="5"/>
      <c r="AA516" s="6"/>
      <c r="AB516" s="7"/>
      <c r="AC516" s="64"/>
      <c r="AD516" s="8"/>
      <c r="AE516" s="29" t="s">
        <v>323</v>
      </c>
      <c r="AF516" s="26"/>
      <c r="AG516" s="30" t="s">
        <v>327</v>
      </c>
      <c r="AH516" s="518"/>
      <c r="AI516" s="516"/>
      <c r="AJ516" s="516"/>
      <c r="AK516" s="516"/>
      <c r="AL516" s="516"/>
      <c r="AN516" s="38" t="str">
        <f t="shared" si="248"/>
        <v/>
      </c>
      <c r="AO516" s="39" t="str">
        <f t="shared" si="249"/>
        <v/>
      </c>
      <c r="AP516" s="40" t="str">
        <f t="shared" si="252"/>
        <v/>
      </c>
      <c r="AQ516" s="41" t="str">
        <f t="shared" si="253"/>
        <v/>
      </c>
      <c r="AR516" s="42" t="str">
        <f t="shared" si="254"/>
        <v>000</v>
      </c>
      <c r="AS516" s="43" t="str">
        <f t="shared" si="255"/>
        <v>000</v>
      </c>
      <c r="AT516" s="41">
        <f t="shared" si="256"/>
        <v>0</v>
      </c>
      <c r="AU516" s="65">
        <f t="shared" si="257"/>
        <v>0</v>
      </c>
      <c r="AV516" s="39" t="str">
        <f t="shared" si="258"/>
        <v>000</v>
      </c>
      <c r="AW516" s="43" t="str">
        <f t="shared" si="259"/>
        <v>000</v>
      </c>
      <c r="AX516" s="43">
        <f t="shared" si="260"/>
        <v>0</v>
      </c>
      <c r="AY516" s="43">
        <f t="shared" si="261"/>
        <v>0</v>
      </c>
      <c r="AZ516" s="47">
        <f t="shared" si="262"/>
        <v>0</v>
      </c>
      <c r="BA516" s="35">
        <f t="shared" si="263"/>
        <v>0</v>
      </c>
    </row>
    <row r="517" spans="3:53" ht="22.5" customHeight="1" thickBot="1">
      <c r="C517" s="508">
        <f t="shared" ref="C517" si="274">(ROW()-3)/2</f>
        <v>257</v>
      </c>
      <c r="D517" s="500"/>
      <c r="E517" s="502"/>
      <c r="F517" s="483" t="str">
        <f>IF(G518="","",YEAR('1'!$AJ$7)-YEAR(G518)-IF(MONTH('1'!$AJ$7)*100+DAY('1'!$AJ$7)&gt;=MONTH(G518)*100+DAY(G518),0,1))</f>
        <v/>
      </c>
      <c r="G517" s="484"/>
      <c r="H517" s="485"/>
      <c r="I517" s="497"/>
      <c r="J517" s="486"/>
      <c r="K517" s="488" t="s">
        <v>326</v>
      </c>
      <c r="L517" s="490"/>
      <c r="M517" s="492" t="s">
        <v>325</v>
      </c>
      <c r="N517" s="486"/>
      <c r="O517" s="490"/>
      <c r="P517" s="499"/>
      <c r="Q517" s="3"/>
      <c r="R517" s="4"/>
      <c r="S517" s="5"/>
      <c r="T517" s="6"/>
      <c r="U517" s="7"/>
      <c r="V517" s="62"/>
      <c r="W517" s="63"/>
      <c r="X517" s="9"/>
      <c r="Y517" s="4"/>
      <c r="Z517" s="5"/>
      <c r="AA517" s="6"/>
      <c r="AB517" s="7"/>
      <c r="AC517" s="64"/>
      <c r="AD517" s="8"/>
      <c r="AE517" s="494" t="s">
        <v>66</v>
      </c>
      <c r="AF517" s="495"/>
      <c r="AG517" s="496"/>
      <c r="AH517" s="517"/>
      <c r="AI517" s="515"/>
      <c r="AJ517" s="515"/>
      <c r="AK517" s="515"/>
      <c r="AL517" s="515"/>
      <c r="AN517" s="38" t="str">
        <f t="shared" si="248"/>
        <v/>
      </c>
      <c r="AO517" s="39" t="str">
        <f t="shared" si="249"/>
        <v/>
      </c>
      <c r="AP517" s="40" t="str">
        <f t="shared" si="252"/>
        <v/>
      </c>
      <c r="AQ517" s="41" t="str">
        <f t="shared" si="253"/>
        <v/>
      </c>
      <c r="AR517" s="42" t="str">
        <f t="shared" si="254"/>
        <v>000</v>
      </c>
      <c r="AS517" s="43" t="str">
        <f t="shared" si="255"/>
        <v>000</v>
      </c>
      <c r="AT517" s="41">
        <f t="shared" si="256"/>
        <v>0</v>
      </c>
      <c r="AU517" s="65">
        <f t="shared" si="257"/>
        <v>0</v>
      </c>
      <c r="AV517" s="39" t="str">
        <f t="shared" si="258"/>
        <v>000</v>
      </c>
      <c r="AW517" s="43" t="str">
        <f t="shared" si="259"/>
        <v>000</v>
      </c>
      <c r="AX517" s="43">
        <f t="shared" si="260"/>
        <v>0</v>
      </c>
      <c r="AY517" s="43">
        <f t="shared" si="261"/>
        <v>0</v>
      </c>
      <c r="AZ517" s="47">
        <f t="shared" si="262"/>
        <v>0</v>
      </c>
      <c r="BA517" s="35">
        <f t="shared" si="263"/>
        <v>0</v>
      </c>
    </row>
    <row r="518" spans="3:53" ht="22.5" customHeight="1">
      <c r="C518" s="509"/>
      <c r="D518" s="501"/>
      <c r="E518" s="503"/>
      <c r="F518" s="29" t="s">
        <v>323</v>
      </c>
      <c r="G518" s="26"/>
      <c r="H518" s="30" t="s">
        <v>327</v>
      </c>
      <c r="I518" s="498"/>
      <c r="J518" s="487"/>
      <c r="K518" s="489"/>
      <c r="L518" s="491"/>
      <c r="M518" s="493"/>
      <c r="N518" s="29" t="s">
        <v>323</v>
      </c>
      <c r="O518" s="26"/>
      <c r="P518" s="30" t="s">
        <v>327</v>
      </c>
      <c r="Q518" s="3"/>
      <c r="R518" s="4"/>
      <c r="S518" s="5"/>
      <c r="T518" s="6"/>
      <c r="U518" s="7"/>
      <c r="V518" s="62"/>
      <c r="W518" s="63"/>
      <c r="X518" s="9"/>
      <c r="Y518" s="4"/>
      <c r="Z518" s="5"/>
      <c r="AA518" s="6"/>
      <c r="AB518" s="7"/>
      <c r="AC518" s="64"/>
      <c r="AD518" s="8"/>
      <c r="AE518" s="29" t="s">
        <v>323</v>
      </c>
      <c r="AF518" s="26"/>
      <c r="AG518" s="30" t="s">
        <v>327</v>
      </c>
      <c r="AH518" s="518"/>
      <c r="AI518" s="516"/>
      <c r="AJ518" s="516"/>
      <c r="AK518" s="516"/>
      <c r="AL518" s="516"/>
      <c r="AN518" s="38" t="str">
        <f t="shared" si="248"/>
        <v/>
      </c>
      <c r="AO518" s="39" t="str">
        <f t="shared" si="249"/>
        <v/>
      </c>
      <c r="AP518" s="40" t="str">
        <f t="shared" si="252"/>
        <v/>
      </c>
      <c r="AQ518" s="41" t="str">
        <f t="shared" si="253"/>
        <v/>
      </c>
      <c r="AR518" s="42" t="str">
        <f t="shared" si="254"/>
        <v>000</v>
      </c>
      <c r="AS518" s="43" t="str">
        <f t="shared" si="255"/>
        <v>000</v>
      </c>
      <c r="AT518" s="41">
        <f t="shared" si="256"/>
        <v>0</v>
      </c>
      <c r="AU518" s="65">
        <f t="shared" si="257"/>
        <v>0</v>
      </c>
      <c r="AV518" s="39" t="str">
        <f t="shared" si="258"/>
        <v>000</v>
      </c>
      <c r="AW518" s="43" t="str">
        <f t="shared" si="259"/>
        <v>000</v>
      </c>
      <c r="AX518" s="43">
        <f t="shared" si="260"/>
        <v>0</v>
      </c>
      <c r="AY518" s="43">
        <f t="shared" si="261"/>
        <v>0</v>
      </c>
      <c r="AZ518" s="47">
        <f t="shared" si="262"/>
        <v>0</v>
      </c>
      <c r="BA518" s="35">
        <f t="shared" si="263"/>
        <v>0</v>
      </c>
    </row>
    <row r="519" spans="3:53" ht="22.5" customHeight="1" thickBot="1">
      <c r="C519" s="508">
        <f t="shared" ref="C519:C527" si="275">(ROW()-3)/2</f>
        <v>258</v>
      </c>
      <c r="D519" s="500"/>
      <c r="E519" s="502"/>
      <c r="F519" s="483" t="str">
        <f>IF(G520="","",YEAR('1'!$AJ$7)-YEAR(G520)-IF(MONTH('1'!$AJ$7)*100+DAY('1'!$AJ$7)&gt;=MONTH(G520)*100+DAY(G520),0,1))</f>
        <v/>
      </c>
      <c r="G519" s="484"/>
      <c r="H519" s="485"/>
      <c r="I519" s="497"/>
      <c r="J519" s="486"/>
      <c r="K519" s="488" t="s">
        <v>326</v>
      </c>
      <c r="L519" s="490"/>
      <c r="M519" s="492" t="s">
        <v>325</v>
      </c>
      <c r="N519" s="486"/>
      <c r="O519" s="490"/>
      <c r="P519" s="499"/>
      <c r="Q519" s="3"/>
      <c r="R519" s="4"/>
      <c r="S519" s="5"/>
      <c r="T519" s="6"/>
      <c r="U519" s="7"/>
      <c r="V519" s="62"/>
      <c r="W519" s="63"/>
      <c r="X519" s="9"/>
      <c r="Y519" s="4"/>
      <c r="Z519" s="5"/>
      <c r="AA519" s="6"/>
      <c r="AB519" s="7"/>
      <c r="AC519" s="64"/>
      <c r="AD519" s="8"/>
      <c r="AE519" s="494" t="s">
        <v>66</v>
      </c>
      <c r="AF519" s="495"/>
      <c r="AG519" s="496"/>
      <c r="AH519" s="517"/>
      <c r="AI519" s="515"/>
      <c r="AJ519" s="515"/>
      <c r="AK519" s="515"/>
      <c r="AL519" s="515"/>
      <c r="AN519" s="38" t="str">
        <f t="shared" si="248"/>
        <v/>
      </c>
      <c r="AO519" s="39" t="str">
        <f t="shared" si="249"/>
        <v/>
      </c>
      <c r="AP519" s="40" t="str">
        <f t="shared" si="252"/>
        <v/>
      </c>
      <c r="AQ519" s="41" t="str">
        <f t="shared" si="253"/>
        <v/>
      </c>
      <c r="AR519" s="42" t="str">
        <f t="shared" si="254"/>
        <v>000</v>
      </c>
      <c r="AS519" s="43" t="str">
        <f t="shared" si="255"/>
        <v>000</v>
      </c>
      <c r="AT519" s="41">
        <f t="shared" si="256"/>
        <v>0</v>
      </c>
      <c r="AU519" s="65">
        <f t="shared" si="257"/>
        <v>0</v>
      </c>
      <c r="AV519" s="39" t="str">
        <f t="shared" si="258"/>
        <v>000</v>
      </c>
      <c r="AW519" s="43" t="str">
        <f t="shared" si="259"/>
        <v>000</v>
      </c>
      <c r="AX519" s="43">
        <f t="shared" si="260"/>
        <v>0</v>
      </c>
      <c r="AY519" s="43">
        <f t="shared" si="261"/>
        <v>0</v>
      </c>
      <c r="AZ519" s="47">
        <f t="shared" si="262"/>
        <v>0</v>
      </c>
      <c r="BA519" s="35">
        <f t="shared" si="263"/>
        <v>0</v>
      </c>
    </row>
    <row r="520" spans="3:53" ht="22.5" customHeight="1">
      <c r="C520" s="509"/>
      <c r="D520" s="501"/>
      <c r="E520" s="503"/>
      <c r="F520" s="29" t="s">
        <v>323</v>
      </c>
      <c r="G520" s="26"/>
      <c r="H520" s="30" t="s">
        <v>327</v>
      </c>
      <c r="I520" s="498"/>
      <c r="J520" s="487"/>
      <c r="K520" s="489"/>
      <c r="L520" s="491"/>
      <c r="M520" s="493"/>
      <c r="N520" s="29" t="s">
        <v>323</v>
      </c>
      <c r="O520" s="26"/>
      <c r="P520" s="30" t="s">
        <v>327</v>
      </c>
      <c r="Q520" s="3"/>
      <c r="R520" s="4"/>
      <c r="S520" s="5"/>
      <c r="T520" s="6"/>
      <c r="U520" s="7"/>
      <c r="V520" s="62"/>
      <c r="W520" s="63"/>
      <c r="X520" s="9"/>
      <c r="Y520" s="4"/>
      <c r="Z520" s="5"/>
      <c r="AA520" s="6"/>
      <c r="AB520" s="7"/>
      <c r="AC520" s="64"/>
      <c r="AD520" s="8"/>
      <c r="AE520" s="29" t="s">
        <v>323</v>
      </c>
      <c r="AF520" s="26"/>
      <c r="AG520" s="30" t="s">
        <v>327</v>
      </c>
      <c r="AH520" s="518"/>
      <c r="AI520" s="516"/>
      <c r="AJ520" s="516"/>
      <c r="AK520" s="516"/>
      <c r="AL520" s="516"/>
      <c r="AN520" s="38" t="str">
        <f t="shared" si="248"/>
        <v/>
      </c>
      <c r="AO520" s="39" t="str">
        <f t="shared" si="249"/>
        <v/>
      </c>
      <c r="AP520" s="40" t="str">
        <f t="shared" si="252"/>
        <v/>
      </c>
      <c r="AQ520" s="41" t="str">
        <f t="shared" si="253"/>
        <v/>
      </c>
      <c r="AR520" s="42" t="str">
        <f t="shared" si="254"/>
        <v>000</v>
      </c>
      <c r="AS520" s="43" t="str">
        <f t="shared" si="255"/>
        <v>000</v>
      </c>
      <c r="AT520" s="41">
        <f t="shared" si="256"/>
        <v>0</v>
      </c>
      <c r="AU520" s="65">
        <f t="shared" si="257"/>
        <v>0</v>
      </c>
      <c r="AV520" s="39" t="str">
        <f t="shared" si="258"/>
        <v>000</v>
      </c>
      <c r="AW520" s="43" t="str">
        <f t="shared" si="259"/>
        <v>000</v>
      </c>
      <c r="AX520" s="43">
        <f t="shared" si="260"/>
        <v>0</v>
      </c>
      <c r="AY520" s="43">
        <f t="shared" si="261"/>
        <v>0</v>
      </c>
      <c r="AZ520" s="47">
        <f t="shared" si="262"/>
        <v>0</v>
      </c>
      <c r="BA520" s="35">
        <f t="shared" si="263"/>
        <v>0</v>
      </c>
    </row>
    <row r="521" spans="3:53" ht="22.5" customHeight="1" thickBot="1">
      <c r="C521" s="508">
        <f t="shared" ref="C521:C529" si="276">(ROW()-3)/2</f>
        <v>259</v>
      </c>
      <c r="D521" s="500"/>
      <c r="E521" s="502"/>
      <c r="F521" s="483" t="str">
        <f>IF(G522="","",YEAR('1'!$AJ$7)-YEAR(G522)-IF(MONTH('1'!$AJ$7)*100+DAY('1'!$AJ$7)&gt;=MONTH(G522)*100+DAY(G522),0,1))</f>
        <v/>
      </c>
      <c r="G521" s="484"/>
      <c r="H521" s="485"/>
      <c r="I521" s="497"/>
      <c r="J521" s="486"/>
      <c r="K521" s="488" t="s">
        <v>326</v>
      </c>
      <c r="L521" s="490"/>
      <c r="M521" s="492" t="s">
        <v>325</v>
      </c>
      <c r="N521" s="486"/>
      <c r="O521" s="490"/>
      <c r="P521" s="499"/>
      <c r="Q521" s="3"/>
      <c r="R521" s="4"/>
      <c r="S521" s="5"/>
      <c r="T521" s="6"/>
      <c r="U521" s="7"/>
      <c r="V521" s="62"/>
      <c r="W521" s="63"/>
      <c r="X521" s="9"/>
      <c r="Y521" s="4"/>
      <c r="Z521" s="5"/>
      <c r="AA521" s="6"/>
      <c r="AB521" s="7"/>
      <c r="AC521" s="64"/>
      <c r="AD521" s="8"/>
      <c r="AE521" s="494" t="s">
        <v>66</v>
      </c>
      <c r="AF521" s="495"/>
      <c r="AG521" s="496"/>
      <c r="AH521" s="517"/>
      <c r="AI521" s="515"/>
      <c r="AJ521" s="515"/>
      <c r="AK521" s="515"/>
      <c r="AL521" s="515"/>
      <c r="AN521" s="38" t="str">
        <f t="shared" si="248"/>
        <v/>
      </c>
      <c r="AO521" s="39" t="str">
        <f t="shared" si="249"/>
        <v/>
      </c>
      <c r="AP521" s="40" t="str">
        <f t="shared" si="252"/>
        <v/>
      </c>
      <c r="AQ521" s="41" t="str">
        <f t="shared" si="253"/>
        <v/>
      </c>
      <c r="AR521" s="42" t="str">
        <f t="shared" si="254"/>
        <v>000</v>
      </c>
      <c r="AS521" s="43" t="str">
        <f t="shared" si="255"/>
        <v>000</v>
      </c>
      <c r="AT521" s="41">
        <f t="shared" si="256"/>
        <v>0</v>
      </c>
      <c r="AU521" s="65">
        <f t="shared" si="257"/>
        <v>0</v>
      </c>
      <c r="AV521" s="39" t="str">
        <f t="shared" si="258"/>
        <v>000</v>
      </c>
      <c r="AW521" s="43" t="str">
        <f t="shared" si="259"/>
        <v>000</v>
      </c>
      <c r="AX521" s="43">
        <f t="shared" si="260"/>
        <v>0</v>
      </c>
      <c r="AY521" s="43">
        <f t="shared" si="261"/>
        <v>0</v>
      </c>
      <c r="AZ521" s="47">
        <f t="shared" si="262"/>
        <v>0</v>
      </c>
      <c r="BA521" s="35">
        <f t="shared" si="263"/>
        <v>0</v>
      </c>
    </row>
    <row r="522" spans="3:53" ht="22.5" customHeight="1">
      <c r="C522" s="509"/>
      <c r="D522" s="501"/>
      <c r="E522" s="503"/>
      <c r="F522" s="29" t="s">
        <v>323</v>
      </c>
      <c r="G522" s="26"/>
      <c r="H522" s="30" t="s">
        <v>327</v>
      </c>
      <c r="I522" s="498"/>
      <c r="J522" s="487"/>
      <c r="K522" s="489"/>
      <c r="L522" s="491"/>
      <c r="M522" s="493"/>
      <c r="N522" s="29" t="s">
        <v>323</v>
      </c>
      <c r="O522" s="26"/>
      <c r="P522" s="30" t="s">
        <v>327</v>
      </c>
      <c r="Q522" s="3"/>
      <c r="R522" s="4"/>
      <c r="S522" s="5"/>
      <c r="T522" s="6"/>
      <c r="U522" s="7"/>
      <c r="V522" s="62"/>
      <c r="W522" s="63"/>
      <c r="X522" s="9"/>
      <c r="Y522" s="4"/>
      <c r="Z522" s="5"/>
      <c r="AA522" s="6"/>
      <c r="AB522" s="7"/>
      <c r="AC522" s="64"/>
      <c r="AD522" s="8"/>
      <c r="AE522" s="29" t="s">
        <v>323</v>
      </c>
      <c r="AF522" s="26"/>
      <c r="AG522" s="30" t="s">
        <v>327</v>
      </c>
      <c r="AH522" s="518"/>
      <c r="AI522" s="516"/>
      <c r="AJ522" s="516"/>
      <c r="AK522" s="516"/>
      <c r="AL522" s="516"/>
      <c r="AN522" s="38" t="str">
        <f t="shared" si="248"/>
        <v/>
      </c>
      <c r="AO522" s="39" t="str">
        <f t="shared" si="249"/>
        <v/>
      </c>
      <c r="AP522" s="40" t="str">
        <f t="shared" si="252"/>
        <v/>
      </c>
      <c r="AQ522" s="41" t="str">
        <f t="shared" si="253"/>
        <v/>
      </c>
      <c r="AR522" s="42" t="str">
        <f t="shared" si="254"/>
        <v>000</v>
      </c>
      <c r="AS522" s="43" t="str">
        <f t="shared" si="255"/>
        <v>000</v>
      </c>
      <c r="AT522" s="41">
        <f t="shared" si="256"/>
        <v>0</v>
      </c>
      <c r="AU522" s="65">
        <f t="shared" si="257"/>
        <v>0</v>
      </c>
      <c r="AV522" s="39" t="str">
        <f t="shared" si="258"/>
        <v>000</v>
      </c>
      <c r="AW522" s="43" t="str">
        <f t="shared" si="259"/>
        <v>000</v>
      </c>
      <c r="AX522" s="43">
        <f t="shared" si="260"/>
        <v>0</v>
      </c>
      <c r="AY522" s="43">
        <f t="shared" si="261"/>
        <v>0</v>
      </c>
      <c r="AZ522" s="47">
        <f t="shared" si="262"/>
        <v>0</v>
      </c>
      <c r="BA522" s="35">
        <f t="shared" si="263"/>
        <v>0</v>
      </c>
    </row>
    <row r="523" spans="3:53" ht="22.5" customHeight="1" thickBot="1">
      <c r="C523" s="508">
        <f t="shared" ref="C523" si="277">(ROW()-3)/2</f>
        <v>260</v>
      </c>
      <c r="D523" s="500"/>
      <c r="E523" s="502"/>
      <c r="F523" s="483" t="str">
        <f>IF(G524="","",YEAR('1'!$AJ$7)-YEAR(G524)-IF(MONTH('1'!$AJ$7)*100+DAY('1'!$AJ$7)&gt;=MONTH(G524)*100+DAY(G524),0,1))</f>
        <v/>
      </c>
      <c r="G523" s="484"/>
      <c r="H523" s="485"/>
      <c r="I523" s="497"/>
      <c r="J523" s="486"/>
      <c r="K523" s="488" t="s">
        <v>326</v>
      </c>
      <c r="L523" s="490"/>
      <c r="M523" s="492" t="s">
        <v>325</v>
      </c>
      <c r="N523" s="486"/>
      <c r="O523" s="490"/>
      <c r="P523" s="499"/>
      <c r="Q523" s="3"/>
      <c r="R523" s="4"/>
      <c r="S523" s="5"/>
      <c r="T523" s="6"/>
      <c r="U523" s="7"/>
      <c r="V523" s="62"/>
      <c r="W523" s="63"/>
      <c r="X523" s="9"/>
      <c r="Y523" s="4"/>
      <c r="Z523" s="5"/>
      <c r="AA523" s="6"/>
      <c r="AB523" s="7"/>
      <c r="AC523" s="64"/>
      <c r="AD523" s="8"/>
      <c r="AE523" s="494" t="s">
        <v>66</v>
      </c>
      <c r="AF523" s="495"/>
      <c r="AG523" s="496"/>
      <c r="AH523" s="517"/>
      <c r="AI523" s="515"/>
      <c r="AJ523" s="515"/>
      <c r="AK523" s="515"/>
      <c r="AL523" s="515"/>
      <c r="AN523" s="38" t="str">
        <f t="shared" si="248"/>
        <v/>
      </c>
      <c r="AO523" s="39" t="str">
        <f t="shared" si="249"/>
        <v/>
      </c>
      <c r="AP523" s="40" t="str">
        <f t="shared" si="252"/>
        <v/>
      </c>
      <c r="AQ523" s="41" t="str">
        <f t="shared" si="253"/>
        <v/>
      </c>
      <c r="AR523" s="42" t="str">
        <f t="shared" si="254"/>
        <v>000</v>
      </c>
      <c r="AS523" s="43" t="str">
        <f t="shared" si="255"/>
        <v>000</v>
      </c>
      <c r="AT523" s="41">
        <f t="shared" si="256"/>
        <v>0</v>
      </c>
      <c r="AU523" s="65">
        <f t="shared" si="257"/>
        <v>0</v>
      </c>
      <c r="AV523" s="39" t="str">
        <f t="shared" si="258"/>
        <v>000</v>
      </c>
      <c r="AW523" s="43" t="str">
        <f t="shared" si="259"/>
        <v>000</v>
      </c>
      <c r="AX523" s="43">
        <f t="shared" si="260"/>
        <v>0</v>
      </c>
      <c r="AY523" s="43">
        <f t="shared" si="261"/>
        <v>0</v>
      </c>
      <c r="AZ523" s="47">
        <f t="shared" si="262"/>
        <v>0</v>
      </c>
      <c r="BA523" s="35">
        <f t="shared" si="263"/>
        <v>0</v>
      </c>
    </row>
    <row r="524" spans="3:53" ht="22.5" customHeight="1">
      <c r="C524" s="509"/>
      <c r="D524" s="501"/>
      <c r="E524" s="503"/>
      <c r="F524" s="29" t="s">
        <v>323</v>
      </c>
      <c r="G524" s="26"/>
      <c r="H524" s="30" t="s">
        <v>327</v>
      </c>
      <c r="I524" s="498"/>
      <c r="J524" s="487"/>
      <c r="K524" s="489"/>
      <c r="L524" s="491"/>
      <c r="M524" s="493"/>
      <c r="N524" s="29" t="s">
        <v>323</v>
      </c>
      <c r="O524" s="26"/>
      <c r="P524" s="30" t="s">
        <v>327</v>
      </c>
      <c r="Q524" s="3"/>
      <c r="R524" s="4"/>
      <c r="S524" s="5"/>
      <c r="T524" s="6"/>
      <c r="U524" s="7"/>
      <c r="V524" s="62"/>
      <c r="W524" s="63"/>
      <c r="X524" s="9"/>
      <c r="Y524" s="4"/>
      <c r="Z524" s="5"/>
      <c r="AA524" s="6"/>
      <c r="AB524" s="7"/>
      <c r="AC524" s="64"/>
      <c r="AD524" s="8"/>
      <c r="AE524" s="29" t="s">
        <v>323</v>
      </c>
      <c r="AF524" s="26"/>
      <c r="AG524" s="30" t="s">
        <v>327</v>
      </c>
      <c r="AH524" s="518"/>
      <c r="AI524" s="516"/>
      <c r="AJ524" s="516"/>
      <c r="AK524" s="516"/>
      <c r="AL524" s="516"/>
      <c r="AN524" s="38" t="str">
        <f t="shared" si="248"/>
        <v/>
      </c>
      <c r="AO524" s="39" t="str">
        <f t="shared" si="249"/>
        <v/>
      </c>
      <c r="AP524" s="40" t="str">
        <f t="shared" si="252"/>
        <v/>
      </c>
      <c r="AQ524" s="41" t="str">
        <f t="shared" si="253"/>
        <v/>
      </c>
      <c r="AR524" s="42" t="str">
        <f t="shared" si="254"/>
        <v>000</v>
      </c>
      <c r="AS524" s="43" t="str">
        <f t="shared" si="255"/>
        <v>000</v>
      </c>
      <c r="AT524" s="41">
        <f t="shared" si="256"/>
        <v>0</v>
      </c>
      <c r="AU524" s="65">
        <f t="shared" si="257"/>
        <v>0</v>
      </c>
      <c r="AV524" s="39" t="str">
        <f t="shared" si="258"/>
        <v>000</v>
      </c>
      <c r="AW524" s="43" t="str">
        <f t="shared" si="259"/>
        <v>000</v>
      </c>
      <c r="AX524" s="43">
        <f t="shared" si="260"/>
        <v>0</v>
      </c>
      <c r="AY524" s="43">
        <f t="shared" si="261"/>
        <v>0</v>
      </c>
      <c r="AZ524" s="47">
        <f t="shared" si="262"/>
        <v>0</v>
      </c>
      <c r="BA524" s="35">
        <f t="shared" si="263"/>
        <v>0</v>
      </c>
    </row>
    <row r="525" spans="3:53" ht="22.5" customHeight="1" thickBot="1">
      <c r="C525" s="508">
        <f t="shared" ref="C525" si="278">(ROW()-3)/2</f>
        <v>261</v>
      </c>
      <c r="D525" s="500"/>
      <c r="E525" s="502"/>
      <c r="F525" s="483" t="str">
        <f>IF(G526="","",YEAR('1'!$AJ$7)-YEAR(G526)-IF(MONTH('1'!$AJ$7)*100+DAY('1'!$AJ$7)&gt;=MONTH(G526)*100+DAY(G526),0,1))</f>
        <v/>
      </c>
      <c r="G525" s="484"/>
      <c r="H525" s="485"/>
      <c r="I525" s="497"/>
      <c r="J525" s="486"/>
      <c r="K525" s="488" t="s">
        <v>326</v>
      </c>
      <c r="L525" s="490"/>
      <c r="M525" s="492" t="s">
        <v>325</v>
      </c>
      <c r="N525" s="486"/>
      <c r="O525" s="490"/>
      <c r="P525" s="499"/>
      <c r="Q525" s="3"/>
      <c r="R525" s="4"/>
      <c r="S525" s="5"/>
      <c r="T525" s="6"/>
      <c r="U525" s="7"/>
      <c r="V525" s="62"/>
      <c r="W525" s="63"/>
      <c r="X525" s="9"/>
      <c r="Y525" s="4"/>
      <c r="Z525" s="5"/>
      <c r="AA525" s="6"/>
      <c r="AB525" s="7"/>
      <c r="AC525" s="64"/>
      <c r="AD525" s="8"/>
      <c r="AE525" s="494" t="s">
        <v>66</v>
      </c>
      <c r="AF525" s="495"/>
      <c r="AG525" s="496"/>
      <c r="AH525" s="517"/>
      <c r="AI525" s="515"/>
      <c r="AJ525" s="515"/>
      <c r="AK525" s="515"/>
      <c r="AL525" s="515"/>
      <c r="AN525" s="38" t="str">
        <f t="shared" si="248"/>
        <v/>
      </c>
      <c r="AO525" s="39" t="str">
        <f t="shared" si="249"/>
        <v/>
      </c>
      <c r="AP525" s="40" t="str">
        <f t="shared" si="252"/>
        <v/>
      </c>
      <c r="AQ525" s="41" t="str">
        <f t="shared" si="253"/>
        <v/>
      </c>
      <c r="AR525" s="42" t="str">
        <f t="shared" si="254"/>
        <v>000</v>
      </c>
      <c r="AS525" s="43" t="str">
        <f t="shared" si="255"/>
        <v>000</v>
      </c>
      <c r="AT525" s="41">
        <f t="shared" si="256"/>
        <v>0</v>
      </c>
      <c r="AU525" s="65">
        <f t="shared" si="257"/>
        <v>0</v>
      </c>
      <c r="AV525" s="39" t="str">
        <f t="shared" si="258"/>
        <v>000</v>
      </c>
      <c r="AW525" s="43" t="str">
        <f t="shared" si="259"/>
        <v>000</v>
      </c>
      <c r="AX525" s="43">
        <f t="shared" si="260"/>
        <v>0</v>
      </c>
      <c r="AY525" s="43">
        <f t="shared" si="261"/>
        <v>0</v>
      </c>
      <c r="AZ525" s="47">
        <f t="shared" si="262"/>
        <v>0</v>
      </c>
      <c r="BA525" s="35">
        <f t="shared" si="263"/>
        <v>0</v>
      </c>
    </row>
    <row r="526" spans="3:53" ht="22.5" customHeight="1">
      <c r="C526" s="509"/>
      <c r="D526" s="501"/>
      <c r="E526" s="503"/>
      <c r="F526" s="29" t="s">
        <v>323</v>
      </c>
      <c r="G526" s="26"/>
      <c r="H526" s="30" t="s">
        <v>327</v>
      </c>
      <c r="I526" s="498"/>
      <c r="J526" s="487"/>
      <c r="K526" s="489"/>
      <c r="L526" s="491"/>
      <c r="M526" s="493"/>
      <c r="N526" s="29" t="s">
        <v>323</v>
      </c>
      <c r="O526" s="26"/>
      <c r="P526" s="30" t="s">
        <v>327</v>
      </c>
      <c r="Q526" s="3"/>
      <c r="R526" s="4"/>
      <c r="S526" s="5"/>
      <c r="T526" s="6"/>
      <c r="U526" s="7"/>
      <c r="V526" s="62"/>
      <c r="W526" s="63"/>
      <c r="X526" s="9"/>
      <c r="Y526" s="4"/>
      <c r="Z526" s="5"/>
      <c r="AA526" s="6"/>
      <c r="AB526" s="7"/>
      <c r="AC526" s="64"/>
      <c r="AD526" s="8"/>
      <c r="AE526" s="29" t="s">
        <v>323</v>
      </c>
      <c r="AF526" s="26"/>
      <c r="AG526" s="30" t="s">
        <v>327</v>
      </c>
      <c r="AH526" s="518"/>
      <c r="AI526" s="516"/>
      <c r="AJ526" s="516"/>
      <c r="AK526" s="516"/>
      <c r="AL526" s="516"/>
      <c r="AN526" s="38" t="str">
        <f t="shared" si="248"/>
        <v/>
      </c>
      <c r="AO526" s="39" t="str">
        <f t="shared" si="249"/>
        <v/>
      </c>
      <c r="AP526" s="40" t="str">
        <f t="shared" si="252"/>
        <v/>
      </c>
      <c r="AQ526" s="41" t="str">
        <f t="shared" si="253"/>
        <v/>
      </c>
      <c r="AR526" s="42" t="str">
        <f t="shared" si="254"/>
        <v>000</v>
      </c>
      <c r="AS526" s="43" t="str">
        <f t="shared" si="255"/>
        <v>000</v>
      </c>
      <c r="AT526" s="41">
        <f t="shared" si="256"/>
        <v>0</v>
      </c>
      <c r="AU526" s="65">
        <f t="shared" si="257"/>
        <v>0</v>
      </c>
      <c r="AV526" s="39" t="str">
        <f t="shared" si="258"/>
        <v>000</v>
      </c>
      <c r="AW526" s="43" t="str">
        <f t="shared" si="259"/>
        <v>000</v>
      </c>
      <c r="AX526" s="43">
        <f t="shared" si="260"/>
        <v>0</v>
      </c>
      <c r="AY526" s="43">
        <f t="shared" si="261"/>
        <v>0</v>
      </c>
      <c r="AZ526" s="47">
        <f t="shared" si="262"/>
        <v>0</v>
      </c>
      <c r="BA526" s="35">
        <f t="shared" si="263"/>
        <v>0</v>
      </c>
    </row>
    <row r="527" spans="3:53" ht="22.5" customHeight="1" thickBot="1">
      <c r="C527" s="508">
        <f t="shared" si="275"/>
        <v>262</v>
      </c>
      <c r="D527" s="500"/>
      <c r="E527" s="502"/>
      <c r="F527" s="483" t="str">
        <f>IF(G528="","",YEAR('1'!$AJ$7)-YEAR(G528)-IF(MONTH('1'!$AJ$7)*100+DAY('1'!$AJ$7)&gt;=MONTH(G528)*100+DAY(G528),0,1))</f>
        <v/>
      </c>
      <c r="G527" s="484"/>
      <c r="H527" s="485"/>
      <c r="I527" s="497"/>
      <c r="J527" s="486"/>
      <c r="K527" s="488" t="s">
        <v>326</v>
      </c>
      <c r="L527" s="490"/>
      <c r="M527" s="492" t="s">
        <v>325</v>
      </c>
      <c r="N527" s="486"/>
      <c r="O527" s="490"/>
      <c r="P527" s="499"/>
      <c r="Q527" s="3"/>
      <c r="R527" s="4"/>
      <c r="S527" s="5"/>
      <c r="T527" s="6"/>
      <c r="U527" s="7"/>
      <c r="V527" s="62"/>
      <c r="W527" s="63"/>
      <c r="X527" s="9"/>
      <c r="Y527" s="4"/>
      <c r="Z527" s="5"/>
      <c r="AA527" s="6"/>
      <c r="AB527" s="7"/>
      <c r="AC527" s="64"/>
      <c r="AD527" s="8"/>
      <c r="AE527" s="494" t="s">
        <v>66</v>
      </c>
      <c r="AF527" s="495"/>
      <c r="AG527" s="496"/>
      <c r="AH527" s="517"/>
      <c r="AI527" s="515"/>
      <c r="AJ527" s="515"/>
      <c r="AK527" s="515"/>
      <c r="AL527" s="515"/>
      <c r="AN527" s="38" t="str">
        <f t="shared" si="248"/>
        <v/>
      </c>
      <c r="AO527" s="39" t="str">
        <f t="shared" si="249"/>
        <v/>
      </c>
      <c r="AP527" s="40" t="str">
        <f t="shared" si="252"/>
        <v/>
      </c>
      <c r="AQ527" s="41" t="str">
        <f t="shared" si="253"/>
        <v/>
      </c>
      <c r="AR527" s="42" t="str">
        <f t="shared" si="254"/>
        <v>000</v>
      </c>
      <c r="AS527" s="43" t="str">
        <f t="shared" si="255"/>
        <v>000</v>
      </c>
      <c r="AT527" s="41">
        <f t="shared" si="256"/>
        <v>0</v>
      </c>
      <c r="AU527" s="65">
        <f t="shared" si="257"/>
        <v>0</v>
      </c>
      <c r="AV527" s="39" t="str">
        <f t="shared" si="258"/>
        <v>000</v>
      </c>
      <c r="AW527" s="43" t="str">
        <f t="shared" si="259"/>
        <v>000</v>
      </c>
      <c r="AX527" s="43">
        <f t="shared" si="260"/>
        <v>0</v>
      </c>
      <c r="AY527" s="43">
        <f t="shared" si="261"/>
        <v>0</v>
      </c>
      <c r="AZ527" s="47">
        <f t="shared" si="262"/>
        <v>0</v>
      </c>
      <c r="BA527" s="35">
        <f t="shared" si="263"/>
        <v>0</v>
      </c>
    </row>
    <row r="528" spans="3:53" ht="22.5" customHeight="1">
      <c r="C528" s="509"/>
      <c r="D528" s="501"/>
      <c r="E528" s="503"/>
      <c r="F528" s="29" t="s">
        <v>323</v>
      </c>
      <c r="G528" s="26"/>
      <c r="H528" s="30" t="s">
        <v>327</v>
      </c>
      <c r="I528" s="498"/>
      <c r="J528" s="487"/>
      <c r="K528" s="489"/>
      <c r="L528" s="491"/>
      <c r="M528" s="493"/>
      <c r="N528" s="29" t="s">
        <v>323</v>
      </c>
      <c r="O528" s="26"/>
      <c r="P528" s="30" t="s">
        <v>327</v>
      </c>
      <c r="Q528" s="3"/>
      <c r="R528" s="4"/>
      <c r="S528" s="5"/>
      <c r="T528" s="6"/>
      <c r="U528" s="7"/>
      <c r="V528" s="62"/>
      <c r="W528" s="63"/>
      <c r="X528" s="9"/>
      <c r="Y528" s="4"/>
      <c r="Z528" s="5"/>
      <c r="AA528" s="6"/>
      <c r="AB528" s="7"/>
      <c r="AC528" s="64"/>
      <c r="AD528" s="8"/>
      <c r="AE528" s="29" t="s">
        <v>323</v>
      </c>
      <c r="AF528" s="26"/>
      <c r="AG528" s="30" t="s">
        <v>327</v>
      </c>
      <c r="AH528" s="518"/>
      <c r="AI528" s="516"/>
      <c r="AJ528" s="516"/>
      <c r="AK528" s="516"/>
      <c r="AL528" s="516"/>
      <c r="AN528" s="38" t="str">
        <f t="shared" si="248"/>
        <v/>
      </c>
      <c r="AO528" s="39" t="str">
        <f t="shared" si="249"/>
        <v/>
      </c>
      <c r="AP528" s="40" t="str">
        <f t="shared" si="252"/>
        <v/>
      </c>
      <c r="AQ528" s="41" t="str">
        <f t="shared" si="253"/>
        <v/>
      </c>
      <c r="AR528" s="42" t="str">
        <f t="shared" si="254"/>
        <v>000</v>
      </c>
      <c r="AS528" s="43" t="str">
        <f t="shared" si="255"/>
        <v>000</v>
      </c>
      <c r="AT528" s="41">
        <f t="shared" si="256"/>
        <v>0</v>
      </c>
      <c r="AU528" s="65">
        <f t="shared" si="257"/>
        <v>0</v>
      </c>
      <c r="AV528" s="39" t="str">
        <f t="shared" si="258"/>
        <v>000</v>
      </c>
      <c r="AW528" s="43" t="str">
        <f t="shared" si="259"/>
        <v>000</v>
      </c>
      <c r="AX528" s="43">
        <f t="shared" si="260"/>
        <v>0</v>
      </c>
      <c r="AY528" s="43">
        <f t="shared" si="261"/>
        <v>0</v>
      </c>
      <c r="AZ528" s="47">
        <f t="shared" si="262"/>
        <v>0</v>
      </c>
      <c r="BA528" s="35">
        <f t="shared" si="263"/>
        <v>0</v>
      </c>
    </row>
    <row r="529" spans="3:53" ht="22.5" customHeight="1" thickBot="1">
      <c r="C529" s="508">
        <f t="shared" si="276"/>
        <v>263</v>
      </c>
      <c r="D529" s="500"/>
      <c r="E529" s="502"/>
      <c r="F529" s="483" t="str">
        <f>IF(G530="","",YEAR('1'!$AJ$7)-YEAR(G530)-IF(MONTH('1'!$AJ$7)*100+DAY('1'!$AJ$7)&gt;=MONTH(G530)*100+DAY(G530),0,1))</f>
        <v/>
      </c>
      <c r="G529" s="484"/>
      <c r="H529" s="485"/>
      <c r="I529" s="497"/>
      <c r="J529" s="486"/>
      <c r="K529" s="488" t="s">
        <v>326</v>
      </c>
      <c r="L529" s="490"/>
      <c r="M529" s="492" t="s">
        <v>325</v>
      </c>
      <c r="N529" s="486"/>
      <c r="O529" s="490"/>
      <c r="P529" s="499"/>
      <c r="Q529" s="3"/>
      <c r="R529" s="4"/>
      <c r="S529" s="5"/>
      <c r="T529" s="6"/>
      <c r="U529" s="7"/>
      <c r="V529" s="62"/>
      <c r="W529" s="63"/>
      <c r="X529" s="9"/>
      <c r="Y529" s="4"/>
      <c r="Z529" s="5"/>
      <c r="AA529" s="6"/>
      <c r="AB529" s="7"/>
      <c r="AC529" s="64"/>
      <c r="AD529" s="8"/>
      <c r="AE529" s="494" t="s">
        <v>66</v>
      </c>
      <c r="AF529" s="495"/>
      <c r="AG529" s="496"/>
      <c r="AH529" s="517"/>
      <c r="AI529" s="515"/>
      <c r="AJ529" s="515"/>
      <c r="AK529" s="515"/>
      <c r="AL529" s="515"/>
      <c r="AN529" s="38" t="str">
        <f t="shared" si="248"/>
        <v/>
      </c>
      <c r="AO529" s="39" t="str">
        <f t="shared" si="249"/>
        <v/>
      </c>
      <c r="AP529" s="40" t="str">
        <f t="shared" si="252"/>
        <v/>
      </c>
      <c r="AQ529" s="41" t="str">
        <f t="shared" si="253"/>
        <v/>
      </c>
      <c r="AR529" s="42" t="str">
        <f t="shared" si="254"/>
        <v>000</v>
      </c>
      <c r="AS529" s="43" t="str">
        <f t="shared" si="255"/>
        <v>000</v>
      </c>
      <c r="AT529" s="41">
        <f t="shared" si="256"/>
        <v>0</v>
      </c>
      <c r="AU529" s="65">
        <f t="shared" si="257"/>
        <v>0</v>
      </c>
      <c r="AV529" s="39" t="str">
        <f t="shared" si="258"/>
        <v>000</v>
      </c>
      <c r="AW529" s="43" t="str">
        <f t="shared" si="259"/>
        <v>000</v>
      </c>
      <c r="AX529" s="43">
        <f t="shared" si="260"/>
        <v>0</v>
      </c>
      <c r="AY529" s="43">
        <f t="shared" si="261"/>
        <v>0</v>
      </c>
      <c r="AZ529" s="47">
        <f t="shared" si="262"/>
        <v>0</v>
      </c>
      <c r="BA529" s="35">
        <f t="shared" si="263"/>
        <v>0</v>
      </c>
    </row>
    <row r="530" spans="3:53" ht="22.5" customHeight="1">
      <c r="C530" s="509"/>
      <c r="D530" s="501"/>
      <c r="E530" s="503"/>
      <c r="F530" s="29" t="s">
        <v>323</v>
      </c>
      <c r="G530" s="26"/>
      <c r="H530" s="30" t="s">
        <v>327</v>
      </c>
      <c r="I530" s="498"/>
      <c r="J530" s="487"/>
      <c r="K530" s="489"/>
      <c r="L530" s="491"/>
      <c r="M530" s="493"/>
      <c r="N530" s="29" t="s">
        <v>323</v>
      </c>
      <c r="O530" s="26"/>
      <c r="P530" s="30" t="s">
        <v>327</v>
      </c>
      <c r="Q530" s="3"/>
      <c r="R530" s="4"/>
      <c r="S530" s="5"/>
      <c r="T530" s="6"/>
      <c r="U530" s="7"/>
      <c r="V530" s="62"/>
      <c r="W530" s="63"/>
      <c r="X530" s="9"/>
      <c r="Y530" s="4"/>
      <c r="Z530" s="5"/>
      <c r="AA530" s="6"/>
      <c r="AB530" s="7"/>
      <c r="AC530" s="64"/>
      <c r="AD530" s="8"/>
      <c r="AE530" s="29" t="s">
        <v>323</v>
      </c>
      <c r="AF530" s="26"/>
      <c r="AG530" s="30" t="s">
        <v>327</v>
      </c>
      <c r="AH530" s="518"/>
      <c r="AI530" s="516"/>
      <c r="AJ530" s="516"/>
      <c r="AK530" s="516"/>
      <c r="AL530" s="516"/>
      <c r="AN530" s="38" t="str">
        <f t="shared" si="248"/>
        <v/>
      </c>
      <c r="AO530" s="39" t="str">
        <f t="shared" si="249"/>
        <v/>
      </c>
      <c r="AP530" s="40" t="str">
        <f t="shared" si="252"/>
        <v/>
      </c>
      <c r="AQ530" s="41" t="str">
        <f t="shared" si="253"/>
        <v/>
      </c>
      <c r="AR530" s="42" t="str">
        <f t="shared" si="254"/>
        <v>000</v>
      </c>
      <c r="AS530" s="43" t="str">
        <f t="shared" si="255"/>
        <v>000</v>
      </c>
      <c r="AT530" s="41">
        <f t="shared" si="256"/>
        <v>0</v>
      </c>
      <c r="AU530" s="65">
        <f t="shared" si="257"/>
        <v>0</v>
      </c>
      <c r="AV530" s="39" t="str">
        <f t="shared" si="258"/>
        <v>000</v>
      </c>
      <c r="AW530" s="43" t="str">
        <f t="shared" si="259"/>
        <v>000</v>
      </c>
      <c r="AX530" s="43">
        <f t="shared" si="260"/>
        <v>0</v>
      </c>
      <c r="AY530" s="43">
        <f t="shared" si="261"/>
        <v>0</v>
      </c>
      <c r="AZ530" s="47">
        <f t="shared" si="262"/>
        <v>0</v>
      </c>
      <c r="BA530" s="35">
        <f t="shared" si="263"/>
        <v>0</v>
      </c>
    </row>
    <row r="531" spans="3:53" ht="22.5" customHeight="1" thickBot="1">
      <c r="C531" s="508">
        <f t="shared" ref="C531" si="279">(ROW()-3)/2</f>
        <v>264</v>
      </c>
      <c r="D531" s="500"/>
      <c r="E531" s="502"/>
      <c r="F531" s="483" t="str">
        <f>IF(G532="","",YEAR('1'!$AJ$7)-YEAR(G532)-IF(MONTH('1'!$AJ$7)*100+DAY('1'!$AJ$7)&gt;=MONTH(G532)*100+DAY(G532),0,1))</f>
        <v/>
      </c>
      <c r="G531" s="484"/>
      <c r="H531" s="485"/>
      <c r="I531" s="497"/>
      <c r="J531" s="486"/>
      <c r="K531" s="488" t="s">
        <v>326</v>
      </c>
      <c r="L531" s="490"/>
      <c r="M531" s="492" t="s">
        <v>325</v>
      </c>
      <c r="N531" s="486"/>
      <c r="O531" s="490"/>
      <c r="P531" s="499"/>
      <c r="Q531" s="3"/>
      <c r="R531" s="4"/>
      <c r="S531" s="5"/>
      <c r="T531" s="6"/>
      <c r="U531" s="7"/>
      <c r="V531" s="62"/>
      <c r="W531" s="63"/>
      <c r="X531" s="9"/>
      <c r="Y531" s="4"/>
      <c r="Z531" s="5"/>
      <c r="AA531" s="6"/>
      <c r="AB531" s="7"/>
      <c r="AC531" s="64"/>
      <c r="AD531" s="8"/>
      <c r="AE531" s="494" t="s">
        <v>66</v>
      </c>
      <c r="AF531" s="495"/>
      <c r="AG531" s="496"/>
      <c r="AH531" s="517"/>
      <c r="AI531" s="515"/>
      <c r="AJ531" s="515"/>
      <c r="AK531" s="515"/>
      <c r="AL531" s="515"/>
      <c r="AN531" s="38" t="str">
        <f t="shared" si="248"/>
        <v/>
      </c>
      <c r="AO531" s="39" t="str">
        <f t="shared" si="249"/>
        <v/>
      </c>
      <c r="AP531" s="40" t="str">
        <f t="shared" si="252"/>
        <v/>
      </c>
      <c r="AQ531" s="41" t="str">
        <f t="shared" si="253"/>
        <v/>
      </c>
      <c r="AR531" s="42" t="str">
        <f t="shared" si="254"/>
        <v>000</v>
      </c>
      <c r="AS531" s="43" t="str">
        <f t="shared" si="255"/>
        <v>000</v>
      </c>
      <c r="AT531" s="41">
        <f t="shared" si="256"/>
        <v>0</v>
      </c>
      <c r="AU531" s="65">
        <f t="shared" si="257"/>
        <v>0</v>
      </c>
      <c r="AV531" s="39" t="str">
        <f t="shared" si="258"/>
        <v>000</v>
      </c>
      <c r="AW531" s="43" t="str">
        <f t="shared" si="259"/>
        <v>000</v>
      </c>
      <c r="AX531" s="43">
        <f t="shared" si="260"/>
        <v>0</v>
      </c>
      <c r="AY531" s="43">
        <f t="shared" si="261"/>
        <v>0</v>
      </c>
      <c r="AZ531" s="47">
        <f t="shared" si="262"/>
        <v>0</v>
      </c>
      <c r="BA531" s="35">
        <f t="shared" si="263"/>
        <v>0</v>
      </c>
    </row>
    <row r="532" spans="3:53" ht="22.5" customHeight="1">
      <c r="C532" s="509"/>
      <c r="D532" s="501"/>
      <c r="E532" s="503"/>
      <c r="F532" s="29" t="s">
        <v>323</v>
      </c>
      <c r="G532" s="26"/>
      <c r="H532" s="30" t="s">
        <v>327</v>
      </c>
      <c r="I532" s="498"/>
      <c r="J532" s="487"/>
      <c r="K532" s="489"/>
      <c r="L532" s="491"/>
      <c r="M532" s="493"/>
      <c r="N532" s="29" t="s">
        <v>323</v>
      </c>
      <c r="O532" s="26"/>
      <c r="P532" s="30" t="s">
        <v>327</v>
      </c>
      <c r="Q532" s="3"/>
      <c r="R532" s="4"/>
      <c r="S532" s="5"/>
      <c r="T532" s="6"/>
      <c r="U532" s="7"/>
      <c r="V532" s="62"/>
      <c r="W532" s="63"/>
      <c r="X532" s="9"/>
      <c r="Y532" s="4"/>
      <c r="Z532" s="5"/>
      <c r="AA532" s="6"/>
      <c r="AB532" s="7"/>
      <c r="AC532" s="64"/>
      <c r="AD532" s="8"/>
      <c r="AE532" s="29" t="s">
        <v>323</v>
      </c>
      <c r="AF532" s="26"/>
      <c r="AG532" s="30" t="s">
        <v>327</v>
      </c>
      <c r="AH532" s="518"/>
      <c r="AI532" s="516"/>
      <c r="AJ532" s="516"/>
      <c r="AK532" s="516"/>
      <c r="AL532" s="516"/>
      <c r="AN532" s="38" t="str">
        <f t="shared" ref="AN532:AN595" si="280">IF(D532&lt;&gt;"",D532,IF(SUM(Q532:AD535)&lt;&gt;0,AN531,""))</f>
        <v/>
      </c>
      <c r="AO532" s="39" t="str">
        <f t="shared" ref="AO532:AO595" si="281">IF(E532&lt;&gt;"",E532,IF(SUM(Q532:AD535)&lt;&gt;0,AO531,""))</f>
        <v/>
      </c>
      <c r="AP532" s="40" t="str">
        <f t="shared" si="252"/>
        <v/>
      </c>
      <c r="AQ532" s="41" t="str">
        <f t="shared" si="253"/>
        <v/>
      </c>
      <c r="AR532" s="42" t="str">
        <f t="shared" si="254"/>
        <v>000</v>
      </c>
      <c r="AS532" s="43" t="str">
        <f t="shared" si="255"/>
        <v>000</v>
      </c>
      <c r="AT532" s="41">
        <f t="shared" si="256"/>
        <v>0</v>
      </c>
      <c r="AU532" s="65">
        <f t="shared" si="257"/>
        <v>0</v>
      </c>
      <c r="AV532" s="39" t="str">
        <f t="shared" si="258"/>
        <v>000</v>
      </c>
      <c r="AW532" s="43" t="str">
        <f t="shared" si="259"/>
        <v>000</v>
      </c>
      <c r="AX532" s="43">
        <f t="shared" si="260"/>
        <v>0</v>
      </c>
      <c r="AY532" s="43">
        <f t="shared" si="261"/>
        <v>0</v>
      </c>
      <c r="AZ532" s="47">
        <f t="shared" si="262"/>
        <v>0</v>
      </c>
      <c r="BA532" s="35">
        <f t="shared" si="263"/>
        <v>0</v>
      </c>
    </row>
    <row r="533" spans="3:53" ht="22.5" customHeight="1" thickBot="1">
      <c r="C533" s="508">
        <f t="shared" ref="C533:C549" si="282">(ROW()-3)/2</f>
        <v>265</v>
      </c>
      <c r="D533" s="500"/>
      <c r="E533" s="502"/>
      <c r="F533" s="483" t="str">
        <f>IF(G534="","",YEAR('1'!$AJ$7)-YEAR(G534)-IF(MONTH('1'!$AJ$7)*100+DAY('1'!$AJ$7)&gt;=MONTH(G534)*100+DAY(G534),0,1))</f>
        <v/>
      </c>
      <c r="G533" s="484"/>
      <c r="H533" s="485"/>
      <c r="I533" s="497"/>
      <c r="J533" s="486"/>
      <c r="K533" s="488" t="s">
        <v>326</v>
      </c>
      <c r="L533" s="490"/>
      <c r="M533" s="492" t="s">
        <v>325</v>
      </c>
      <c r="N533" s="486"/>
      <c r="O533" s="490"/>
      <c r="P533" s="499"/>
      <c r="Q533" s="3"/>
      <c r="R533" s="4"/>
      <c r="S533" s="5"/>
      <c r="T533" s="6"/>
      <c r="U533" s="7"/>
      <c r="V533" s="62"/>
      <c r="W533" s="63"/>
      <c r="X533" s="9"/>
      <c r="Y533" s="4"/>
      <c r="Z533" s="5"/>
      <c r="AA533" s="6"/>
      <c r="AB533" s="7"/>
      <c r="AC533" s="64"/>
      <c r="AD533" s="8"/>
      <c r="AE533" s="494" t="s">
        <v>66</v>
      </c>
      <c r="AF533" s="495"/>
      <c r="AG533" s="496"/>
      <c r="AH533" s="517"/>
      <c r="AI533" s="515"/>
      <c r="AJ533" s="515"/>
      <c r="AK533" s="515"/>
      <c r="AL533" s="515"/>
      <c r="AN533" s="38" t="str">
        <f t="shared" si="280"/>
        <v/>
      </c>
      <c r="AO533" s="39" t="str">
        <f t="shared" si="281"/>
        <v/>
      </c>
      <c r="AP533" s="40" t="str">
        <f t="shared" si="252"/>
        <v/>
      </c>
      <c r="AQ533" s="41" t="str">
        <f t="shared" si="253"/>
        <v/>
      </c>
      <c r="AR533" s="42" t="str">
        <f t="shared" si="254"/>
        <v>000</v>
      </c>
      <c r="AS533" s="43" t="str">
        <f t="shared" si="255"/>
        <v>000</v>
      </c>
      <c r="AT533" s="41">
        <f t="shared" si="256"/>
        <v>0</v>
      </c>
      <c r="AU533" s="65">
        <f t="shared" si="257"/>
        <v>0</v>
      </c>
      <c r="AV533" s="39" t="str">
        <f t="shared" si="258"/>
        <v>000</v>
      </c>
      <c r="AW533" s="43" t="str">
        <f t="shared" si="259"/>
        <v>000</v>
      </c>
      <c r="AX533" s="43">
        <f t="shared" si="260"/>
        <v>0</v>
      </c>
      <c r="AY533" s="43">
        <f t="shared" si="261"/>
        <v>0</v>
      </c>
      <c r="AZ533" s="47">
        <f t="shared" si="262"/>
        <v>0</v>
      </c>
      <c r="BA533" s="35">
        <f t="shared" si="263"/>
        <v>0</v>
      </c>
    </row>
    <row r="534" spans="3:53" ht="22.5" customHeight="1">
      <c r="C534" s="509"/>
      <c r="D534" s="501"/>
      <c r="E534" s="503"/>
      <c r="F534" s="29" t="s">
        <v>323</v>
      </c>
      <c r="G534" s="26"/>
      <c r="H534" s="30" t="s">
        <v>327</v>
      </c>
      <c r="I534" s="498"/>
      <c r="J534" s="487"/>
      <c r="K534" s="489"/>
      <c r="L534" s="491"/>
      <c r="M534" s="493"/>
      <c r="N534" s="29" t="s">
        <v>323</v>
      </c>
      <c r="O534" s="26"/>
      <c r="P534" s="30" t="s">
        <v>327</v>
      </c>
      <c r="Q534" s="3"/>
      <c r="R534" s="4"/>
      <c r="S534" s="5"/>
      <c r="T534" s="6"/>
      <c r="U534" s="7"/>
      <c r="V534" s="62"/>
      <c r="W534" s="63"/>
      <c r="X534" s="9"/>
      <c r="Y534" s="4"/>
      <c r="Z534" s="5"/>
      <c r="AA534" s="6"/>
      <c r="AB534" s="7"/>
      <c r="AC534" s="64"/>
      <c r="AD534" s="8"/>
      <c r="AE534" s="29" t="s">
        <v>323</v>
      </c>
      <c r="AF534" s="26"/>
      <c r="AG534" s="30" t="s">
        <v>327</v>
      </c>
      <c r="AH534" s="518"/>
      <c r="AI534" s="516"/>
      <c r="AJ534" s="516"/>
      <c r="AK534" s="516"/>
      <c r="AL534" s="516"/>
      <c r="AN534" s="38" t="str">
        <f t="shared" si="280"/>
        <v/>
      </c>
      <c r="AO534" s="39" t="str">
        <f t="shared" si="281"/>
        <v/>
      </c>
      <c r="AP534" s="40" t="str">
        <f t="shared" si="252"/>
        <v/>
      </c>
      <c r="AQ534" s="41" t="str">
        <f t="shared" si="253"/>
        <v/>
      </c>
      <c r="AR534" s="42" t="str">
        <f t="shared" si="254"/>
        <v>000</v>
      </c>
      <c r="AS534" s="43" t="str">
        <f t="shared" si="255"/>
        <v>000</v>
      </c>
      <c r="AT534" s="41">
        <f t="shared" si="256"/>
        <v>0</v>
      </c>
      <c r="AU534" s="65">
        <f t="shared" si="257"/>
        <v>0</v>
      </c>
      <c r="AV534" s="39" t="str">
        <f t="shared" si="258"/>
        <v>000</v>
      </c>
      <c r="AW534" s="43" t="str">
        <f t="shared" si="259"/>
        <v>000</v>
      </c>
      <c r="AX534" s="43">
        <f t="shared" si="260"/>
        <v>0</v>
      </c>
      <c r="AY534" s="43">
        <f t="shared" si="261"/>
        <v>0</v>
      </c>
      <c r="AZ534" s="47">
        <f t="shared" si="262"/>
        <v>0</v>
      </c>
      <c r="BA534" s="35">
        <f t="shared" si="263"/>
        <v>0</v>
      </c>
    </row>
    <row r="535" spans="3:53" ht="22.5" customHeight="1" thickBot="1">
      <c r="C535" s="508">
        <f t="shared" ref="C535:C551" si="283">(ROW()-3)/2</f>
        <v>266</v>
      </c>
      <c r="D535" s="500"/>
      <c r="E535" s="502"/>
      <c r="F535" s="483" t="str">
        <f>IF(G536="","",YEAR('1'!$AJ$7)-YEAR(G536)-IF(MONTH('1'!$AJ$7)*100+DAY('1'!$AJ$7)&gt;=MONTH(G536)*100+DAY(G536),0,1))</f>
        <v/>
      </c>
      <c r="G535" s="484"/>
      <c r="H535" s="485"/>
      <c r="I535" s="497"/>
      <c r="J535" s="486"/>
      <c r="K535" s="488" t="s">
        <v>326</v>
      </c>
      <c r="L535" s="490"/>
      <c r="M535" s="492" t="s">
        <v>325</v>
      </c>
      <c r="N535" s="486"/>
      <c r="O535" s="490"/>
      <c r="P535" s="499"/>
      <c r="Q535" s="3"/>
      <c r="R535" s="4"/>
      <c r="S535" s="5"/>
      <c r="T535" s="6"/>
      <c r="U535" s="7"/>
      <c r="V535" s="62"/>
      <c r="W535" s="63"/>
      <c r="X535" s="9"/>
      <c r="Y535" s="4"/>
      <c r="Z535" s="5"/>
      <c r="AA535" s="6"/>
      <c r="AB535" s="7"/>
      <c r="AC535" s="64"/>
      <c r="AD535" s="8"/>
      <c r="AE535" s="494" t="s">
        <v>66</v>
      </c>
      <c r="AF535" s="495"/>
      <c r="AG535" s="496"/>
      <c r="AH535" s="517"/>
      <c r="AI535" s="515"/>
      <c r="AJ535" s="515"/>
      <c r="AK535" s="515"/>
      <c r="AL535" s="515"/>
      <c r="AN535" s="38" t="str">
        <f t="shared" si="280"/>
        <v/>
      </c>
      <c r="AO535" s="39" t="str">
        <f t="shared" si="281"/>
        <v/>
      </c>
      <c r="AP535" s="40" t="str">
        <f t="shared" si="252"/>
        <v/>
      </c>
      <c r="AQ535" s="41" t="str">
        <f t="shared" si="253"/>
        <v/>
      </c>
      <c r="AR535" s="42" t="str">
        <f t="shared" si="254"/>
        <v>000</v>
      </c>
      <c r="AS535" s="43" t="str">
        <f t="shared" si="255"/>
        <v>000</v>
      </c>
      <c r="AT535" s="41">
        <f t="shared" si="256"/>
        <v>0</v>
      </c>
      <c r="AU535" s="65">
        <f t="shared" si="257"/>
        <v>0</v>
      </c>
      <c r="AV535" s="39" t="str">
        <f t="shared" si="258"/>
        <v>000</v>
      </c>
      <c r="AW535" s="43" t="str">
        <f t="shared" si="259"/>
        <v>000</v>
      </c>
      <c r="AX535" s="43">
        <f t="shared" si="260"/>
        <v>0</v>
      </c>
      <c r="AY535" s="43">
        <f t="shared" si="261"/>
        <v>0</v>
      </c>
      <c r="AZ535" s="47">
        <f t="shared" si="262"/>
        <v>0</v>
      </c>
      <c r="BA535" s="35">
        <f t="shared" si="263"/>
        <v>0</v>
      </c>
    </row>
    <row r="536" spans="3:53" ht="22.5" customHeight="1">
      <c r="C536" s="509"/>
      <c r="D536" s="501"/>
      <c r="E536" s="503"/>
      <c r="F536" s="29" t="s">
        <v>323</v>
      </c>
      <c r="G536" s="26"/>
      <c r="H536" s="30" t="s">
        <v>327</v>
      </c>
      <c r="I536" s="498"/>
      <c r="J536" s="487"/>
      <c r="K536" s="489"/>
      <c r="L536" s="491"/>
      <c r="M536" s="493"/>
      <c r="N536" s="29" t="s">
        <v>323</v>
      </c>
      <c r="O536" s="26"/>
      <c r="P536" s="30" t="s">
        <v>327</v>
      </c>
      <c r="Q536" s="3"/>
      <c r="R536" s="4"/>
      <c r="S536" s="5"/>
      <c r="T536" s="6"/>
      <c r="U536" s="7"/>
      <c r="V536" s="62"/>
      <c r="W536" s="63"/>
      <c r="X536" s="9"/>
      <c r="Y536" s="4"/>
      <c r="Z536" s="5"/>
      <c r="AA536" s="6"/>
      <c r="AB536" s="7"/>
      <c r="AC536" s="64"/>
      <c r="AD536" s="8"/>
      <c r="AE536" s="29" t="s">
        <v>323</v>
      </c>
      <c r="AF536" s="26"/>
      <c r="AG536" s="30" t="s">
        <v>327</v>
      </c>
      <c r="AH536" s="518"/>
      <c r="AI536" s="516"/>
      <c r="AJ536" s="516"/>
      <c r="AK536" s="516"/>
      <c r="AL536" s="516"/>
      <c r="AN536" s="38" t="str">
        <f t="shared" si="280"/>
        <v/>
      </c>
      <c r="AO536" s="39" t="str">
        <f t="shared" si="281"/>
        <v/>
      </c>
      <c r="AP536" s="40" t="str">
        <f t="shared" si="252"/>
        <v/>
      </c>
      <c r="AQ536" s="41" t="str">
        <f t="shared" si="253"/>
        <v/>
      </c>
      <c r="AR536" s="42" t="str">
        <f t="shared" si="254"/>
        <v>000</v>
      </c>
      <c r="AS536" s="43" t="str">
        <f t="shared" si="255"/>
        <v>000</v>
      </c>
      <c r="AT536" s="41">
        <f t="shared" si="256"/>
        <v>0</v>
      </c>
      <c r="AU536" s="65">
        <f t="shared" si="257"/>
        <v>0</v>
      </c>
      <c r="AV536" s="39" t="str">
        <f t="shared" si="258"/>
        <v>000</v>
      </c>
      <c r="AW536" s="43" t="str">
        <f t="shared" si="259"/>
        <v>000</v>
      </c>
      <c r="AX536" s="43">
        <f t="shared" si="260"/>
        <v>0</v>
      </c>
      <c r="AY536" s="43">
        <f t="shared" si="261"/>
        <v>0</v>
      </c>
      <c r="AZ536" s="47">
        <f t="shared" si="262"/>
        <v>0</v>
      </c>
      <c r="BA536" s="35">
        <f t="shared" si="263"/>
        <v>0</v>
      </c>
    </row>
    <row r="537" spans="3:53" ht="22.5" customHeight="1" thickBot="1">
      <c r="C537" s="508">
        <f t="shared" ref="C537:C553" si="284">(ROW()-3)/2</f>
        <v>267</v>
      </c>
      <c r="D537" s="500"/>
      <c r="E537" s="502"/>
      <c r="F537" s="483" t="str">
        <f>IF(G538="","",YEAR('1'!$AJ$7)-YEAR(G538)-IF(MONTH('1'!$AJ$7)*100+DAY('1'!$AJ$7)&gt;=MONTH(G538)*100+DAY(G538),0,1))</f>
        <v/>
      </c>
      <c r="G537" s="484"/>
      <c r="H537" s="485"/>
      <c r="I537" s="497"/>
      <c r="J537" s="486"/>
      <c r="K537" s="488" t="s">
        <v>326</v>
      </c>
      <c r="L537" s="490"/>
      <c r="M537" s="492" t="s">
        <v>325</v>
      </c>
      <c r="N537" s="486"/>
      <c r="O537" s="490"/>
      <c r="P537" s="499"/>
      <c r="Q537" s="3"/>
      <c r="R537" s="4"/>
      <c r="S537" s="5"/>
      <c r="T537" s="6"/>
      <c r="U537" s="7"/>
      <c r="V537" s="62"/>
      <c r="W537" s="63"/>
      <c r="X537" s="9"/>
      <c r="Y537" s="4"/>
      <c r="Z537" s="5"/>
      <c r="AA537" s="6"/>
      <c r="AB537" s="7"/>
      <c r="AC537" s="64"/>
      <c r="AD537" s="8"/>
      <c r="AE537" s="494" t="s">
        <v>66</v>
      </c>
      <c r="AF537" s="495"/>
      <c r="AG537" s="496"/>
      <c r="AH537" s="517"/>
      <c r="AI537" s="515"/>
      <c r="AJ537" s="515"/>
      <c r="AK537" s="515"/>
      <c r="AL537" s="515"/>
      <c r="AN537" s="38" t="str">
        <f t="shared" si="280"/>
        <v/>
      </c>
      <c r="AO537" s="39" t="str">
        <f t="shared" si="281"/>
        <v/>
      </c>
      <c r="AP537" s="40" t="str">
        <f t="shared" si="252"/>
        <v/>
      </c>
      <c r="AQ537" s="41" t="str">
        <f t="shared" si="253"/>
        <v/>
      </c>
      <c r="AR537" s="42" t="str">
        <f t="shared" si="254"/>
        <v>000</v>
      </c>
      <c r="AS537" s="43" t="str">
        <f t="shared" si="255"/>
        <v>000</v>
      </c>
      <c r="AT537" s="41">
        <f t="shared" si="256"/>
        <v>0</v>
      </c>
      <c r="AU537" s="65">
        <f t="shared" si="257"/>
        <v>0</v>
      </c>
      <c r="AV537" s="39" t="str">
        <f t="shared" si="258"/>
        <v>000</v>
      </c>
      <c r="AW537" s="43" t="str">
        <f t="shared" si="259"/>
        <v>000</v>
      </c>
      <c r="AX537" s="43">
        <f t="shared" si="260"/>
        <v>0</v>
      </c>
      <c r="AY537" s="43">
        <f t="shared" si="261"/>
        <v>0</v>
      </c>
      <c r="AZ537" s="47">
        <f t="shared" si="262"/>
        <v>0</v>
      </c>
      <c r="BA537" s="35">
        <f t="shared" si="263"/>
        <v>0</v>
      </c>
    </row>
    <row r="538" spans="3:53" ht="22.5" customHeight="1">
      <c r="C538" s="509"/>
      <c r="D538" s="501"/>
      <c r="E538" s="503"/>
      <c r="F538" s="29" t="s">
        <v>323</v>
      </c>
      <c r="G538" s="26"/>
      <c r="H538" s="30" t="s">
        <v>327</v>
      </c>
      <c r="I538" s="498"/>
      <c r="J538" s="487"/>
      <c r="K538" s="489"/>
      <c r="L538" s="491"/>
      <c r="M538" s="493"/>
      <c r="N538" s="29" t="s">
        <v>323</v>
      </c>
      <c r="O538" s="26"/>
      <c r="P538" s="30" t="s">
        <v>327</v>
      </c>
      <c r="Q538" s="3"/>
      <c r="R538" s="4"/>
      <c r="S538" s="5"/>
      <c r="T538" s="6"/>
      <c r="U538" s="7"/>
      <c r="V538" s="62"/>
      <c r="W538" s="63"/>
      <c r="X538" s="9"/>
      <c r="Y538" s="4"/>
      <c r="Z538" s="5"/>
      <c r="AA538" s="6"/>
      <c r="AB538" s="7"/>
      <c r="AC538" s="64"/>
      <c r="AD538" s="8"/>
      <c r="AE538" s="29" t="s">
        <v>323</v>
      </c>
      <c r="AF538" s="26"/>
      <c r="AG538" s="30" t="s">
        <v>327</v>
      </c>
      <c r="AH538" s="518"/>
      <c r="AI538" s="516"/>
      <c r="AJ538" s="516"/>
      <c r="AK538" s="516"/>
      <c r="AL538" s="516"/>
      <c r="AN538" s="38" t="str">
        <f t="shared" si="280"/>
        <v/>
      </c>
      <c r="AO538" s="39" t="str">
        <f t="shared" si="281"/>
        <v/>
      </c>
      <c r="AP538" s="40" t="str">
        <f t="shared" si="252"/>
        <v/>
      </c>
      <c r="AQ538" s="41" t="str">
        <f t="shared" si="253"/>
        <v/>
      </c>
      <c r="AR538" s="42" t="str">
        <f t="shared" si="254"/>
        <v>000</v>
      </c>
      <c r="AS538" s="43" t="str">
        <f t="shared" si="255"/>
        <v>000</v>
      </c>
      <c r="AT538" s="41">
        <f t="shared" si="256"/>
        <v>0</v>
      </c>
      <c r="AU538" s="65">
        <f t="shared" si="257"/>
        <v>0</v>
      </c>
      <c r="AV538" s="39" t="str">
        <f t="shared" si="258"/>
        <v>000</v>
      </c>
      <c r="AW538" s="43" t="str">
        <f t="shared" si="259"/>
        <v>000</v>
      </c>
      <c r="AX538" s="43">
        <f t="shared" si="260"/>
        <v>0</v>
      </c>
      <c r="AY538" s="43">
        <f t="shared" si="261"/>
        <v>0</v>
      </c>
      <c r="AZ538" s="47">
        <f t="shared" si="262"/>
        <v>0</v>
      </c>
      <c r="BA538" s="35">
        <f t="shared" si="263"/>
        <v>0</v>
      </c>
    </row>
    <row r="539" spans="3:53" ht="22.5" customHeight="1" thickBot="1">
      <c r="C539" s="508">
        <f t="shared" ref="C539" si="285">(ROW()-3)/2</f>
        <v>268</v>
      </c>
      <c r="D539" s="500"/>
      <c r="E539" s="502"/>
      <c r="F539" s="483" t="str">
        <f>IF(G540="","",YEAR('1'!$AJ$7)-YEAR(G540)-IF(MONTH('1'!$AJ$7)*100+DAY('1'!$AJ$7)&gt;=MONTH(G540)*100+DAY(G540),0,1))</f>
        <v/>
      </c>
      <c r="G539" s="484"/>
      <c r="H539" s="485"/>
      <c r="I539" s="497"/>
      <c r="J539" s="486"/>
      <c r="K539" s="488" t="s">
        <v>326</v>
      </c>
      <c r="L539" s="490"/>
      <c r="M539" s="492" t="s">
        <v>325</v>
      </c>
      <c r="N539" s="486"/>
      <c r="O539" s="490"/>
      <c r="P539" s="499"/>
      <c r="Q539" s="3"/>
      <c r="R539" s="4"/>
      <c r="S539" s="5"/>
      <c r="T539" s="6"/>
      <c r="U539" s="7"/>
      <c r="V539" s="62"/>
      <c r="W539" s="63"/>
      <c r="X539" s="9"/>
      <c r="Y539" s="4"/>
      <c r="Z539" s="5"/>
      <c r="AA539" s="6"/>
      <c r="AB539" s="7"/>
      <c r="AC539" s="64"/>
      <c r="AD539" s="8"/>
      <c r="AE539" s="494" t="s">
        <v>66</v>
      </c>
      <c r="AF539" s="495"/>
      <c r="AG539" s="496"/>
      <c r="AH539" s="517"/>
      <c r="AI539" s="515"/>
      <c r="AJ539" s="515"/>
      <c r="AK539" s="515"/>
      <c r="AL539" s="515"/>
      <c r="AN539" s="38" t="str">
        <f t="shared" si="280"/>
        <v/>
      </c>
      <c r="AO539" s="39" t="str">
        <f t="shared" si="281"/>
        <v/>
      </c>
      <c r="AP539" s="40" t="str">
        <f t="shared" si="252"/>
        <v/>
      </c>
      <c r="AQ539" s="41" t="str">
        <f t="shared" si="253"/>
        <v/>
      </c>
      <c r="AR539" s="42" t="str">
        <f t="shared" si="254"/>
        <v>000</v>
      </c>
      <c r="AS539" s="43" t="str">
        <f t="shared" si="255"/>
        <v>000</v>
      </c>
      <c r="AT539" s="41">
        <f t="shared" si="256"/>
        <v>0</v>
      </c>
      <c r="AU539" s="65">
        <f t="shared" si="257"/>
        <v>0</v>
      </c>
      <c r="AV539" s="39" t="str">
        <f t="shared" si="258"/>
        <v>000</v>
      </c>
      <c r="AW539" s="43" t="str">
        <f t="shared" si="259"/>
        <v>000</v>
      </c>
      <c r="AX539" s="43">
        <f t="shared" si="260"/>
        <v>0</v>
      </c>
      <c r="AY539" s="43">
        <f t="shared" si="261"/>
        <v>0</v>
      </c>
      <c r="AZ539" s="47">
        <f t="shared" si="262"/>
        <v>0</v>
      </c>
      <c r="BA539" s="35">
        <f t="shared" si="263"/>
        <v>0</v>
      </c>
    </row>
    <row r="540" spans="3:53" ht="22.5" customHeight="1">
      <c r="C540" s="509"/>
      <c r="D540" s="501"/>
      <c r="E540" s="503"/>
      <c r="F540" s="29" t="s">
        <v>323</v>
      </c>
      <c r="G540" s="26"/>
      <c r="H540" s="30" t="s">
        <v>327</v>
      </c>
      <c r="I540" s="498"/>
      <c r="J540" s="487"/>
      <c r="K540" s="489"/>
      <c r="L540" s="491"/>
      <c r="M540" s="493"/>
      <c r="N540" s="29" t="s">
        <v>323</v>
      </c>
      <c r="O540" s="26"/>
      <c r="P540" s="30" t="s">
        <v>327</v>
      </c>
      <c r="Q540" s="3"/>
      <c r="R540" s="4"/>
      <c r="S540" s="5"/>
      <c r="T540" s="6"/>
      <c r="U540" s="7"/>
      <c r="V540" s="62"/>
      <c r="W540" s="63"/>
      <c r="X540" s="9"/>
      <c r="Y540" s="4"/>
      <c r="Z540" s="5"/>
      <c r="AA540" s="6"/>
      <c r="AB540" s="7"/>
      <c r="AC540" s="64"/>
      <c r="AD540" s="8"/>
      <c r="AE540" s="29" t="s">
        <v>323</v>
      </c>
      <c r="AF540" s="26"/>
      <c r="AG540" s="30" t="s">
        <v>327</v>
      </c>
      <c r="AH540" s="518"/>
      <c r="AI540" s="516"/>
      <c r="AJ540" s="516"/>
      <c r="AK540" s="516"/>
      <c r="AL540" s="516"/>
      <c r="AN540" s="38" t="str">
        <f t="shared" si="280"/>
        <v/>
      </c>
      <c r="AO540" s="39" t="str">
        <f t="shared" si="281"/>
        <v/>
      </c>
      <c r="AP540" s="40" t="str">
        <f t="shared" si="252"/>
        <v/>
      </c>
      <c r="AQ540" s="41" t="str">
        <f t="shared" si="253"/>
        <v/>
      </c>
      <c r="AR540" s="42" t="str">
        <f t="shared" si="254"/>
        <v>000</v>
      </c>
      <c r="AS540" s="43" t="str">
        <f t="shared" si="255"/>
        <v>000</v>
      </c>
      <c r="AT540" s="41">
        <f t="shared" si="256"/>
        <v>0</v>
      </c>
      <c r="AU540" s="65">
        <f t="shared" si="257"/>
        <v>0</v>
      </c>
      <c r="AV540" s="39" t="str">
        <f t="shared" si="258"/>
        <v>000</v>
      </c>
      <c r="AW540" s="43" t="str">
        <f t="shared" si="259"/>
        <v>000</v>
      </c>
      <c r="AX540" s="43">
        <f t="shared" si="260"/>
        <v>0</v>
      </c>
      <c r="AY540" s="43">
        <f t="shared" si="261"/>
        <v>0</v>
      </c>
      <c r="AZ540" s="47">
        <f t="shared" si="262"/>
        <v>0</v>
      </c>
      <c r="BA540" s="35">
        <f t="shared" si="263"/>
        <v>0</v>
      </c>
    </row>
    <row r="541" spans="3:53" ht="22.5" customHeight="1" thickBot="1">
      <c r="C541" s="508">
        <f t="shared" si="282"/>
        <v>269</v>
      </c>
      <c r="D541" s="500"/>
      <c r="E541" s="502"/>
      <c r="F541" s="483" t="str">
        <f>IF(G542="","",YEAR('1'!$AJ$7)-YEAR(G542)-IF(MONTH('1'!$AJ$7)*100+DAY('1'!$AJ$7)&gt;=MONTH(G542)*100+DAY(G542),0,1))</f>
        <v/>
      </c>
      <c r="G541" s="484"/>
      <c r="H541" s="485"/>
      <c r="I541" s="497"/>
      <c r="J541" s="486"/>
      <c r="K541" s="488" t="s">
        <v>326</v>
      </c>
      <c r="L541" s="490"/>
      <c r="M541" s="492" t="s">
        <v>325</v>
      </c>
      <c r="N541" s="486"/>
      <c r="O541" s="490"/>
      <c r="P541" s="499"/>
      <c r="Q541" s="3"/>
      <c r="R541" s="4"/>
      <c r="S541" s="5"/>
      <c r="T541" s="6"/>
      <c r="U541" s="7"/>
      <c r="V541" s="62"/>
      <c r="W541" s="63"/>
      <c r="X541" s="9"/>
      <c r="Y541" s="4"/>
      <c r="Z541" s="5"/>
      <c r="AA541" s="6"/>
      <c r="AB541" s="7"/>
      <c r="AC541" s="64"/>
      <c r="AD541" s="8"/>
      <c r="AE541" s="494" t="s">
        <v>66</v>
      </c>
      <c r="AF541" s="495"/>
      <c r="AG541" s="496"/>
      <c r="AH541" s="517"/>
      <c r="AI541" s="515"/>
      <c r="AJ541" s="515"/>
      <c r="AK541" s="515"/>
      <c r="AL541" s="515"/>
      <c r="AN541" s="38" t="str">
        <f t="shared" si="280"/>
        <v/>
      </c>
      <c r="AO541" s="39" t="str">
        <f t="shared" si="281"/>
        <v/>
      </c>
      <c r="AP541" s="40" t="str">
        <f t="shared" ref="AP541:AP604" si="286">IF(G542="","",G542)</f>
        <v/>
      </c>
      <c r="AQ541" s="41" t="str">
        <f t="shared" ref="AQ541:AQ604" si="287">IF(AH541="","",AH541)</f>
        <v/>
      </c>
      <c r="AR541" s="42" t="str">
        <f t="shared" ref="AR541:AR604" si="288">TEXT(Q541*10 + R541&amp;"0","000")</f>
        <v>000</v>
      </c>
      <c r="AS541" s="43" t="str">
        <f t="shared" ref="AS541:AS604" si="289">TEXT(S541*100+T541*10+U541,"000")</f>
        <v>000</v>
      </c>
      <c r="AT541" s="41">
        <f t="shared" ref="AT541:AT604" si="290">V541</f>
        <v>0</v>
      </c>
      <c r="AU541" s="65">
        <f t="shared" ref="AU541:AU604" si="291">W541</f>
        <v>0</v>
      </c>
      <c r="AV541" s="39" t="str">
        <f t="shared" ref="AV541:AV604" si="292">TEXT(X541*10 + Y541&amp;"0","000")</f>
        <v>000</v>
      </c>
      <c r="AW541" s="43" t="str">
        <f t="shared" ref="AW541:AW604" si="293">TEXT(Z541*100+AA541*10+AB541,"000")</f>
        <v>000</v>
      </c>
      <c r="AX541" s="43">
        <f t="shared" ref="AX541:AX604" si="294">AC541</f>
        <v>0</v>
      </c>
      <c r="AY541" s="43">
        <f t="shared" ref="AY541:AY604" si="295">AD541</f>
        <v>0</v>
      </c>
      <c r="AZ541" s="47">
        <f t="shared" ref="AZ541:AZ604" si="296">IF(OR(AN541&amp;AO541="",AN541&amp;AO541=AN540&amp;AO540),0,1)</f>
        <v>0</v>
      </c>
      <c r="BA541" s="35">
        <f t="shared" ref="BA541:BA604" si="297">IF(AN541&amp;AO541=AN542&amp;AO542,0,1)</f>
        <v>0</v>
      </c>
    </row>
    <row r="542" spans="3:53" ht="22.5" customHeight="1">
      <c r="C542" s="509"/>
      <c r="D542" s="501"/>
      <c r="E542" s="503"/>
      <c r="F542" s="29" t="s">
        <v>323</v>
      </c>
      <c r="G542" s="26"/>
      <c r="H542" s="30" t="s">
        <v>327</v>
      </c>
      <c r="I542" s="498"/>
      <c r="J542" s="487"/>
      <c r="K542" s="489"/>
      <c r="L542" s="491"/>
      <c r="M542" s="493"/>
      <c r="N542" s="29" t="s">
        <v>323</v>
      </c>
      <c r="O542" s="26"/>
      <c r="P542" s="30" t="s">
        <v>327</v>
      </c>
      <c r="Q542" s="3"/>
      <c r="R542" s="4"/>
      <c r="S542" s="5"/>
      <c r="T542" s="6"/>
      <c r="U542" s="7"/>
      <c r="V542" s="62"/>
      <c r="W542" s="63"/>
      <c r="X542" s="9"/>
      <c r="Y542" s="4"/>
      <c r="Z542" s="5"/>
      <c r="AA542" s="6"/>
      <c r="AB542" s="7"/>
      <c r="AC542" s="64"/>
      <c r="AD542" s="8"/>
      <c r="AE542" s="29" t="s">
        <v>323</v>
      </c>
      <c r="AF542" s="26"/>
      <c r="AG542" s="30" t="s">
        <v>327</v>
      </c>
      <c r="AH542" s="518"/>
      <c r="AI542" s="516"/>
      <c r="AJ542" s="516"/>
      <c r="AK542" s="516"/>
      <c r="AL542" s="516"/>
      <c r="AN542" s="38" t="str">
        <f t="shared" si="280"/>
        <v/>
      </c>
      <c r="AO542" s="39" t="str">
        <f t="shared" si="281"/>
        <v/>
      </c>
      <c r="AP542" s="40" t="str">
        <f t="shared" si="286"/>
        <v/>
      </c>
      <c r="AQ542" s="41" t="str">
        <f t="shared" si="287"/>
        <v/>
      </c>
      <c r="AR542" s="42" t="str">
        <f t="shared" si="288"/>
        <v>000</v>
      </c>
      <c r="AS542" s="43" t="str">
        <f t="shared" si="289"/>
        <v>000</v>
      </c>
      <c r="AT542" s="41">
        <f t="shared" si="290"/>
        <v>0</v>
      </c>
      <c r="AU542" s="65">
        <f t="shared" si="291"/>
        <v>0</v>
      </c>
      <c r="AV542" s="39" t="str">
        <f t="shared" si="292"/>
        <v>000</v>
      </c>
      <c r="AW542" s="43" t="str">
        <f t="shared" si="293"/>
        <v>000</v>
      </c>
      <c r="AX542" s="43">
        <f t="shared" si="294"/>
        <v>0</v>
      </c>
      <c r="AY542" s="43">
        <f t="shared" si="295"/>
        <v>0</v>
      </c>
      <c r="AZ542" s="47">
        <f t="shared" si="296"/>
        <v>0</v>
      </c>
      <c r="BA542" s="35">
        <f t="shared" si="297"/>
        <v>0</v>
      </c>
    </row>
    <row r="543" spans="3:53" ht="22.5" customHeight="1" thickBot="1">
      <c r="C543" s="508">
        <f t="shared" si="283"/>
        <v>270</v>
      </c>
      <c r="D543" s="500"/>
      <c r="E543" s="502"/>
      <c r="F543" s="483" t="str">
        <f>IF(G544="","",YEAR('1'!$AJ$7)-YEAR(G544)-IF(MONTH('1'!$AJ$7)*100+DAY('1'!$AJ$7)&gt;=MONTH(G544)*100+DAY(G544),0,1))</f>
        <v/>
      </c>
      <c r="G543" s="484"/>
      <c r="H543" s="485"/>
      <c r="I543" s="497"/>
      <c r="J543" s="486"/>
      <c r="K543" s="488" t="s">
        <v>326</v>
      </c>
      <c r="L543" s="490"/>
      <c r="M543" s="492" t="s">
        <v>325</v>
      </c>
      <c r="N543" s="486"/>
      <c r="O543" s="490"/>
      <c r="P543" s="499"/>
      <c r="Q543" s="3"/>
      <c r="R543" s="4"/>
      <c r="S543" s="5"/>
      <c r="T543" s="6"/>
      <c r="U543" s="7"/>
      <c r="V543" s="62"/>
      <c r="W543" s="63"/>
      <c r="X543" s="9"/>
      <c r="Y543" s="4"/>
      <c r="Z543" s="5"/>
      <c r="AA543" s="6"/>
      <c r="AB543" s="7"/>
      <c r="AC543" s="64"/>
      <c r="AD543" s="8"/>
      <c r="AE543" s="494" t="s">
        <v>66</v>
      </c>
      <c r="AF543" s="495"/>
      <c r="AG543" s="496"/>
      <c r="AH543" s="517"/>
      <c r="AI543" s="515"/>
      <c r="AJ543" s="515"/>
      <c r="AK543" s="515"/>
      <c r="AL543" s="515"/>
      <c r="AN543" s="38" t="str">
        <f t="shared" si="280"/>
        <v/>
      </c>
      <c r="AO543" s="39" t="str">
        <f t="shared" si="281"/>
        <v/>
      </c>
      <c r="AP543" s="40" t="str">
        <f t="shared" si="286"/>
        <v/>
      </c>
      <c r="AQ543" s="41" t="str">
        <f t="shared" si="287"/>
        <v/>
      </c>
      <c r="AR543" s="42" t="str">
        <f t="shared" si="288"/>
        <v>000</v>
      </c>
      <c r="AS543" s="43" t="str">
        <f t="shared" si="289"/>
        <v>000</v>
      </c>
      <c r="AT543" s="41">
        <f t="shared" si="290"/>
        <v>0</v>
      </c>
      <c r="AU543" s="65">
        <f t="shared" si="291"/>
        <v>0</v>
      </c>
      <c r="AV543" s="39" t="str">
        <f t="shared" si="292"/>
        <v>000</v>
      </c>
      <c r="AW543" s="43" t="str">
        <f t="shared" si="293"/>
        <v>000</v>
      </c>
      <c r="AX543" s="43">
        <f t="shared" si="294"/>
        <v>0</v>
      </c>
      <c r="AY543" s="43">
        <f t="shared" si="295"/>
        <v>0</v>
      </c>
      <c r="AZ543" s="47">
        <f t="shared" si="296"/>
        <v>0</v>
      </c>
      <c r="BA543" s="35">
        <f t="shared" si="297"/>
        <v>0</v>
      </c>
    </row>
    <row r="544" spans="3:53" ht="22.5" customHeight="1">
      <c r="C544" s="509"/>
      <c r="D544" s="501"/>
      <c r="E544" s="503"/>
      <c r="F544" s="29" t="s">
        <v>323</v>
      </c>
      <c r="G544" s="26"/>
      <c r="H544" s="30" t="s">
        <v>327</v>
      </c>
      <c r="I544" s="498"/>
      <c r="J544" s="487"/>
      <c r="K544" s="489"/>
      <c r="L544" s="491"/>
      <c r="M544" s="493"/>
      <c r="N544" s="29" t="s">
        <v>323</v>
      </c>
      <c r="O544" s="26"/>
      <c r="P544" s="30" t="s">
        <v>327</v>
      </c>
      <c r="Q544" s="3"/>
      <c r="R544" s="4"/>
      <c r="S544" s="5"/>
      <c r="T544" s="6"/>
      <c r="U544" s="7"/>
      <c r="V544" s="62"/>
      <c r="W544" s="63"/>
      <c r="X544" s="9"/>
      <c r="Y544" s="4"/>
      <c r="Z544" s="5"/>
      <c r="AA544" s="6"/>
      <c r="AB544" s="7"/>
      <c r="AC544" s="64"/>
      <c r="AD544" s="8"/>
      <c r="AE544" s="29" t="s">
        <v>323</v>
      </c>
      <c r="AF544" s="26"/>
      <c r="AG544" s="30" t="s">
        <v>327</v>
      </c>
      <c r="AH544" s="518"/>
      <c r="AI544" s="516"/>
      <c r="AJ544" s="516"/>
      <c r="AK544" s="516"/>
      <c r="AL544" s="516"/>
      <c r="AN544" s="38" t="str">
        <f t="shared" si="280"/>
        <v/>
      </c>
      <c r="AO544" s="39" t="str">
        <f t="shared" si="281"/>
        <v/>
      </c>
      <c r="AP544" s="40" t="str">
        <f t="shared" si="286"/>
        <v/>
      </c>
      <c r="AQ544" s="41" t="str">
        <f t="shared" si="287"/>
        <v/>
      </c>
      <c r="AR544" s="42" t="str">
        <f t="shared" si="288"/>
        <v>000</v>
      </c>
      <c r="AS544" s="43" t="str">
        <f t="shared" si="289"/>
        <v>000</v>
      </c>
      <c r="AT544" s="41">
        <f t="shared" si="290"/>
        <v>0</v>
      </c>
      <c r="AU544" s="65">
        <f t="shared" si="291"/>
        <v>0</v>
      </c>
      <c r="AV544" s="39" t="str">
        <f t="shared" si="292"/>
        <v>000</v>
      </c>
      <c r="AW544" s="43" t="str">
        <f t="shared" si="293"/>
        <v>000</v>
      </c>
      <c r="AX544" s="43">
        <f t="shared" si="294"/>
        <v>0</v>
      </c>
      <c r="AY544" s="43">
        <f t="shared" si="295"/>
        <v>0</v>
      </c>
      <c r="AZ544" s="47">
        <f t="shared" si="296"/>
        <v>0</v>
      </c>
      <c r="BA544" s="35">
        <f t="shared" si="297"/>
        <v>0</v>
      </c>
    </row>
    <row r="545" spans="3:53" ht="22.5" customHeight="1" thickBot="1">
      <c r="C545" s="508">
        <f t="shared" si="284"/>
        <v>271</v>
      </c>
      <c r="D545" s="500"/>
      <c r="E545" s="502"/>
      <c r="F545" s="483" t="str">
        <f>IF(G546="","",YEAR('1'!$AJ$7)-YEAR(G546)-IF(MONTH('1'!$AJ$7)*100+DAY('1'!$AJ$7)&gt;=MONTH(G546)*100+DAY(G546),0,1))</f>
        <v/>
      </c>
      <c r="G545" s="484"/>
      <c r="H545" s="485"/>
      <c r="I545" s="497"/>
      <c r="J545" s="486"/>
      <c r="K545" s="488" t="s">
        <v>326</v>
      </c>
      <c r="L545" s="490"/>
      <c r="M545" s="492" t="s">
        <v>325</v>
      </c>
      <c r="N545" s="486"/>
      <c r="O545" s="490"/>
      <c r="P545" s="499"/>
      <c r="Q545" s="3"/>
      <c r="R545" s="4"/>
      <c r="S545" s="5"/>
      <c r="T545" s="6"/>
      <c r="U545" s="7"/>
      <c r="V545" s="62"/>
      <c r="W545" s="63"/>
      <c r="X545" s="9"/>
      <c r="Y545" s="4"/>
      <c r="Z545" s="5"/>
      <c r="AA545" s="6"/>
      <c r="AB545" s="7"/>
      <c r="AC545" s="64"/>
      <c r="AD545" s="8"/>
      <c r="AE545" s="494" t="s">
        <v>66</v>
      </c>
      <c r="AF545" s="495"/>
      <c r="AG545" s="496"/>
      <c r="AH545" s="517"/>
      <c r="AI545" s="515"/>
      <c r="AJ545" s="515"/>
      <c r="AK545" s="515"/>
      <c r="AL545" s="515"/>
      <c r="AN545" s="38" t="str">
        <f t="shared" si="280"/>
        <v/>
      </c>
      <c r="AO545" s="39" t="str">
        <f t="shared" si="281"/>
        <v/>
      </c>
      <c r="AP545" s="40" t="str">
        <f t="shared" si="286"/>
        <v/>
      </c>
      <c r="AQ545" s="41" t="str">
        <f t="shared" si="287"/>
        <v/>
      </c>
      <c r="AR545" s="42" t="str">
        <f t="shared" si="288"/>
        <v>000</v>
      </c>
      <c r="AS545" s="43" t="str">
        <f t="shared" si="289"/>
        <v>000</v>
      </c>
      <c r="AT545" s="41">
        <f t="shared" si="290"/>
        <v>0</v>
      </c>
      <c r="AU545" s="65">
        <f t="shared" si="291"/>
        <v>0</v>
      </c>
      <c r="AV545" s="39" t="str">
        <f t="shared" si="292"/>
        <v>000</v>
      </c>
      <c r="AW545" s="43" t="str">
        <f t="shared" si="293"/>
        <v>000</v>
      </c>
      <c r="AX545" s="43">
        <f t="shared" si="294"/>
        <v>0</v>
      </c>
      <c r="AY545" s="43">
        <f t="shared" si="295"/>
        <v>0</v>
      </c>
      <c r="AZ545" s="47">
        <f t="shared" si="296"/>
        <v>0</v>
      </c>
      <c r="BA545" s="35">
        <f t="shared" si="297"/>
        <v>0</v>
      </c>
    </row>
    <row r="546" spans="3:53" ht="22.5" customHeight="1">
      <c r="C546" s="509"/>
      <c r="D546" s="501"/>
      <c r="E546" s="503"/>
      <c r="F546" s="29" t="s">
        <v>323</v>
      </c>
      <c r="G546" s="26"/>
      <c r="H546" s="30" t="s">
        <v>327</v>
      </c>
      <c r="I546" s="498"/>
      <c r="J546" s="487"/>
      <c r="K546" s="489"/>
      <c r="L546" s="491"/>
      <c r="M546" s="493"/>
      <c r="N546" s="29" t="s">
        <v>323</v>
      </c>
      <c r="O546" s="26"/>
      <c r="P546" s="30" t="s">
        <v>327</v>
      </c>
      <c r="Q546" s="3"/>
      <c r="R546" s="4"/>
      <c r="S546" s="5"/>
      <c r="T546" s="6"/>
      <c r="U546" s="7"/>
      <c r="V546" s="62"/>
      <c r="W546" s="63"/>
      <c r="X546" s="9"/>
      <c r="Y546" s="4"/>
      <c r="Z546" s="5"/>
      <c r="AA546" s="6"/>
      <c r="AB546" s="7"/>
      <c r="AC546" s="64"/>
      <c r="AD546" s="8"/>
      <c r="AE546" s="29" t="s">
        <v>323</v>
      </c>
      <c r="AF546" s="26"/>
      <c r="AG546" s="30" t="s">
        <v>327</v>
      </c>
      <c r="AH546" s="518"/>
      <c r="AI546" s="516"/>
      <c r="AJ546" s="516"/>
      <c r="AK546" s="516"/>
      <c r="AL546" s="516"/>
      <c r="AN546" s="38" t="str">
        <f t="shared" si="280"/>
        <v/>
      </c>
      <c r="AO546" s="39" t="str">
        <f t="shared" si="281"/>
        <v/>
      </c>
      <c r="AP546" s="40" t="str">
        <f t="shared" si="286"/>
        <v/>
      </c>
      <c r="AQ546" s="41" t="str">
        <f t="shared" si="287"/>
        <v/>
      </c>
      <c r="AR546" s="42" t="str">
        <f t="shared" si="288"/>
        <v>000</v>
      </c>
      <c r="AS546" s="43" t="str">
        <f t="shared" si="289"/>
        <v>000</v>
      </c>
      <c r="AT546" s="41">
        <f t="shared" si="290"/>
        <v>0</v>
      </c>
      <c r="AU546" s="65">
        <f t="shared" si="291"/>
        <v>0</v>
      </c>
      <c r="AV546" s="39" t="str">
        <f t="shared" si="292"/>
        <v>000</v>
      </c>
      <c r="AW546" s="43" t="str">
        <f t="shared" si="293"/>
        <v>000</v>
      </c>
      <c r="AX546" s="43">
        <f t="shared" si="294"/>
        <v>0</v>
      </c>
      <c r="AY546" s="43">
        <f t="shared" si="295"/>
        <v>0</v>
      </c>
      <c r="AZ546" s="47">
        <f t="shared" si="296"/>
        <v>0</v>
      </c>
      <c r="BA546" s="35">
        <f t="shared" si="297"/>
        <v>0</v>
      </c>
    </row>
    <row r="547" spans="3:53" ht="22.5" customHeight="1" thickBot="1">
      <c r="C547" s="508">
        <f t="shared" ref="C547" si="298">(ROW()-3)/2</f>
        <v>272</v>
      </c>
      <c r="D547" s="500"/>
      <c r="E547" s="502"/>
      <c r="F547" s="483" t="str">
        <f>IF(G548="","",YEAR('1'!$AJ$7)-YEAR(G548)-IF(MONTH('1'!$AJ$7)*100+DAY('1'!$AJ$7)&gt;=MONTH(G548)*100+DAY(G548),0,1))</f>
        <v/>
      </c>
      <c r="G547" s="484"/>
      <c r="H547" s="485"/>
      <c r="I547" s="497"/>
      <c r="J547" s="486"/>
      <c r="K547" s="488" t="s">
        <v>326</v>
      </c>
      <c r="L547" s="490"/>
      <c r="M547" s="492" t="s">
        <v>325</v>
      </c>
      <c r="N547" s="486"/>
      <c r="O547" s="490"/>
      <c r="P547" s="499"/>
      <c r="Q547" s="3"/>
      <c r="R547" s="4"/>
      <c r="S547" s="5"/>
      <c r="T547" s="6"/>
      <c r="U547" s="7"/>
      <c r="V547" s="62"/>
      <c r="W547" s="63"/>
      <c r="X547" s="9"/>
      <c r="Y547" s="4"/>
      <c r="Z547" s="5"/>
      <c r="AA547" s="6"/>
      <c r="AB547" s="7"/>
      <c r="AC547" s="64"/>
      <c r="AD547" s="8"/>
      <c r="AE547" s="494" t="s">
        <v>66</v>
      </c>
      <c r="AF547" s="495"/>
      <c r="AG547" s="496"/>
      <c r="AH547" s="517"/>
      <c r="AI547" s="515"/>
      <c r="AJ547" s="515"/>
      <c r="AK547" s="515"/>
      <c r="AL547" s="515"/>
      <c r="AN547" s="38" t="str">
        <f t="shared" si="280"/>
        <v/>
      </c>
      <c r="AO547" s="39" t="str">
        <f t="shared" si="281"/>
        <v/>
      </c>
      <c r="AP547" s="40" t="str">
        <f t="shared" si="286"/>
        <v/>
      </c>
      <c r="AQ547" s="41" t="str">
        <f t="shared" si="287"/>
        <v/>
      </c>
      <c r="AR547" s="42" t="str">
        <f t="shared" si="288"/>
        <v>000</v>
      </c>
      <c r="AS547" s="43" t="str">
        <f t="shared" si="289"/>
        <v>000</v>
      </c>
      <c r="AT547" s="41">
        <f t="shared" si="290"/>
        <v>0</v>
      </c>
      <c r="AU547" s="65">
        <f t="shared" si="291"/>
        <v>0</v>
      </c>
      <c r="AV547" s="39" t="str">
        <f t="shared" si="292"/>
        <v>000</v>
      </c>
      <c r="AW547" s="43" t="str">
        <f t="shared" si="293"/>
        <v>000</v>
      </c>
      <c r="AX547" s="43">
        <f t="shared" si="294"/>
        <v>0</v>
      </c>
      <c r="AY547" s="43">
        <f t="shared" si="295"/>
        <v>0</v>
      </c>
      <c r="AZ547" s="47">
        <f t="shared" si="296"/>
        <v>0</v>
      </c>
      <c r="BA547" s="35">
        <f t="shared" si="297"/>
        <v>0</v>
      </c>
    </row>
    <row r="548" spans="3:53" ht="22.5" customHeight="1">
      <c r="C548" s="509"/>
      <c r="D548" s="501"/>
      <c r="E548" s="503"/>
      <c r="F548" s="29" t="s">
        <v>323</v>
      </c>
      <c r="G548" s="26"/>
      <c r="H548" s="30" t="s">
        <v>327</v>
      </c>
      <c r="I548" s="498"/>
      <c r="J548" s="487"/>
      <c r="K548" s="489"/>
      <c r="L548" s="491"/>
      <c r="M548" s="493"/>
      <c r="N548" s="29" t="s">
        <v>323</v>
      </c>
      <c r="O548" s="26"/>
      <c r="P548" s="30" t="s">
        <v>327</v>
      </c>
      <c r="Q548" s="3"/>
      <c r="R548" s="4"/>
      <c r="S548" s="5"/>
      <c r="T548" s="6"/>
      <c r="U548" s="7"/>
      <c r="V548" s="62"/>
      <c r="W548" s="63"/>
      <c r="X548" s="9"/>
      <c r="Y548" s="4"/>
      <c r="Z548" s="5"/>
      <c r="AA548" s="6"/>
      <c r="AB548" s="7"/>
      <c r="AC548" s="64"/>
      <c r="AD548" s="8"/>
      <c r="AE548" s="29" t="s">
        <v>323</v>
      </c>
      <c r="AF548" s="26"/>
      <c r="AG548" s="30" t="s">
        <v>327</v>
      </c>
      <c r="AH548" s="518"/>
      <c r="AI548" s="516"/>
      <c r="AJ548" s="516"/>
      <c r="AK548" s="516"/>
      <c r="AL548" s="516"/>
      <c r="AN548" s="38" t="str">
        <f t="shared" si="280"/>
        <v/>
      </c>
      <c r="AO548" s="39" t="str">
        <f t="shared" si="281"/>
        <v/>
      </c>
      <c r="AP548" s="40" t="str">
        <f t="shared" si="286"/>
        <v/>
      </c>
      <c r="AQ548" s="41" t="str">
        <f t="shared" si="287"/>
        <v/>
      </c>
      <c r="AR548" s="42" t="str">
        <f t="shared" si="288"/>
        <v>000</v>
      </c>
      <c r="AS548" s="43" t="str">
        <f t="shared" si="289"/>
        <v>000</v>
      </c>
      <c r="AT548" s="41">
        <f t="shared" si="290"/>
        <v>0</v>
      </c>
      <c r="AU548" s="65">
        <f t="shared" si="291"/>
        <v>0</v>
      </c>
      <c r="AV548" s="39" t="str">
        <f t="shared" si="292"/>
        <v>000</v>
      </c>
      <c r="AW548" s="43" t="str">
        <f t="shared" si="293"/>
        <v>000</v>
      </c>
      <c r="AX548" s="43">
        <f t="shared" si="294"/>
        <v>0</v>
      </c>
      <c r="AY548" s="43">
        <f t="shared" si="295"/>
        <v>0</v>
      </c>
      <c r="AZ548" s="47">
        <f t="shared" si="296"/>
        <v>0</v>
      </c>
      <c r="BA548" s="35">
        <f t="shared" si="297"/>
        <v>0</v>
      </c>
    </row>
    <row r="549" spans="3:53" ht="22.5" customHeight="1" thickBot="1">
      <c r="C549" s="508">
        <f t="shared" si="282"/>
        <v>273</v>
      </c>
      <c r="D549" s="500"/>
      <c r="E549" s="502"/>
      <c r="F549" s="483" t="str">
        <f>IF(G550="","",YEAR('1'!$AJ$7)-YEAR(G550)-IF(MONTH('1'!$AJ$7)*100+DAY('1'!$AJ$7)&gt;=MONTH(G550)*100+DAY(G550),0,1))</f>
        <v/>
      </c>
      <c r="G549" s="484"/>
      <c r="H549" s="485"/>
      <c r="I549" s="497"/>
      <c r="J549" s="486"/>
      <c r="K549" s="488" t="s">
        <v>326</v>
      </c>
      <c r="L549" s="490"/>
      <c r="M549" s="492" t="s">
        <v>325</v>
      </c>
      <c r="N549" s="486"/>
      <c r="O549" s="490"/>
      <c r="P549" s="499"/>
      <c r="Q549" s="3"/>
      <c r="R549" s="4"/>
      <c r="S549" s="5"/>
      <c r="T549" s="6"/>
      <c r="U549" s="7"/>
      <c r="V549" s="62"/>
      <c r="W549" s="63"/>
      <c r="X549" s="9"/>
      <c r="Y549" s="4"/>
      <c r="Z549" s="5"/>
      <c r="AA549" s="6"/>
      <c r="AB549" s="7"/>
      <c r="AC549" s="64"/>
      <c r="AD549" s="8"/>
      <c r="AE549" s="494" t="s">
        <v>66</v>
      </c>
      <c r="AF549" s="495"/>
      <c r="AG549" s="496"/>
      <c r="AH549" s="517"/>
      <c r="AI549" s="515"/>
      <c r="AJ549" s="515"/>
      <c r="AK549" s="515"/>
      <c r="AL549" s="515"/>
      <c r="AN549" s="38" t="str">
        <f t="shared" si="280"/>
        <v/>
      </c>
      <c r="AO549" s="39" t="str">
        <f t="shared" si="281"/>
        <v/>
      </c>
      <c r="AP549" s="40" t="str">
        <f t="shared" si="286"/>
        <v/>
      </c>
      <c r="AQ549" s="41" t="str">
        <f t="shared" si="287"/>
        <v/>
      </c>
      <c r="AR549" s="42" t="str">
        <f t="shared" si="288"/>
        <v>000</v>
      </c>
      <c r="AS549" s="43" t="str">
        <f t="shared" si="289"/>
        <v>000</v>
      </c>
      <c r="AT549" s="41">
        <f t="shared" si="290"/>
        <v>0</v>
      </c>
      <c r="AU549" s="65">
        <f t="shared" si="291"/>
        <v>0</v>
      </c>
      <c r="AV549" s="39" t="str">
        <f t="shared" si="292"/>
        <v>000</v>
      </c>
      <c r="AW549" s="43" t="str">
        <f t="shared" si="293"/>
        <v>000</v>
      </c>
      <c r="AX549" s="43">
        <f t="shared" si="294"/>
        <v>0</v>
      </c>
      <c r="AY549" s="43">
        <f t="shared" si="295"/>
        <v>0</v>
      </c>
      <c r="AZ549" s="47">
        <f t="shared" si="296"/>
        <v>0</v>
      </c>
      <c r="BA549" s="35">
        <f t="shared" si="297"/>
        <v>0</v>
      </c>
    </row>
    <row r="550" spans="3:53" ht="22.5" customHeight="1">
      <c r="C550" s="509"/>
      <c r="D550" s="501"/>
      <c r="E550" s="503"/>
      <c r="F550" s="29" t="s">
        <v>323</v>
      </c>
      <c r="G550" s="26"/>
      <c r="H550" s="30" t="s">
        <v>327</v>
      </c>
      <c r="I550" s="498"/>
      <c r="J550" s="487"/>
      <c r="K550" s="489"/>
      <c r="L550" s="491"/>
      <c r="M550" s="493"/>
      <c r="N550" s="29" t="s">
        <v>323</v>
      </c>
      <c r="O550" s="26"/>
      <c r="P550" s="30" t="s">
        <v>327</v>
      </c>
      <c r="Q550" s="3"/>
      <c r="R550" s="4"/>
      <c r="S550" s="5"/>
      <c r="T550" s="6"/>
      <c r="U550" s="7"/>
      <c r="V550" s="62"/>
      <c r="W550" s="63"/>
      <c r="X550" s="9"/>
      <c r="Y550" s="4"/>
      <c r="Z550" s="5"/>
      <c r="AA550" s="6"/>
      <c r="AB550" s="7"/>
      <c r="AC550" s="64"/>
      <c r="AD550" s="8"/>
      <c r="AE550" s="29" t="s">
        <v>323</v>
      </c>
      <c r="AF550" s="26"/>
      <c r="AG550" s="30" t="s">
        <v>327</v>
      </c>
      <c r="AH550" s="518"/>
      <c r="AI550" s="516"/>
      <c r="AJ550" s="516"/>
      <c r="AK550" s="516"/>
      <c r="AL550" s="516"/>
      <c r="AN550" s="38" t="str">
        <f t="shared" si="280"/>
        <v/>
      </c>
      <c r="AO550" s="39" t="str">
        <f t="shared" si="281"/>
        <v/>
      </c>
      <c r="AP550" s="40" t="str">
        <f t="shared" si="286"/>
        <v/>
      </c>
      <c r="AQ550" s="41" t="str">
        <f t="shared" si="287"/>
        <v/>
      </c>
      <c r="AR550" s="42" t="str">
        <f t="shared" si="288"/>
        <v>000</v>
      </c>
      <c r="AS550" s="43" t="str">
        <f t="shared" si="289"/>
        <v>000</v>
      </c>
      <c r="AT550" s="41">
        <f t="shared" si="290"/>
        <v>0</v>
      </c>
      <c r="AU550" s="65">
        <f t="shared" si="291"/>
        <v>0</v>
      </c>
      <c r="AV550" s="39" t="str">
        <f t="shared" si="292"/>
        <v>000</v>
      </c>
      <c r="AW550" s="43" t="str">
        <f t="shared" si="293"/>
        <v>000</v>
      </c>
      <c r="AX550" s="43">
        <f t="shared" si="294"/>
        <v>0</v>
      </c>
      <c r="AY550" s="43">
        <f t="shared" si="295"/>
        <v>0</v>
      </c>
      <c r="AZ550" s="47">
        <f t="shared" si="296"/>
        <v>0</v>
      </c>
      <c r="BA550" s="35">
        <f t="shared" si="297"/>
        <v>0</v>
      </c>
    </row>
    <row r="551" spans="3:53" ht="22.5" customHeight="1" thickBot="1">
      <c r="C551" s="508">
        <f t="shared" si="283"/>
        <v>274</v>
      </c>
      <c r="D551" s="500"/>
      <c r="E551" s="502"/>
      <c r="F551" s="483" t="str">
        <f>IF(G552="","",YEAR('1'!$AJ$7)-YEAR(G552)-IF(MONTH('1'!$AJ$7)*100+DAY('1'!$AJ$7)&gt;=MONTH(G552)*100+DAY(G552),0,1))</f>
        <v/>
      </c>
      <c r="G551" s="484"/>
      <c r="H551" s="485"/>
      <c r="I551" s="497"/>
      <c r="J551" s="486"/>
      <c r="K551" s="488" t="s">
        <v>326</v>
      </c>
      <c r="L551" s="490"/>
      <c r="M551" s="492" t="s">
        <v>325</v>
      </c>
      <c r="N551" s="486"/>
      <c r="O551" s="490"/>
      <c r="P551" s="499"/>
      <c r="Q551" s="3"/>
      <c r="R551" s="4"/>
      <c r="S551" s="5"/>
      <c r="T551" s="6"/>
      <c r="U551" s="7"/>
      <c r="V551" s="62"/>
      <c r="W551" s="63"/>
      <c r="X551" s="9"/>
      <c r="Y551" s="4"/>
      <c r="Z551" s="5"/>
      <c r="AA551" s="6"/>
      <c r="AB551" s="7"/>
      <c r="AC551" s="64"/>
      <c r="AD551" s="8"/>
      <c r="AE551" s="494" t="s">
        <v>66</v>
      </c>
      <c r="AF551" s="495"/>
      <c r="AG551" s="496"/>
      <c r="AH551" s="517"/>
      <c r="AI551" s="515"/>
      <c r="AJ551" s="515"/>
      <c r="AK551" s="515"/>
      <c r="AL551" s="515"/>
      <c r="AN551" s="38" t="str">
        <f t="shared" si="280"/>
        <v/>
      </c>
      <c r="AO551" s="39" t="str">
        <f t="shared" si="281"/>
        <v/>
      </c>
      <c r="AP551" s="40" t="str">
        <f t="shared" si="286"/>
        <v/>
      </c>
      <c r="AQ551" s="41" t="str">
        <f t="shared" si="287"/>
        <v/>
      </c>
      <c r="AR551" s="42" t="str">
        <f t="shared" si="288"/>
        <v>000</v>
      </c>
      <c r="AS551" s="43" t="str">
        <f t="shared" si="289"/>
        <v>000</v>
      </c>
      <c r="AT551" s="41">
        <f t="shared" si="290"/>
        <v>0</v>
      </c>
      <c r="AU551" s="65">
        <f t="shared" si="291"/>
        <v>0</v>
      </c>
      <c r="AV551" s="39" t="str">
        <f t="shared" si="292"/>
        <v>000</v>
      </c>
      <c r="AW551" s="43" t="str">
        <f t="shared" si="293"/>
        <v>000</v>
      </c>
      <c r="AX551" s="43">
        <f t="shared" si="294"/>
        <v>0</v>
      </c>
      <c r="AY551" s="43">
        <f t="shared" si="295"/>
        <v>0</v>
      </c>
      <c r="AZ551" s="47">
        <f t="shared" si="296"/>
        <v>0</v>
      </c>
      <c r="BA551" s="35">
        <f t="shared" si="297"/>
        <v>0</v>
      </c>
    </row>
    <row r="552" spans="3:53" ht="22.5" customHeight="1">
      <c r="C552" s="509"/>
      <c r="D552" s="501"/>
      <c r="E552" s="503"/>
      <c r="F552" s="29" t="s">
        <v>323</v>
      </c>
      <c r="G552" s="26"/>
      <c r="H552" s="30" t="s">
        <v>327</v>
      </c>
      <c r="I552" s="498"/>
      <c r="J552" s="487"/>
      <c r="K552" s="489"/>
      <c r="L552" s="491"/>
      <c r="M552" s="493"/>
      <c r="N552" s="29" t="s">
        <v>323</v>
      </c>
      <c r="O552" s="26"/>
      <c r="P552" s="30" t="s">
        <v>327</v>
      </c>
      <c r="Q552" s="3"/>
      <c r="R552" s="4"/>
      <c r="S552" s="5"/>
      <c r="T552" s="6"/>
      <c r="U552" s="7"/>
      <c r="V552" s="62"/>
      <c r="W552" s="63"/>
      <c r="X552" s="9"/>
      <c r="Y552" s="4"/>
      <c r="Z552" s="5"/>
      <c r="AA552" s="6"/>
      <c r="AB552" s="7"/>
      <c r="AC552" s="64"/>
      <c r="AD552" s="8"/>
      <c r="AE552" s="29" t="s">
        <v>323</v>
      </c>
      <c r="AF552" s="26"/>
      <c r="AG552" s="30" t="s">
        <v>327</v>
      </c>
      <c r="AH552" s="518"/>
      <c r="AI552" s="516"/>
      <c r="AJ552" s="516"/>
      <c r="AK552" s="516"/>
      <c r="AL552" s="516"/>
      <c r="AN552" s="38" t="str">
        <f t="shared" si="280"/>
        <v/>
      </c>
      <c r="AO552" s="39" t="str">
        <f t="shared" si="281"/>
        <v/>
      </c>
      <c r="AP552" s="40" t="str">
        <f t="shared" si="286"/>
        <v/>
      </c>
      <c r="AQ552" s="41" t="str">
        <f t="shared" si="287"/>
        <v/>
      </c>
      <c r="AR552" s="42" t="str">
        <f t="shared" si="288"/>
        <v>000</v>
      </c>
      <c r="AS552" s="43" t="str">
        <f t="shared" si="289"/>
        <v>000</v>
      </c>
      <c r="AT552" s="41">
        <f t="shared" si="290"/>
        <v>0</v>
      </c>
      <c r="AU552" s="65">
        <f t="shared" si="291"/>
        <v>0</v>
      </c>
      <c r="AV552" s="39" t="str">
        <f t="shared" si="292"/>
        <v>000</v>
      </c>
      <c r="AW552" s="43" t="str">
        <f t="shared" si="293"/>
        <v>000</v>
      </c>
      <c r="AX552" s="43">
        <f t="shared" si="294"/>
        <v>0</v>
      </c>
      <c r="AY552" s="43">
        <f t="shared" si="295"/>
        <v>0</v>
      </c>
      <c r="AZ552" s="47">
        <f t="shared" si="296"/>
        <v>0</v>
      </c>
      <c r="BA552" s="35">
        <f t="shared" si="297"/>
        <v>0</v>
      </c>
    </row>
    <row r="553" spans="3:53" ht="22.5" customHeight="1" thickBot="1">
      <c r="C553" s="508">
        <f t="shared" si="284"/>
        <v>275</v>
      </c>
      <c r="D553" s="500"/>
      <c r="E553" s="502"/>
      <c r="F553" s="483" t="str">
        <f>IF(G554="","",YEAR('1'!$AJ$7)-YEAR(G554)-IF(MONTH('1'!$AJ$7)*100+DAY('1'!$AJ$7)&gt;=MONTH(G554)*100+DAY(G554),0,1))</f>
        <v/>
      </c>
      <c r="G553" s="484"/>
      <c r="H553" s="485"/>
      <c r="I553" s="497"/>
      <c r="J553" s="486"/>
      <c r="K553" s="488" t="s">
        <v>326</v>
      </c>
      <c r="L553" s="490"/>
      <c r="M553" s="492" t="s">
        <v>325</v>
      </c>
      <c r="N553" s="486"/>
      <c r="O553" s="490"/>
      <c r="P553" s="499"/>
      <c r="Q553" s="3"/>
      <c r="R553" s="4"/>
      <c r="S553" s="5"/>
      <c r="T553" s="6"/>
      <c r="U553" s="7"/>
      <c r="V553" s="62"/>
      <c r="W553" s="63"/>
      <c r="X553" s="9"/>
      <c r="Y553" s="4"/>
      <c r="Z553" s="5"/>
      <c r="AA553" s="6"/>
      <c r="AB553" s="7"/>
      <c r="AC553" s="64"/>
      <c r="AD553" s="8"/>
      <c r="AE553" s="494" t="s">
        <v>66</v>
      </c>
      <c r="AF553" s="495"/>
      <c r="AG553" s="496"/>
      <c r="AH553" s="517"/>
      <c r="AI553" s="515"/>
      <c r="AJ553" s="515"/>
      <c r="AK553" s="515"/>
      <c r="AL553" s="515"/>
      <c r="AN553" s="38" t="str">
        <f t="shared" si="280"/>
        <v/>
      </c>
      <c r="AO553" s="39" t="str">
        <f t="shared" si="281"/>
        <v/>
      </c>
      <c r="AP553" s="40" t="str">
        <f t="shared" si="286"/>
        <v/>
      </c>
      <c r="AQ553" s="41" t="str">
        <f t="shared" si="287"/>
        <v/>
      </c>
      <c r="AR553" s="42" t="str">
        <f t="shared" si="288"/>
        <v>000</v>
      </c>
      <c r="AS553" s="43" t="str">
        <f t="shared" si="289"/>
        <v>000</v>
      </c>
      <c r="AT553" s="41">
        <f t="shared" si="290"/>
        <v>0</v>
      </c>
      <c r="AU553" s="65">
        <f t="shared" si="291"/>
        <v>0</v>
      </c>
      <c r="AV553" s="39" t="str">
        <f t="shared" si="292"/>
        <v>000</v>
      </c>
      <c r="AW553" s="43" t="str">
        <f t="shared" si="293"/>
        <v>000</v>
      </c>
      <c r="AX553" s="43">
        <f t="shared" si="294"/>
        <v>0</v>
      </c>
      <c r="AY553" s="43">
        <f t="shared" si="295"/>
        <v>0</v>
      </c>
      <c r="AZ553" s="47">
        <f t="shared" si="296"/>
        <v>0</v>
      </c>
      <c r="BA553" s="35">
        <f t="shared" si="297"/>
        <v>0</v>
      </c>
    </row>
    <row r="554" spans="3:53" ht="22.5" customHeight="1">
      <c r="C554" s="509"/>
      <c r="D554" s="501"/>
      <c r="E554" s="503"/>
      <c r="F554" s="29" t="s">
        <v>323</v>
      </c>
      <c r="G554" s="26"/>
      <c r="H554" s="30" t="s">
        <v>327</v>
      </c>
      <c r="I554" s="498"/>
      <c r="J554" s="487"/>
      <c r="K554" s="489"/>
      <c r="L554" s="491"/>
      <c r="M554" s="493"/>
      <c r="N554" s="29" t="s">
        <v>323</v>
      </c>
      <c r="O554" s="26"/>
      <c r="P554" s="30" t="s">
        <v>327</v>
      </c>
      <c r="Q554" s="3"/>
      <c r="R554" s="4"/>
      <c r="S554" s="5"/>
      <c r="T554" s="6"/>
      <c r="U554" s="7"/>
      <c r="V554" s="62"/>
      <c r="W554" s="63"/>
      <c r="X554" s="9"/>
      <c r="Y554" s="4"/>
      <c r="Z554" s="5"/>
      <c r="AA554" s="6"/>
      <c r="AB554" s="7"/>
      <c r="AC554" s="64"/>
      <c r="AD554" s="8"/>
      <c r="AE554" s="29" t="s">
        <v>323</v>
      </c>
      <c r="AF554" s="26"/>
      <c r="AG554" s="30" t="s">
        <v>327</v>
      </c>
      <c r="AH554" s="518"/>
      <c r="AI554" s="516"/>
      <c r="AJ554" s="516"/>
      <c r="AK554" s="516"/>
      <c r="AL554" s="516"/>
      <c r="AN554" s="38" t="str">
        <f t="shared" si="280"/>
        <v/>
      </c>
      <c r="AO554" s="39" t="str">
        <f t="shared" si="281"/>
        <v/>
      </c>
      <c r="AP554" s="40" t="str">
        <f t="shared" si="286"/>
        <v/>
      </c>
      <c r="AQ554" s="41" t="str">
        <f t="shared" si="287"/>
        <v/>
      </c>
      <c r="AR554" s="42" t="str">
        <f t="shared" si="288"/>
        <v>000</v>
      </c>
      <c r="AS554" s="43" t="str">
        <f t="shared" si="289"/>
        <v>000</v>
      </c>
      <c r="AT554" s="41">
        <f t="shared" si="290"/>
        <v>0</v>
      </c>
      <c r="AU554" s="65">
        <f t="shared" si="291"/>
        <v>0</v>
      </c>
      <c r="AV554" s="39" t="str">
        <f t="shared" si="292"/>
        <v>000</v>
      </c>
      <c r="AW554" s="43" t="str">
        <f t="shared" si="293"/>
        <v>000</v>
      </c>
      <c r="AX554" s="43">
        <f t="shared" si="294"/>
        <v>0</v>
      </c>
      <c r="AY554" s="43">
        <f t="shared" si="295"/>
        <v>0</v>
      </c>
      <c r="AZ554" s="47">
        <f t="shared" si="296"/>
        <v>0</v>
      </c>
      <c r="BA554" s="35">
        <f t="shared" si="297"/>
        <v>0</v>
      </c>
    </row>
    <row r="555" spans="3:53" ht="22.5" customHeight="1" thickBot="1">
      <c r="C555" s="508">
        <f t="shared" ref="C555" si="299">(ROW()-3)/2</f>
        <v>276</v>
      </c>
      <c r="D555" s="500"/>
      <c r="E555" s="502"/>
      <c r="F555" s="483" t="str">
        <f>IF(G556="","",YEAR('1'!$AJ$7)-YEAR(G556)-IF(MONTH('1'!$AJ$7)*100+DAY('1'!$AJ$7)&gt;=MONTH(G556)*100+DAY(G556),0,1))</f>
        <v/>
      </c>
      <c r="G555" s="484"/>
      <c r="H555" s="485"/>
      <c r="I555" s="497"/>
      <c r="J555" s="486"/>
      <c r="K555" s="488" t="s">
        <v>326</v>
      </c>
      <c r="L555" s="490"/>
      <c r="M555" s="492" t="s">
        <v>325</v>
      </c>
      <c r="N555" s="486"/>
      <c r="O555" s="490"/>
      <c r="P555" s="499"/>
      <c r="Q555" s="3"/>
      <c r="R555" s="4"/>
      <c r="S555" s="5"/>
      <c r="T555" s="6"/>
      <c r="U555" s="7"/>
      <c r="V555" s="62"/>
      <c r="W555" s="63"/>
      <c r="X555" s="9"/>
      <c r="Y555" s="4"/>
      <c r="Z555" s="5"/>
      <c r="AA555" s="6"/>
      <c r="AB555" s="7"/>
      <c r="AC555" s="64"/>
      <c r="AD555" s="8"/>
      <c r="AE555" s="494" t="s">
        <v>66</v>
      </c>
      <c r="AF555" s="495"/>
      <c r="AG555" s="496"/>
      <c r="AH555" s="517"/>
      <c r="AI555" s="515"/>
      <c r="AJ555" s="515"/>
      <c r="AK555" s="515"/>
      <c r="AL555" s="515"/>
      <c r="AN555" s="38" t="str">
        <f t="shared" si="280"/>
        <v/>
      </c>
      <c r="AO555" s="39" t="str">
        <f t="shared" si="281"/>
        <v/>
      </c>
      <c r="AP555" s="40" t="str">
        <f t="shared" si="286"/>
        <v/>
      </c>
      <c r="AQ555" s="41" t="str">
        <f t="shared" si="287"/>
        <v/>
      </c>
      <c r="AR555" s="42" t="str">
        <f t="shared" si="288"/>
        <v>000</v>
      </c>
      <c r="AS555" s="43" t="str">
        <f t="shared" si="289"/>
        <v>000</v>
      </c>
      <c r="AT555" s="41">
        <f t="shared" si="290"/>
        <v>0</v>
      </c>
      <c r="AU555" s="65">
        <f t="shared" si="291"/>
        <v>0</v>
      </c>
      <c r="AV555" s="39" t="str">
        <f t="shared" si="292"/>
        <v>000</v>
      </c>
      <c r="AW555" s="43" t="str">
        <f t="shared" si="293"/>
        <v>000</v>
      </c>
      <c r="AX555" s="43">
        <f t="shared" si="294"/>
        <v>0</v>
      </c>
      <c r="AY555" s="43">
        <f t="shared" si="295"/>
        <v>0</v>
      </c>
      <c r="AZ555" s="47">
        <f t="shared" si="296"/>
        <v>0</v>
      </c>
      <c r="BA555" s="35">
        <f t="shared" si="297"/>
        <v>0</v>
      </c>
    </row>
    <row r="556" spans="3:53" ht="22.5" customHeight="1">
      <c r="C556" s="509"/>
      <c r="D556" s="501"/>
      <c r="E556" s="503"/>
      <c r="F556" s="29" t="s">
        <v>323</v>
      </c>
      <c r="G556" s="26"/>
      <c r="H556" s="30" t="s">
        <v>327</v>
      </c>
      <c r="I556" s="498"/>
      <c r="J556" s="487"/>
      <c r="K556" s="489"/>
      <c r="L556" s="491"/>
      <c r="M556" s="493"/>
      <c r="N556" s="29" t="s">
        <v>323</v>
      </c>
      <c r="O556" s="26"/>
      <c r="P556" s="30" t="s">
        <v>327</v>
      </c>
      <c r="Q556" s="3"/>
      <c r="R556" s="4"/>
      <c r="S556" s="5"/>
      <c r="T556" s="6"/>
      <c r="U556" s="7"/>
      <c r="V556" s="62"/>
      <c r="W556" s="63"/>
      <c r="X556" s="9"/>
      <c r="Y556" s="4"/>
      <c r="Z556" s="5"/>
      <c r="AA556" s="6"/>
      <c r="AB556" s="7"/>
      <c r="AC556" s="64"/>
      <c r="AD556" s="8"/>
      <c r="AE556" s="29" t="s">
        <v>323</v>
      </c>
      <c r="AF556" s="26"/>
      <c r="AG556" s="30" t="s">
        <v>327</v>
      </c>
      <c r="AH556" s="518"/>
      <c r="AI556" s="516"/>
      <c r="AJ556" s="516"/>
      <c r="AK556" s="516"/>
      <c r="AL556" s="516"/>
      <c r="AN556" s="38" t="str">
        <f t="shared" si="280"/>
        <v/>
      </c>
      <c r="AO556" s="39" t="str">
        <f t="shared" si="281"/>
        <v/>
      </c>
      <c r="AP556" s="40" t="str">
        <f t="shared" si="286"/>
        <v/>
      </c>
      <c r="AQ556" s="41" t="str">
        <f t="shared" si="287"/>
        <v/>
      </c>
      <c r="AR556" s="42" t="str">
        <f t="shared" si="288"/>
        <v>000</v>
      </c>
      <c r="AS556" s="43" t="str">
        <f t="shared" si="289"/>
        <v>000</v>
      </c>
      <c r="AT556" s="41">
        <f t="shared" si="290"/>
        <v>0</v>
      </c>
      <c r="AU556" s="65">
        <f t="shared" si="291"/>
        <v>0</v>
      </c>
      <c r="AV556" s="39" t="str">
        <f t="shared" si="292"/>
        <v>000</v>
      </c>
      <c r="AW556" s="43" t="str">
        <f t="shared" si="293"/>
        <v>000</v>
      </c>
      <c r="AX556" s="43">
        <f t="shared" si="294"/>
        <v>0</v>
      </c>
      <c r="AY556" s="43">
        <f t="shared" si="295"/>
        <v>0</v>
      </c>
      <c r="AZ556" s="47">
        <f t="shared" si="296"/>
        <v>0</v>
      </c>
      <c r="BA556" s="35">
        <f t="shared" si="297"/>
        <v>0</v>
      </c>
    </row>
    <row r="557" spans="3:53" ht="22.5" customHeight="1" thickBot="1">
      <c r="C557" s="508">
        <f t="shared" ref="C557:C565" si="300">(ROW()-3)/2</f>
        <v>277</v>
      </c>
      <c r="D557" s="500"/>
      <c r="E557" s="502"/>
      <c r="F557" s="483" t="str">
        <f>IF(G558="","",YEAR('1'!$AJ$7)-YEAR(G558)-IF(MONTH('1'!$AJ$7)*100+DAY('1'!$AJ$7)&gt;=MONTH(G558)*100+DAY(G558),0,1))</f>
        <v/>
      </c>
      <c r="G557" s="484"/>
      <c r="H557" s="485"/>
      <c r="I557" s="497"/>
      <c r="J557" s="486"/>
      <c r="K557" s="488" t="s">
        <v>326</v>
      </c>
      <c r="L557" s="490"/>
      <c r="M557" s="492" t="s">
        <v>325</v>
      </c>
      <c r="N557" s="486"/>
      <c r="O557" s="490"/>
      <c r="P557" s="499"/>
      <c r="Q557" s="3"/>
      <c r="R557" s="4"/>
      <c r="S557" s="5"/>
      <c r="T557" s="6"/>
      <c r="U557" s="7"/>
      <c r="V557" s="62"/>
      <c r="W557" s="63"/>
      <c r="X557" s="9"/>
      <c r="Y557" s="4"/>
      <c r="Z557" s="5"/>
      <c r="AA557" s="6"/>
      <c r="AB557" s="7"/>
      <c r="AC557" s="64"/>
      <c r="AD557" s="8"/>
      <c r="AE557" s="494" t="s">
        <v>66</v>
      </c>
      <c r="AF557" s="495"/>
      <c r="AG557" s="496"/>
      <c r="AH557" s="517"/>
      <c r="AI557" s="515"/>
      <c r="AJ557" s="515"/>
      <c r="AK557" s="515"/>
      <c r="AL557" s="515"/>
      <c r="AN557" s="38" t="str">
        <f t="shared" si="280"/>
        <v/>
      </c>
      <c r="AO557" s="39" t="str">
        <f t="shared" si="281"/>
        <v/>
      </c>
      <c r="AP557" s="40" t="str">
        <f t="shared" si="286"/>
        <v/>
      </c>
      <c r="AQ557" s="41" t="str">
        <f t="shared" si="287"/>
        <v/>
      </c>
      <c r="AR557" s="42" t="str">
        <f t="shared" si="288"/>
        <v>000</v>
      </c>
      <c r="AS557" s="43" t="str">
        <f t="shared" si="289"/>
        <v>000</v>
      </c>
      <c r="AT557" s="41">
        <f t="shared" si="290"/>
        <v>0</v>
      </c>
      <c r="AU557" s="65">
        <f t="shared" si="291"/>
        <v>0</v>
      </c>
      <c r="AV557" s="39" t="str">
        <f t="shared" si="292"/>
        <v>000</v>
      </c>
      <c r="AW557" s="43" t="str">
        <f t="shared" si="293"/>
        <v>000</v>
      </c>
      <c r="AX557" s="43">
        <f t="shared" si="294"/>
        <v>0</v>
      </c>
      <c r="AY557" s="43">
        <f t="shared" si="295"/>
        <v>0</v>
      </c>
      <c r="AZ557" s="47">
        <f t="shared" si="296"/>
        <v>0</v>
      </c>
      <c r="BA557" s="35">
        <f t="shared" si="297"/>
        <v>0</v>
      </c>
    </row>
    <row r="558" spans="3:53" ht="22.5" customHeight="1">
      <c r="C558" s="509"/>
      <c r="D558" s="501"/>
      <c r="E558" s="503"/>
      <c r="F558" s="29" t="s">
        <v>323</v>
      </c>
      <c r="G558" s="26"/>
      <c r="H558" s="30" t="s">
        <v>327</v>
      </c>
      <c r="I558" s="498"/>
      <c r="J558" s="487"/>
      <c r="K558" s="489"/>
      <c r="L558" s="491"/>
      <c r="M558" s="493"/>
      <c r="N558" s="29" t="s">
        <v>323</v>
      </c>
      <c r="O558" s="26"/>
      <c r="P558" s="30" t="s">
        <v>327</v>
      </c>
      <c r="Q558" s="3"/>
      <c r="R558" s="4"/>
      <c r="S558" s="5"/>
      <c r="T558" s="6"/>
      <c r="U558" s="7"/>
      <c r="V558" s="62"/>
      <c r="W558" s="63"/>
      <c r="X558" s="9"/>
      <c r="Y558" s="4"/>
      <c r="Z558" s="5"/>
      <c r="AA558" s="6"/>
      <c r="AB558" s="7"/>
      <c r="AC558" s="64"/>
      <c r="AD558" s="8"/>
      <c r="AE558" s="29" t="s">
        <v>323</v>
      </c>
      <c r="AF558" s="26"/>
      <c r="AG558" s="30" t="s">
        <v>327</v>
      </c>
      <c r="AH558" s="518"/>
      <c r="AI558" s="516"/>
      <c r="AJ558" s="516"/>
      <c r="AK558" s="516"/>
      <c r="AL558" s="516"/>
      <c r="AN558" s="38" t="str">
        <f t="shared" si="280"/>
        <v/>
      </c>
      <c r="AO558" s="39" t="str">
        <f t="shared" si="281"/>
        <v/>
      </c>
      <c r="AP558" s="40" t="str">
        <f t="shared" si="286"/>
        <v/>
      </c>
      <c r="AQ558" s="41" t="str">
        <f t="shared" si="287"/>
        <v/>
      </c>
      <c r="AR558" s="42" t="str">
        <f t="shared" si="288"/>
        <v>000</v>
      </c>
      <c r="AS558" s="43" t="str">
        <f t="shared" si="289"/>
        <v>000</v>
      </c>
      <c r="AT558" s="41">
        <f t="shared" si="290"/>
        <v>0</v>
      </c>
      <c r="AU558" s="65">
        <f t="shared" si="291"/>
        <v>0</v>
      </c>
      <c r="AV558" s="39" t="str">
        <f t="shared" si="292"/>
        <v>000</v>
      </c>
      <c r="AW558" s="43" t="str">
        <f t="shared" si="293"/>
        <v>000</v>
      </c>
      <c r="AX558" s="43">
        <f t="shared" si="294"/>
        <v>0</v>
      </c>
      <c r="AY558" s="43">
        <f t="shared" si="295"/>
        <v>0</v>
      </c>
      <c r="AZ558" s="47">
        <f t="shared" si="296"/>
        <v>0</v>
      </c>
      <c r="BA558" s="35">
        <f t="shared" si="297"/>
        <v>0</v>
      </c>
    </row>
    <row r="559" spans="3:53" ht="22.5" customHeight="1" thickBot="1">
      <c r="C559" s="508">
        <f t="shared" ref="C559:C567" si="301">(ROW()-3)/2</f>
        <v>278</v>
      </c>
      <c r="D559" s="500"/>
      <c r="E559" s="502"/>
      <c r="F559" s="483" t="str">
        <f>IF(G560="","",YEAR('1'!$AJ$7)-YEAR(G560)-IF(MONTH('1'!$AJ$7)*100+DAY('1'!$AJ$7)&gt;=MONTH(G560)*100+DAY(G560),0,1))</f>
        <v/>
      </c>
      <c r="G559" s="484"/>
      <c r="H559" s="485"/>
      <c r="I559" s="497"/>
      <c r="J559" s="486"/>
      <c r="K559" s="488" t="s">
        <v>326</v>
      </c>
      <c r="L559" s="490"/>
      <c r="M559" s="492" t="s">
        <v>325</v>
      </c>
      <c r="N559" s="486"/>
      <c r="O559" s="490"/>
      <c r="P559" s="499"/>
      <c r="Q559" s="3"/>
      <c r="R559" s="4"/>
      <c r="S559" s="5"/>
      <c r="T559" s="6"/>
      <c r="U559" s="7"/>
      <c r="V559" s="62"/>
      <c r="W559" s="63"/>
      <c r="X559" s="9"/>
      <c r="Y559" s="4"/>
      <c r="Z559" s="5"/>
      <c r="AA559" s="6"/>
      <c r="AB559" s="7"/>
      <c r="AC559" s="64"/>
      <c r="AD559" s="8"/>
      <c r="AE559" s="494" t="s">
        <v>66</v>
      </c>
      <c r="AF559" s="495"/>
      <c r="AG559" s="496"/>
      <c r="AH559" s="517"/>
      <c r="AI559" s="515"/>
      <c r="AJ559" s="515"/>
      <c r="AK559" s="515"/>
      <c r="AL559" s="515"/>
      <c r="AN559" s="38" t="str">
        <f t="shared" si="280"/>
        <v/>
      </c>
      <c r="AO559" s="39" t="str">
        <f t="shared" si="281"/>
        <v/>
      </c>
      <c r="AP559" s="40" t="str">
        <f t="shared" si="286"/>
        <v/>
      </c>
      <c r="AQ559" s="41" t="str">
        <f t="shared" si="287"/>
        <v/>
      </c>
      <c r="AR559" s="42" t="str">
        <f t="shared" si="288"/>
        <v>000</v>
      </c>
      <c r="AS559" s="43" t="str">
        <f t="shared" si="289"/>
        <v>000</v>
      </c>
      <c r="AT559" s="41">
        <f t="shared" si="290"/>
        <v>0</v>
      </c>
      <c r="AU559" s="65">
        <f t="shared" si="291"/>
        <v>0</v>
      </c>
      <c r="AV559" s="39" t="str">
        <f t="shared" si="292"/>
        <v>000</v>
      </c>
      <c r="AW559" s="43" t="str">
        <f t="shared" si="293"/>
        <v>000</v>
      </c>
      <c r="AX559" s="43">
        <f t="shared" si="294"/>
        <v>0</v>
      </c>
      <c r="AY559" s="43">
        <f t="shared" si="295"/>
        <v>0</v>
      </c>
      <c r="AZ559" s="47">
        <f t="shared" si="296"/>
        <v>0</v>
      </c>
      <c r="BA559" s="35">
        <f t="shared" si="297"/>
        <v>0</v>
      </c>
    </row>
    <row r="560" spans="3:53" ht="22.5" customHeight="1">
      <c r="C560" s="509"/>
      <c r="D560" s="501"/>
      <c r="E560" s="503"/>
      <c r="F560" s="29" t="s">
        <v>323</v>
      </c>
      <c r="G560" s="26"/>
      <c r="H560" s="30" t="s">
        <v>327</v>
      </c>
      <c r="I560" s="498"/>
      <c r="J560" s="487"/>
      <c r="K560" s="489"/>
      <c r="L560" s="491"/>
      <c r="M560" s="493"/>
      <c r="N560" s="29" t="s">
        <v>323</v>
      </c>
      <c r="O560" s="26"/>
      <c r="P560" s="30" t="s">
        <v>327</v>
      </c>
      <c r="Q560" s="3"/>
      <c r="R560" s="4"/>
      <c r="S560" s="5"/>
      <c r="T560" s="6"/>
      <c r="U560" s="7"/>
      <c r="V560" s="62"/>
      <c r="W560" s="63"/>
      <c r="X560" s="9"/>
      <c r="Y560" s="4"/>
      <c r="Z560" s="5"/>
      <c r="AA560" s="6"/>
      <c r="AB560" s="7"/>
      <c r="AC560" s="64"/>
      <c r="AD560" s="8"/>
      <c r="AE560" s="29" t="s">
        <v>323</v>
      </c>
      <c r="AF560" s="26"/>
      <c r="AG560" s="30" t="s">
        <v>327</v>
      </c>
      <c r="AH560" s="518"/>
      <c r="AI560" s="516"/>
      <c r="AJ560" s="516"/>
      <c r="AK560" s="516"/>
      <c r="AL560" s="516"/>
      <c r="AN560" s="38" t="str">
        <f t="shared" si="280"/>
        <v/>
      </c>
      <c r="AO560" s="39" t="str">
        <f t="shared" si="281"/>
        <v/>
      </c>
      <c r="AP560" s="40" t="str">
        <f t="shared" si="286"/>
        <v/>
      </c>
      <c r="AQ560" s="41" t="str">
        <f t="shared" si="287"/>
        <v/>
      </c>
      <c r="AR560" s="42" t="str">
        <f t="shared" si="288"/>
        <v>000</v>
      </c>
      <c r="AS560" s="43" t="str">
        <f t="shared" si="289"/>
        <v>000</v>
      </c>
      <c r="AT560" s="41">
        <f t="shared" si="290"/>
        <v>0</v>
      </c>
      <c r="AU560" s="65">
        <f t="shared" si="291"/>
        <v>0</v>
      </c>
      <c r="AV560" s="39" t="str">
        <f t="shared" si="292"/>
        <v>000</v>
      </c>
      <c r="AW560" s="43" t="str">
        <f t="shared" si="293"/>
        <v>000</v>
      </c>
      <c r="AX560" s="43">
        <f t="shared" si="294"/>
        <v>0</v>
      </c>
      <c r="AY560" s="43">
        <f t="shared" si="295"/>
        <v>0</v>
      </c>
      <c r="AZ560" s="47">
        <f t="shared" si="296"/>
        <v>0</v>
      </c>
      <c r="BA560" s="35">
        <f t="shared" si="297"/>
        <v>0</v>
      </c>
    </row>
    <row r="561" spans="3:53" ht="22.5" customHeight="1" thickBot="1">
      <c r="C561" s="508">
        <f t="shared" ref="C561" si="302">(ROW()-3)/2</f>
        <v>279</v>
      </c>
      <c r="D561" s="500"/>
      <c r="E561" s="502"/>
      <c r="F561" s="483" t="str">
        <f>IF(G562="","",YEAR('1'!$AJ$7)-YEAR(G562)-IF(MONTH('1'!$AJ$7)*100+DAY('1'!$AJ$7)&gt;=MONTH(G562)*100+DAY(G562),0,1))</f>
        <v/>
      </c>
      <c r="G561" s="484"/>
      <c r="H561" s="485"/>
      <c r="I561" s="497"/>
      <c r="J561" s="486"/>
      <c r="K561" s="488" t="s">
        <v>326</v>
      </c>
      <c r="L561" s="490"/>
      <c r="M561" s="492" t="s">
        <v>325</v>
      </c>
      <c r="N561" s="486"/>
      <c r="O561" s="490"/>
      <c r="P561" s="499"/>
      <c r="Q561" s="3"/>
      <c r="R561" s="4"/>
      <c r="S561" s="5"/>
      <c r="T561" s="6"/>
      <c r="U561" s="7"/>
      <c r="V561" s="62"/>
      <c r="W561" s="63"/>
      <c r="X561" s="9"/>
      <c r="Y561" s="4"/>
      <c r="Z561" s="5"/>
      <c r="AA561" s="6"/>
      <c r="AB561" s="7"/>
      <c r="AC561" s="64"/>
      <c r="AD561" s="8"/>
      <c r="AE561" s="494" t="s">
        <v>66</v>
      </c>
      <c r="AF561" s="495"/>
      <c r="AG561" s="496"/>
      <c r="AH561" s="517"/>
      <c r="AI561" s="515"/>
      <c r="AJ561" s="515"/>
      <c r="AK561" s="515"/>
      <c r="AL561" s="515"/>
      <c r="AN561" s="38" t="str">
        <f t="shared" si="280"/>
        <v/>
      </c>
      <c r="AO561" s="39" t="str">
        <f t="shared" si="281"/>
        <v/>
      </c>
      <c r="AP561" s="40" t="str">
        <f t="shared" si="286"/>
        <v/>
      </c>
      <c r="AQ561" s="41" t="str">
        <f t="shared" si="287"/>
        <v/>
      </c>
      <c r="AR561" s="42" t="str">
        <f t="shared" si="288"/>
        <v>000</v>
      </c>
      <c r="AS561" s="43" t="str">
        <f t="shared" si="289"/>
        <v>000</v>
      </c>
      <c r="AT561" s="41">
        <f t="shared" si="290"/>
        <v>0</v>
      </c>
      <c r="AU561" s="65">
        <f t="shared" si="291"/>
        <v>0</v>
      </c>
      <c r="AV561" s="39" t="str">
        <f t="shared" si="292"/>
        <v>000</v>
      </c>
      <c r="AW561" s="43" t="str">
        <f t="shared" si="293"/>
        <v>000</v>
      </c>
      <c r="AX561" s="43">
        <f t="shared" si="294"/>
        <v>0</v>
      </c>
      <c r="AY561" s="43">
        <f t="shared" si="295"/>
        <v>0</v>
      </c>
      <c r="AZ561" s="47">
        <f t="shared" si="296"/>
        <v>0</v>
      </c>
      <c r="BA561" s="35">
        <f t="shared" si="297"/>
        <v>0</v>
      </c>
    </row>
    <row r="562" spans="3:53" ht="22.5" customHeight="1">
      <c r="C562" s="509"/>
      <c r="D562" s="501"/>
      <c r="E562" s="503"/>
      <c r="F562" s="29" t="s">
        <v>323</v>
      </c>
      <c r="G562" s="26"/>
      <c r="H562" s="30" t="s">
        <v>327</v>
      </c>
      <c r="I562" s="498"/>
      <c r="J562" s="487"/>
      <c r="K562" s="489"/>
      <c r="L562" s="491"/>
      <c r="M562" s="493"/>
      <c r="N562" s="29" t="s">
        <v>323</v>
      </c>
      <c r="O562" s="26"/>
      <c r="P562" s="30" t="s">
        <v>327</v>
      </c>
      <c r="Q562" s="3"/>
      <c r="R562" s="4"/>
      <c r="S562" s="5"/>
      <c r="T562" s="6"/>
      <c r="U562" s="7"/>
      <c r="V562" s="62"/>
      <c r="W562" s="63"/>
      <c r="X562" s="9"/>
      <c r="Y562" s="4"/>
      <c r="Z562" s="5"/>
      <c r="AA562" s="6"/>
      <c r="AB562" s="7"/>
      <c r="AC562" s="64"/>
      <c r="AD562" s="8"/>
      <c r="AE562" s="29" t="s">
        <v>323</v>
      </c>
      <c r="AF562" s="26"/>
      <c r="AG562" s="30" t="s">
        <v>327</v>
      </c>
      <c r="AH562" s="518"/>
      <c r="AI562" s="516"/>
      <c r="AJ562" s="516"/>
      <c r="AK562" s="516"/>
      <c r="AL562" s="516"/>
      <c r="AN562" s="38" t="str">
        <f t="shared" si="280"/>
        <v/>
      </c>
      <c r="AO562" s="39" t="str">
        <f t="shared" si="281"/>
        <v/>
      </c>
      <c r="AP562" s="40" t="str">
        <f t="shared" si="286"/>
        <v/>
      </c>
      <c r="AQ562" s="41" t="str">
        <f t="shared" si="287"/>
        <v/>
      </c>
      <c r="AR562" s="42" t="str">
        <f t="shared" si="288"/>
        <v>000</v>
      </c>
      <c r="AS562" s="43" t="str">
        <f t="shared" si="289"/>
        <v>000</v>
      </c>
      <c r="AT562" s="41">
        <f t="shared" si="290"/>
        <v>0</v>
      </c>
      <c r="AU562" s="65">
        <f t="shared" si="291"/>
        <v>0</v>
      </c>
      <c r="AV562" s="39" t="str">
        <f t="shared" si="292"/>
        <v>000</v>
      </c>
      <c r="AW562" s="43" t="str">
        <f t="shared" si="293"/>
        <v>000</v>
      </c>
      <c r="AX562" s="43">
        <f t="shared" si="294"/>
        <v>0</v>
      </c>
      <c r="AY562" s="43">
        <f t="shared" si="295"/>
        <v>0</v>
      </c>
      <c r="AZ562" s="47">
        <f t="shared" si="296"/>
        <v>0</v>
      </c>
      <c r="BA562" s="35">
        <f t="shared" si="297"/>
        <v>0</v>
      </c>
    </row>
    <row r="563" spans="3:53" ht="22.5" customHeight="1" thickBot="1">
      <c r="C563" s="508">
        <f t="shared" ref="C563" si="303">(ROW()-3)/2</f>
        <v>280</v>
      </c>
      <c r="D563" s="500"/>
      <c r="E563" s="502"/>
      <c r="F563" s="483" t="str">
        <f>IF(G564="","",YEAR('1'!$AJ$7)-YEAR(G564)-IF(MONTH('1'!$AJ$7)*100+DAY('1'!$AJ$7)&gt;=MONTH(G564)*100+DAY(G564),0,1))</f>
        <v/>
      </c>
      <c r="G563" s="484"/>
      <c r="H563" s="485"/>
      <c r="I563" s="497"/>
      <c r="J563" s="486"/>
      <c r="K563" s="488" t="s">
        <v>326</v>
      </c>
      <c r="L563" s="490"/>
      <c r="M563" s="492" t="s">
        <v>325</v>
      </c>
      <c r="N563" s="486"/>
      <c r="O563" s="490"/>
      <c r="P563" s="499"/>
      <c r="Q563" s="3"/>
      <c r="R563" s="4"/>
      <c r="S563" s="5"/>
      <c r="T563" s="6"/>
      <c r="U563" s="7"/>
      <c r="V563" s="62"/>
      <c r="W563" s="63"/>
      <c r="X563" s="9"/>
      <c r="Y563" s="4"/>
      <c r="Z563" s="5"/>
      <c r="AA563" s="6"/>
      <c r="AB563" s="7"/>
      <c r="AC563" s="64"/>
      <c r="AD563" s="8"/>
      <c r="AE563" s="494" t="s">
        <v>66</v>
      </c>
      <c r="AF563" s="495"/>
      <c r="AG563" s="496"/>
      <c r="AH563" s="517"/>
      <c r="AI563" s="515"/>
      <c r="AJ563" s="515"/>
      <c r="AK563" s="515"/>
      <c r="AL563" s="515"/>
      <c r="AN563" s="38" t="str">
        <f t="shared" si="280"/>
        <v/>
      </c>
      <c r="AO563" s="39" t="str">
        <f t="shared" si="281"/>
        <v/>
      </c>
      <c r="AP563" s="40" t="str">
        <f t="shared" si="286"/>
        <v/>
      </c>
      <c r="AQ563" s="41" t="str">
        <f t="shared" si="287"/>
        <v/>
      </c>
      <c r="AR563" s="42" t="str">
        <f t="shared" si="288"/>
        <v>000</v>
      </c>
      <c r="AS563" s="43" t="str">
        <f t="shared" si="289"/>
        <v>000</v>
      </c>
      <c r="AT563" s="41">
        <f t="shared" si="290"/>
        <v>0</v>
      </c>
      <c r="AU563" s="65">
        <f t="shared" si="291"/>
        <v>0</v>
      </c>
      <c r="AV563" s="39" t="str">
        <f t="shared" si="292"/>
        <v>000</v>
      </c>
      <c r="AW563" s="43" t="str">
        <f t="shared" si="293"/>
        <v>000</v>
      </c>
      <c r="AX563" s="43">
        <f t="shared" si="294"/>
        <v>0</v>
      </c>
      <c r="AY563" s="43">
        <f t="shared" si="295"/>
        <v>0</v>
      </c>
      <c r="AZ563" s="47">
        <f t="shared" si="296"/>
        <v>0</v>
      </c>
      <c r="BA563" s="35">
        <f t="shared" si="297"/>
        <v>0</v>
      </c>
    </row>
    <row r="564" spans="3:53" ht="22.5" customHeight="1">
      <c r="C564" s="509"/>
      <c r="D564" s="501"/>
      <c r="E564" s="503"/>
      <c r="F564" s="29" t="s">
        <v>323</v>
      </c>
      <c r="G564" s="26"/>
      <c r="H564" s="30" t="s">
        <v>327</v>
      </c>
      <c r="I564" s="498"/>
      <c r="J564" s="487"/>
      <c r="K564" s="489"/>
      <c r="L564" s="491"/>
      <c r="M564" s="493"/>
      <c r="N564" s="29" t="s">
        <v>323</v>
      </c>
      <c r="O564" s="26"/>
      <c r="P564" s="30" t="s">
        <v>327</v>
      </c>
      <c r="Q564" s="3"/>
      <c r="R564" s="4"/>
      <c r="S564" s="5"/>
      <c r="T564" s="6"/>
      <c r="U564" s="7"/>
      <c r="V564" s="62"/>
      <c r="W564" s="63"/>
      <c r="X564" s="9"/>
      <c r="Y564" s="4"/>
      <c r="Z564" s="5"/>
      <c r="AA564" s="6"/>
      <c r="AB564" s="7"/>
      <c r="AC564" s="64"/>
      <c r="AD564" s="8"/>
      <c r="AE564" s="29" t="s">
        <v>323</v>
      </c>
      <c r="AF564" s="26"/>
      <c r="AG564" s="30" t="s">
        <v>327</v>
      </c>
      <c r="AH564" s="518"/>
      <c r="AI564" s="516"/>
      <c r="AJ564" s="516"/>
      <c r="AK564" s="516"/>
      <c r="AL564" s="516"/>
      <c r="AN564" s="38" t="str">
        <f t="shared" si="280"/>
        <v/>
      </c>
      <c r="AO564" s="39" t="str">
        <f t="shared" si="281"/>
        <v/>
      </c>
      <c r="AP564" s="40" t="str">
        <f t="shared" si="286"/>
        <v/>
      </c>
      <c r="AQ564" s="41" t="str">
        <f t="shared" si="287"/>
        <v/>
      </c>
      <c r="AR564" s="42" t="str">
        <f t="shared" si="288"/>
        <v>000</v>
      </c>
      <c r="AS564" s="43" t="str">
        <f t="shared" si="289"/>
        <v>000</v>
      </c>
      <c r="AT564" s="41">
        <f t="shared" si="290"/>
        <v>0</v>
      </c>
      <c r="AU564" s="65">
        <f t="shared" si="291"/>
        <v>0</v>
      </c>
      <c r="AV564" s="39" t="str">
        <f t="shared" si="292"/>
        <v>000</v>
      </c>
      <c r="AW564" s="43" t="str">
        <f t="shared" si="293"/>
        <v>000</v>
      </c>
      <c r="AX564" s="43">
        <f t="shared" si="294"/>
        <v>0</v>
      </c>
      <c r="AY564" s="43">
        <f t="shared" si="295"/>
        <v>0</v>
      </c>
      <c r="AZ564" s="47">
        <f t="shared" si="296"/>
        <v>0</v>
      </c>
      <c r="BA564" s="35">
        <f t="shared" si="297"/>
        <v>0</v>
      </c>
    </row>
    <row r="565" spans="3:53" ht="22.5" customHeight="1" thickBot="1">
      <c r="C565" s="508">
        <f t="shared" si="300"/>
        <v>281</v>
      </c>
      <c r="D565" s="500"/>
      <c r="E565" s="502"/>
      <c r="F565" s="483" t="str">
        <f>IF(G566="","",YEAR('1'!$AJ$7)-YEAR(G566)-IF(MONTH('1'!$AJ$7)*100+DAY('1'!$AJ$7)&gt;=MONTH(G566)*100+DAY(G566),0,1))</f>
        <v/>
      </c>
      <c r="G565" s="484"/>
      <c r="H565" s="485"/>
      <c r="I565" s="497"/>
      <c r="J565" s="486"/>
      <c r="K565" s="488" t="s">
        <v>326</v>
      </c>
      <c r="L565" s="490"/>
      <c r="M565" s="492" t="s">
        <v>325</v>
      </c>
      <c r="N565" s="486"/>
      <c r="O565" s="490"/>
      <c r="P565" s="499"/>
      <c r="Q565" s="3"/>
      <c r="R565" s="4"/>
      <c r="S565" s="5"/>
      <c r="T565" s="6"/>
      <c r="U565" s="7"/>
      <c r="V565" s="62"/>
      <c r="W565" s="63"/>
      <c r="X565" s="9"/>
      <c r="Y565" s="4"/>
      <c r="Z565" s="5"/>
      <c r="AA565" s="6"/>
      <c r="AB565" s="7"/>
      <c r="AC565" s="64"/>
      <c r="AD565" s="8"/>
      <c r="AE565" s="494" t="s">
        <v>66</v>
      </c>
      <c r="AF565" s="495"/>
      <c r="AG565" s="496"/>
      <c r="AH565" s="517"/>
      <c r="AI565" s="515"/>
      <c r="AJ565" s="515"/>
      <c r="AK565" s="515"/>
      <c r="AL565" s="515"/>
      <c r="AN565" s="38" t="str">
        <f t="shared" si="280"/>
        <v/>
      </c>
      <c r="AO565" s="39" t="str">
        <f t="shared" si="281"/>
        <v/>
      </c>
      <c r="AP565" s="40" t="str">
        <f t="shared" si="286"/>
        <v/>
      </c>
      <c r="AQ565" s="41" t="str">
        <f t="shared" si="287"/>
        <v/>
      </c>
      <c r="AR565" s="42" t="str">
        <f t="shared" si="288"/>
        <v>000</v>
      </c>
      <c r="AS565" s="43" t="str">
        <f t="shared" si="289"/>
        <v>000</v>
      </c>
      <c r="AT565" s="41">
        <f t="shared" si="290"/>
        <v>0</v>
      </c>
      <c r="AU565" s="65">
        <f t="shared" si="291"/>
        <v>0</v>
      </c>
      <c r="AV565" s="39" t="str">
        <f t="shared" si="292"/>
        <v>000</v>
      </c>
      <c r="AW565" s="43" t="str">
        <f t="shared" si="293"/>
        <v>000</v>
      </c>
      <c r="AX565" s="43">
        <f t="shared" si="294"/>
        <v>0</v>
      </c>
      <c r="AY565" s="43">
        <f t="shared" si="295"/>
        <v>0</v>
      </c>
      <c r="AZ565" s="47">
        <f t="shared" si="296"/>
        <v>0</v>
      </c>
      <c r="BA565" s="35">
        <f t="shared" si="297"/>
        <v>0</v>
      </c>
    </row>
    <row r="566" spans="3:53" ht="22.5" customHeight="1">
      <c r="C566" s="509"/>
      <c r="D566" s="501"/>
      <c r="E566" s="503"/>
      <c r="F566" s="29" t="s">
        <v>323</v>
      </c>
      <c r="G566" s="26"/>
      <c r="H566" s="30" t="s">
        <v>327</v>
      </c>
      <c r="I566" s="498"/>
      <c r="J566" s="487"/>
      <c r="K566" s="489"/>
      <c r="L566" s="491"/>
      <c r="M566" s="493"/>
      <c r="N566" s="29" t="s">
        <v>323</v>
      </c>
      <c r="O566" s="26"/>
      <c r="P566" s="30" t="s">
        <v>327</v>
      </c>
      <c r="Q566" s="3"/>
      <c r="R566" s="4"/>
      <c r="S566" s="5"/>
      <c r="T566" s="6"/>
      <c r="U566" s="7"/>
      <c r="V566" s="62"/>
      <c r="W566" s="63"/>
      <c r="X566" s="9"/>
      <c r="Y566" s="4"/>
      <c r="Z566" s="5"/>
      <c r="AA566" s="6"/>
      <c r="AB566" s="7"/>
      <c r="AC566" s="64"/>
      <c r="AD566" s="8"/>
      <c r="AE566" s="29" t="s">
        <v>323</v>
      </c>
      <c r="AF566" s="26"/>
      <c r="AG566" s="30" t="s">
        <v>327</v>
      </c>
      <c r="AH566" s="518"/>
      <c r="AI566" s="516"/>
      <c r="AJ566" s="516"/>
      <c r="AK566" s="516"/>
      <c r="AL566" s="516"/>
      <c r="AN566" s="38" t="str">
        <f t="shared" si="280"/>
        <v/>
      </c>
      <c r="AO566" s="39" t="str">
        <f t="shared" si="281"/>
        <v/>
      </c>
      <c r="AP566" s="40" t="str">
        <f t="shared" si="286"/>
        <v/>
      </c>
      <c r="AQ566" s="41" t="str">
        <f t="shared" si="287"/>
        <v/>
      </c>
      <c r="AR566" s="42" t="str">
        <f t="shared" si="288"/>
        <v>000</v>
      </c>
      <c r="AS566" s="43" t="str">
        <f t="shared" si="289"/>
        <v>000</v>
      </c>
      <c r="AT566" s="41">
        <f t="shared" si="290"/>
        <v>0</v>
      </c>
      <c r="AU566" s="65">
        <f t="shared" si="291"/>
        <v>0</v>
      </c>
      <c r="AV566" s="39" t="str">
        <f t="shared" si="292"/>
        <v>000</v>
      </c>
      <c r="AW566" s="43" t="str">
        <f t="shared" si="293"/>
        <v>000</v>
      </c>
      <c r="AX566" s="43">
        <f t="shared" si="294"/>
        <v>0</v>
      </c>
      <c r="AY566" s="43">
        <f t="shared" si="295"/>
        <v>0</v>
      </c>
      <c r="AZ566" s="47">
        <f t="shared" si="296"/>
        <v>0</v>
      </c>
      <c r="BA566" s="35">
        <f t="shared" si="297"/>
        <v>0</v>
      </c>
    </row>
    <row r="567" spans="3:53" ht="22.5" customHeight="1" thickBot="1">
      <c r="C567" s="508">
        <f t="shared" si="301"/>
        <v>282</v>
      </c>
      <c r="D567" s="500"/>
      <c r="E567" s="502"/>
      <c r="F567" s="483" t="str">
        <f>IF(G568="","",YEAR('1'!$AJ$7)-YEAR(G568)-IF(MONTH('1'!$AJ$7)*100+DAY('1'!$AJ$7)&gt;=MONTH(G568)*100+DAY(G568),0,1))</f>
        <v/>
      </c>
      <c r="G567" s="484"/>
      <c r="H567" s="485"/>
      <c r="I567" s="497"/>
      <c r="J567" s="486"/>
      <c r="K567" s="488" t="s">
        <v>326</v>
      </c>
      <c r="L567" s="490"/>
      <c r="M567" s="492" t="s">
        <v>325</v>
      </c>
      <c r="N567" s="486"/>
      <c r="O567" s="490"/>
      <c r="P567" s="499"/>
      <c r="Q567" s="3"/>
      <c r="R567" s="4"/>
      <c r="S567" s="5"/>
      <c r="T567" s="6"/>
      <c r="U567" s="7"/>
      <c r="V567" s="62"/>
      <c r="W567" s="63"/>
      <c r="X567" s="9"/>
      <c r="Y567" s="4"/>
      <c r="Z567" s="5"/>
      <c r="AA567" s="6"/>
      <c r="AB567" s="7"/>
      <c r="AC567" s="64"/>
      <c r="AD567" s="8"/>
      <c r="AE567" s="494" t="s">
        <v>66</v>
      </c>
      <c r="AF567" s="495"/>
      <c r="AG567" s="496"/>
      <c r="AH567" s="517"/>
      <c r="AI567" s="515"/>
      <c r="AJ567" s="515"/>
      <c r="AK567" s="515"/>
      <c r="AL567" s="515"/>
      <c r="AN567" s="38" t="str">
        <f t="shared" si="280"/>
        <v/>
      </c>
      <c r="AO567" s="39" t="str">
        <f t="shared" si="281"/>
        <v/>
      </c>
      <c r="AP567" s="40" t="str">
        <f t="shared" si="286"/>
        <v/>
      </c>
      <c r="AQ567" s="41" t="str">
        <f t="shared" si="287"/>
        <v/>
      </c>
      <c r="AR567" s="42" t="str">
        <f t="shared" si="288"/>
        <v>000</v>
      </c>
      <c r="AS567" s="43" t="str">
        <f t="shared" si="289"/>
        <v>000</v>
      </c>
      <c r="AT567" s="41">
        <f t="shared" si="290"/>
        <v>0</v>
      </c>
      <c r="AU567" s="65">
        <f t="shared" si="291"/>
        <v>0</v>
      </c>
      <c r="AV567" s="39" t="str">
        <f t="shared" si="292"/>
        <v>000</v>
      </c>
      <c r="AW567" s="43" t="str">
        <f t="shared" si="293"/>
        <v>000</v>
      </c>
      <c r="AX567" s="43">
        <f t="shared" si="294"/>
        <v>0</v>
      </c>
      <c r="AY567" s="43">
        <f t="shared" si="295"/>
        <v>0</v>
      </c>
      <c r="AZ567" s="47">
        <f t="shared" si="296"/>
        <v>0</v>
      </c>
      <c r="BA567" s="35">
        <f t="shared" si="297"/>
        <v>0</v>
      </c>
    </row>
    <row r="568" spans="3:53" ht="22.5" customHeight="1">
      <c r="C568" s="509"/>
      <c r="D568" s="501"/>
      <c r="E568" s="503"/>
      <c r="F568" s="29" t="s">
        <v>323</v>
      </c>
      <c r="G568" s="26"/>
      <c r="H568" s="30" t="s">
        <v>327</v>
      </c>
      <c r="I568" s="498"/>
      <c r="J568" s="487"/>
      <c r="K568" s="489"/>
      <c r="L568" s="491"/>
      <c r="M568" s="493"/>
      <c r="N568" s="29" t="s">
        <v>323</v>
      </c>
      <c r="O568" s="26"/>
      <c r="P568" s="30" t="s">
        <v>327</v>
      </c>
      <c r="Q568" s="3"/>
      <c r="R568" s="4"/>
      <c r="S568" s="5"/>
      <c r="T568" s="6"/>
      <c r="U568" s="7"/>
      <c r="V568" s="62"/>
      <c r="W568" s="63"/>
      <c r="X568" s="9"/>
      <c r="Y568" s="4"/>
      <c r="Z568" s="5"/>
      <c r="AA568" s="6"/>
      <c r="AB568" s="7"/>
      <c r="AC568" s="64"/>
      <c r="AD568" s="8"/>
      <c r="AE568" s="29" t="s">
        <v>323</v>
      </c>
      <c r="AF568" s="26"/>
      <c r="AG568" s="30" t="s">
        <v>327</v>
      </c>
      <c r="AH568" s="518"/>
      <c r="AI568" s="516"/>
      <c r="AJ568" s="516"/>
      <c r="AK568" s="516"/>
      <c r="AL568" s="516"/>
      <c r="AN568" s="38" t="str">
        <f t="shared" si="280"/>
        <v/>
      </c>
      <c r="AO568" s="39" t="str">
        <f t="shared" si="281"/>
        <v/>
      </c>
      <c r="AP568" s="40" t="str">
        <f t="shared" si="286"/>
        <v/>
      </c>
      <c r="AQ568" s="41" t="str">
        <f t="shared" si="287"/>
        <v/>
      </c>
      <c r="AR568" s="42" t="str">
        <f t="shared" si="288"/>
        <v>000</v>
      </c>
      <c r="AS568" s="43" t="str">
        <f t="shared" si="289"/>
        <v>000</v>
      </c>
      <c r="AT568" s="41">
        <f t="shared" si="290"/>
        <v>0</v>
      </c>
      <c r="AU568" s="65">
        <f t="shared" si="291"/>
        <v>0</v>
      </c>
      <c r="AV568" s="39" t="str">
        <f t="shared" si="292"/>
        <v>000</v>
      </c>
      <c r="AW568" s="43" t="str">
        <f t="shared" si="293"/>
        <v>000</v>
      </c>
      <c r="AX568" s="43">
        <f t="shared" si="294"/>
        <v>0</v>
      </c>
      <c r="AY568" s="43">
        <f t="shared" si="295"/>
        <v>0</v>
      </c>
      <c r="AZ568" s="47">
        <f t="shared" si="296"/>
        <v>0</v>
      </c>
      <c r="BA568" s="35">
        <f t="shared" si="297"/>
        <v>0</v>
      </c>
    </row>
    <row r="569" spans="3:53" ht="22.5" customHeight="1" thickBot="1">
      <c r="C569" s="508">
        <f t="shared" ref="C569:C593" si="304">(ROW()-3)/2</f>
        <v>283</v>
      </c>
      <c r="D569" s="500"/>
      <c r="E569" s="502"/>
      <c r="F569" s="483" t="str">
        <f>IF(G570="","",YEAR('1'!$AJ$7)-YEAR(G570)-IF(MONTH('1'!$AJ$7)*100+DAY('1'!$AJ$7)&gt;=MONTH(G570)*100+DAY(G570),0,1))</f>
        <v/>
      </c>
      <c r="G569" s="484"/>
      <c r="H569" s="485"/>
      <c r="I569" s="497"/>
      <c r="J569" s="486"/>
      <c r="K569" s="488" t="s">
        <v>326</v>
      </c>
      <c r="L569" s="490"/>
      <c r="M569" s="492" t="s">
        <v>325</v>
      </c>
      <c r="N569" s="486"/>
      <c r="O569" s="490"/>
      <c r="P569" s="499"/>
      <c r="Q569" s="3"/>
      <c r="R569" s="4"/>
      <c r="S569" s="5"/>
      <c r="T569" s="6"/>
      <c r="U569" s="7"/>
      <c r="V569" s="62"/>
      <c r="W569" s="63"/>
      <c r="X569" s="9"/>
      <c r="Y569" s="4"/>
      <c r="Z569" s="5"/>
      <c r="AA569" s="6"/>
      <c r="AB569" s="7"/>
      <c r="AC569" s="64"/>
      <c r="AD569" s="8"/>
      <c r="AE569" s="494" t="s">
        <v>66</v>
      </c>
      <c r="AF569" s="495"/>
      <c r="AG569" s="496"/>
      <c r="AH569" s="517"/>
      <c r="AI569" s="515"/>
      <c r="AJ569" s="515"/>
      <c r="AK569" s="515"/>
      <c r="AL569" s="515"/>
      <c r="AN569" s="38" t="str">
        <f t="shared" si="280"/>
        <v/>
      </c>
      <c r="AO569" s="39" t="str">
        <f t="shared" si="281"/>
        <v/>
      </c>
      <c r="AP569" s="40" t="str">
        <f t="shared" si="286"/>
        <v/>
      </c>
      <c r="AQ569" s="41" t="str">
        <f t="shared" si="287"/>
        <v/>
      </c>
      <c r="AR569" s="42" t="str">
        <f t="shared" si="288"/>
        <v>000</v>
      </c>
      <c r="AS569" s="43" t="str">
        <f t="shared" si="289"/>
        <v>000</v>
      </c>
      <c r="AT569" s="41">
        <f t="shared" si="290"/>
        <v>0</v>
      </c>
      <c r="AU569" s="65">
        <f t="shared" si="291"/>
        <v>0</v>
      </c>
      <c r="AV569" s="39" t="str">
        <f t="shared" si="292"/>
        <v>000</v>
      </c>
      <c r="AW569" s="43" t="str">
        <f t="shared" si="293"/>
        <v>000</v>
      </c>
      <c r="AX569" s="43">
        <f t="shared" si="294"/>
        <v>0</v>
      </c>
      <c r="AY569" s="43">
        <f t="shared" si="295"/>
        <v>0</v>
      </c>
      <c r="AZ569" s="47">
        <f t="shared" si="296"/>
        <v>0</v>
      </c>
      <c r="BA569" s="35">
        <f t="shared" si="297"/>
        <v>0</v>
      </c>
    </row>
    <row r="570" spans="3:53" ht="22.5" customHeight="1">
      <c r="C570" s="509"/>
      <c r="D570" s="501"/>
      <c r="E570" s="503"/>
      <c r="F570" s="29" t="s">
        <v>323</v>
      </c>
      <c r="G570" s="26"/>
      <c r="H570" s="30" t="s">
        <v>327</v>
      </c>
      <c r="I570" s="498"/>
      <c r="J570" s="487"/>
      <c r="K570" s="489"/>
      <c r="L570" s="491"/>
      <c r="M570" s="493"/>
      <c r="N570" s="29" t="s">
        <v>323</v>
      </c>
      <c r="O570" s="26"/>
      <c r="P570" s="30" t="s">
        <v>327</v>
      </c>
      <c r="Q570" s="3"/>
      <c r="R570" s="4"/>
      <c r="S570" s="5"/>
      <c r="T570" s="6"/>
      <c r="U570" s="7"/>
      <c r="V570" s="62"/>
      <c r="W570" s="63"/>
      <c r="X570" s="9"/>
      <c r="Y570" s="4"/>
      <c r="Z570" s="5"/>
      <c r="AA570" s="6"/>
      <c r="AB570" s="7"/>
      <c r="AC570" s="64"/>
      <c r="AD570" s="8"/>
      <c r="AE570" s="29" t="s">
        <v>323</v>
      </c>
      <c r="AF570" s="26"/>
      <c r="AG570" s="30" t="s">
        <v>327</v>
      </c>
      <c r="AH570" s="518"/>
      <c r="AI570" s="516"/>
      <c r="AJ570" s="516"/>
      <c r="AK570" s="516"/>
      <c r="AL570" s="516"/>
      <c r="AN570" s="38" t="str">
        <f t="shared" si="280"/>
        <v/>
      </c>
      <c r="AO570" s="39" t="str">
        <f t="shared" si="281"/>
        <v/>
      </c>
      <c r="AP570" s="40" t="str">
        <f t="shared" si="286"/>
        <v/>
      </c>
      <c r="AQ570" s="41" t="str">
        <f t="shared" si="287"/>
        <v/>
      </c>
      <c r="AR570" s="42" t="str">
        <f t="shared" si="288"/>
        <v>000</v>
      </c>
      <c r="AS570" s="43" t="str">
        <f t="shared" si="289"/>
        <v>000</v>
      </c>
      <c r="AT570" s="41">
        <f t="shared" si="290"/>
        <v>0</v>
      </c>
      <c r="AU570" s="65">
        <f t="shared" si="291"/>
        <v>0</v>
      </c>
      <c r="AV570" s="39" t="str">
        <f t="shared" si="292"/>
        <v>000</v>
      </c>
      <c r="AW570" s="43" t="str">
        <f t="shared" si="293"/>
        <v>000</v>
      </c>
      <c r="AX570" s="43">
        <f t="shared" si="294"/>
        <v>0</v>
      </c>
      <c r="AY570" s="43">
        <f t="shared" si="295"/>
        <v>0</v>
      </c>
      <c r="AZ570" s="47">
        <f t="shared" si="296"/>
        <v>0</v>
      </c>
      <c r="BA570" s="35">
        <f t="shared" si="297"/>
        <v>0</v>
      </c>
    </row>
    <row r="571" spans="3:53" ht="22.5" customHeight="1" thickBot="1">
      <c r="C571" s="508">
        <f t="shared" ref="C571" si="305">(ROW()-3)/2</f>
        <v>284</v>
      </c>
      <c r="D571" s="500"/>
      <c r="E571" s="502"/>
      <c r="F571" s="483" t="str">
        <f>IF(G572="","",YEAR('1'!$AJ$7)-YEAR(G572)-IF(MONTH('1'!$AJ$7)*100+DAY('1'!$AJ$7)&gt;=MONTH(G572)*100+DAY(G572),0,1))</f>
        <v/>
      </c>
      <c r="G571" s="484"/>
      <c r="H571" s="485"/>
      <c r="I571" s="497"/>
      <c r="J571" s="486"/>
      <c r="K571" s="488" t="s">
        <v>326</v>
      </c>
      <c r="L571" s="490"/>
      <c r="M571" s="492" t="s">
        <v>325</v>
      </c>
      <c r="N571" s="486"/>
      <c r="O571" s="490"/>
      <c r="P571" s="499"/>
      <c r="Q571" s="3"/>
      <c r="R571" s="4"/>
      <c r="S571" s="5"/>
      <c r="T571" s="6"/>
      <c r="U571" s="7"/>
      <c r="V571" s="62"/>
      <c r="W571" s="63"/>
      <c r="X571" s="9"/>
      <c r="Y571" s="4"/>
      <c r="Z571" s="5"/>
      <c r="AA571" s="6"/>
      <c r="AB571" s="7"/>
      <c r="AC571" s="64"/>
      <c r="AD571" s="8"/>
      <c r="AE571" s="494" t="s">
        <v>66</v>
      </c>
      <c r="AF571" s="495"/>
      <c r="AG571" s="496"/>
      <c r="AH571" s="517"/>
      <c r="AI571" s="515"/>
      <c r="AJ571" s="515"/>
      <c r="AK571" s="515"/>
      <c r="AL571" s="515"/>
      <c r="AN571" s="38" t="str">
        <f t="shared" si="280"/>
        <v/>
      </c>
      <c r="AO571" s="39" t="str">
        <f t="shared" si="281"/>
        <v/>
      </c>
      <c r="AP571" s="40" t="str">
        <f t="shared" si="286"/>
        <v/>
      </c>
      <c r="AQ571" s="41" t="str">
        <f t="shared" si="287"/>
        <v/>
      </c>
      <c r="AR571" s="42" t="str">
        <f t="shared" si="288"/>
        <v>000</v>
      </c>
      <c r="AS571" s="43" t="str">
        <f t="shared" si="289"/>
        <v>000</v>
      </c>
      <c r="AT571" s="41">
        <f t="shared" si="290"/>
        <v>0</v>
      </c>
      <c r="AU571" s="65">
        <f t="shared" si="291"/>
        <v>0</v>
      </c>
      <c r="AV571" s="39" t="str">
        <f t="shared" si="292"/>
        <v>000</v>
      </c>
      <c r="AW571" s="43" t="str">
        <f t="shared" si="293"/>
        <v>000</v>
      </c>
      <c r="AX571" s="43">
        <f t="shared" si="294"/>
        <v>0</v>
      </c>
      <c r="AY571" s="43">
        <f t="shared" si="295"/>
        <v>0</v>
      </c>
      <c r="AZ571" s="47">
        <f t="shared" si="296"/>
        <v>0</v>
      </c>
      <c r="BA571" s="35">
        <f t="shared" si="297"/>
        <v>0</v>
      </c>
    </row>
    <row r="572" spans="3:53" ht="22.5" customHeight="1">
      <c r="C572" s="509"/>
      <c r="D572" s="501"/>
      <c r="E572" s="503"/>
      <c r="F572" s="29" t="s">
        <v>323</v>
      </c>
      <c r="G572" s="26"/>
      <c r="H572" s="30" t="s">
        <v>327</v>
      </c>
      <c r="I572" s="498"/>
      <c r="J572" s="487"/>
      <c r="K572" s="489"/>
      <c r="L572" s="491"/>
      <c r="M572" s="493"/>
      <c r="N572" s="29" t="s">
        <v>323</v>
      </c>
      <c r="O572" s="26"/>
      <c r="P572" s="30" t="s">
        <v>327</v>
      </c>
      <c r="Q572" s="3"/>
      <c r="R572" s="4"/>
      <c r="S572" s="5"/>
      <c r="T572" s="6"/>
      <c r="U572" s="7"/>
      <c r="V572" s="62"/>
      <c r="W572" s="63"/>
      <c r="X572" s="9"/>
      <c r="Y572" s="4"/>
      <c r="Z572" s="5"/>
      <c r="AA572" s="6"/>
      <c r="AB572" s="7"/>
      <c r="AC572" s="64"/>
      <c r="AD572" s="8"/>
      <c r="AE572" s="29" t="s">
        <v>323</v>
      </c>
      <c r="AF572" s="26"/>
      <c r="AG572" s="30" t="s">
        <v>327</v>
      </c>
      <c r="AH572" s="518"/>
      <c r="AI572" s="516"/>
      <c r="AJ572" s="516"/>
      <c r="AK572" s="516"/>
      <c r="AL572" s="516"/>
      <c r="AN572" s="38" t="str">
        <f t="shared" si="280"/>
        <v/>
      </c>
      <c r="AO572" s="39" t="str">
        <f t="shared" si="281"/>
        <v/>
      </c>
      <c r="AP572" s="40" t="str">
        <f t="shared" si="286"/>
        <v/>
      </c>
      <c r="AQ572" s="41" t="str">
        <f t="shared" si="287"/>
        <v/>
      </c>
      <c r="AR572" s="42" t="str">
        <f t="shared" si="288"/>
        <v>000</v>
      </c>
      <c r="AS572" s="43" t="str">
        <f t="shared" si="289"/>
        <v>000</v>
      </c>
      <c r="AT572" s="41">
        <f t="shared" si="290"/>
        <v>0</v>
      </c>
      <c r="AU572" s="65">
        <f t="shared" si="291"/>
        <v>0</v>
      </c>
      <c r="AV572" s="39" t="str">
        <f t="shared" si="292"/>
        <v>000</v>
      </c>
      <c r="AW572" s="43" t="str">
        <f t="shared" si="293"/>
        <v>000</v>
      </c>
      <c r="AX572" s="43">
        <f t="shared" si="294"/>
        <v>0</v>
      </c>
      <c r="AY572" s="43">
        <f t="shared" si="295"/>
        <v>0</v>
      </c>
      <c r="AZ572" s="47">
        <f t="shared" si="296"/>
        <v>0</v>
      </c>
      <c r="BA572" s="35">
        <f t="shared" si="297"/>
        <v>0</v>
      </c>
    </row>
    <row r="573" spans="3:53" ht="22.5" customHeight="1" thickBot="1">
      <c r="C573" s="508">
        <f t="shared" ref="C573:C589" si="306">(ROW()-3)/2</f>
        <v>285</v>
      </c>
      <c r="D573" s="500"/>
      <c r="E573" s="502"/>
      <c r="F573" s="483" t="str">
        <f>IF(G574="","",YEAR('1'!$AJ$7)-YEAR(G574)-IF(MONTH('1'!$AJ$7)*100+DAY('1'!$AJ$7)&gt;=MONTH(G574)*100+DAY(G574),0,1))</f>
        <v/>
      </c>
      <c r="G573" s="484"/>
      <c r="H573" s="485"/>
      <c r="I573" s="497"/>
      <c r="J573" s="486"/>
      <c r="K573" s="488" t="s">
        <v>326</v>
      </c>
      <c r="L573" s="490"/>
      <c r="M573" s="492" t="s">
        <v>325</v>
      </c>
      <c r="N573" s="486"/>
      <c r="O573" s="490"/>
      <c r="P573" s="499"/>
      <c r="Q573" s="3"/>
      <c r="R573" s="4"/>
      <c r="S573" s="5"/>
      <c r="T573" s="6"/>
      <c r="U573" s="7"/>
      <c r="V573" s="62"/>
      <c r="W573" s="63"/>
      <c r="X573" s="9"/>
      <c r="Y573" s="4"/>
      <c r="Z573" s="5"/>
      <c r="AA573" s="6"/>
      <c r="AB573" s="7"/>
      <c r="AC573" s="64"/>
      <c r="AD573" s="8"/>
      <c r="AE573" s="494" t="s">
        <v>66</v>
      </c>
      <c r="AF573" s="495"/>
      <c r="AG573" s="496"/>
      <c r="AH573" s="517"/>
      <c r="AI573" s="515"/>
      <c r="AJ573" s="515"/>
      <c r="AK573" s="515"/>
      <c r="AL573" s="515"/>
      <c r="AN573" s="38" t="str">
        <f t="shared" si="280"/>
        <v/>
      </c>
      <c r="AO573" s="39" t="str">
        <f t="shared" si="281"/>
        <v/>
      </c>
      <c r="AP573" s="40" t="str">
        <f t="shared" si="286"/>
        <v/>
      </c>
      <c r="AQ573" s="41" t="str">
        <f t="shared" si="287"/>
        <v/>
      </c>
      <c r="AR573" s="42" t="str">
        <f t="shared" si="288"/>
        <v>000</v>
      </c>
      <c r="AS573" s="43" t="str">
        <f t="shared" si="289"/>
        <v>000</v>
      </c>
      <c r="AT573" s="41">
        <f t="shared" si="290"/>
        <v>0</v>
      </c>
      <c r="AU573" s="65">
        <f t="shared" si="291"/>
        <v>0</v>
      </c>
      <c r="AV573" s="39" t="str">
        <f t="shared" si="292"/>
        <v>000</v>
      </c>
      <c r="AW573" s="43" t="str">
        <f t="shared" si="293"/>
        <v>000</v>
      </c>
      <c r="AX573" s="43">
        <f t="shared" si="294"/>
        <v>0</v>
      </c>
      <c r="AY573" s="43">
        <f t="shared" si="295"/>
        <v>0</v>
      </c>
      <c r="AZ573" s="47">
        <f t="shared" si="296"/>
        <v>0</v>
      </c>
      <c r="BA573" s="35">
        <f t="shared" si="297"/>
        <v>0</v>
      </c>
    </row>
    <row r="574" spans="3:53" ht="22.5" customHeight="1">
      <c r="C574" s="509"/>
      <c r="D574" s="501"/>
      <c r="E574" s="503"/>
      <c r="F574" s="29" t="s">
        <v>323</v>
      </c>
      <c r="G574" s="26"/>
      <c r="H574" s="30" t="s">
        <v>327</v>
      </c>
      <c r="I574" s="498"/>
      <c r="J574" s="487"/>
      <c r="K574" s="489"/>
      <c r="L574" s="491"/>
      <c r="M574" s="493"/>
      <c r="N574" s="29" t="s">
        <v>323</v>
      </c>
      <c r="O574" s="26"/>
      <c r="P574" s="30" t="s">
        <v>327</v>
      </c>
      <c r="Q574" s="3"/>
      <c r="R574" s="4"/>
      <c r="S574" s="5"/>
      <c r="T574" s="6"/>
      <c r="U574" s="7"/>
      <c r="V574" s="62"/>
      <c r="W574" s="63"/>
      <c r="X574" s="9"/>
      <c r="Y574" s="4"/>
      <c r="Z574" s="5"/>
      <c r="AA574" s="6"/>
      <c r="AB574" s="7"/>
      <c r="AC574" s="64"/>
      <c r="AD574" s="8"/>
      <c r="AE574" s="29" t="s">
        <v>323</v>
      </c>
      <c r="AF574" s="26"/>
      <c r="AG574" s="30" t="s">
        <v>327</v>
      </c>
      <c r="AH574" s="518"/>
      <c r="AI574" s="516"/>
      <c r="AJ574" s="516"/>
      <c r="AK574" s="516"/>
      <c r="AL574" s="516"/>
      <c r="AN574" s="38" t="str">
        <f t="shared" si="280"/>
        <v/>
      </c>
      <c r="AO574" s="39" t="str">
        <f t="shared" si="281"/>
        <v/>
      </c>
      <c r="AP574" s="40" t="str">
        <f t="shared" si="286"/>
        <v/>
      </c>
      <c r="AQ574" s="41" t="str">
        <f t="shared" si="287"/>
        <v/>
      </c>
      <c r="AR574" s="42" t="str">
        <f t="shared" si="288"/>
        <v>000</v>
      </c>
      <c r="AS574" s="43" t="str">
        <f t="shared" si="289"/>
        <v>000</v>
      </c>
      <c r="AT574" s="41">
        <f t="shared" si="290"/>
        <v>0</v>
      </c>
      <c r="AU574" s="65">
        <f t="shared" si="291"/>
        <v>0</v>
      </c>
      <c r="AV574" s="39" t="str">
        <f t="shared" si="292"/>
        <v>000</v>
      </c>
      <c r="AW574" s="43" t="str">
        <f t="shared" si="293"/>
        <v>000</v>
      </c>
      <c r="AX574" s="43">
        <f t="shared" si="294"/>
        <v>0</v>
      </c>
      <c r="AY574" s="43">
        <f t="shared" si="295"/>
        <v>0</v>
      </c>
      <c r="AZ574" s="47">
        <f t="shared" si="296"/>
        <v>0</v>
      </c>
      <c r="BA574" s="35">
        <f t="shared" si="297"/>
        <v>0</v>
      </c>
    </row>
    <row r="575" spans="3:53" ht="22.5" customHeight="1" thickBot="1">
      <c r="C575" s="508">
        <f t="shared" ref="C575:C591" si="307">(ROW()-3)/2</f>
        <v>286</v>
      </c>
      <c r="D575" s="500"/>
      <c r="E575" s="502"/>
      <c r="F575" s="483" t="str">
        <f>IF(G576="","",YEAR('1'!$AJ$7)-YEAR(G576)-IF(MONTH('1'!$AJ$7)*100+DAY('1'!$AJ$7)&gt;=MONTH(G576)*100+DAY(G576),0,1))</f>
        <v/>
      </c>
      <c r="G575" s="484"/>
      <c r="H575" s="485"/>
      <c r="I575" s="497"/>
      <c r="J575" s="486"/>
      <c r="K575" s="488" t="s">
        <v>326</v>
      </c>
      <c r="L575" s="490"/>
      <c r="M575" s="492" t="s">
        <v>325</v>
      </c>
      <c r="N575" s="486"/>
      <c r="O575" s="490"/>
      <c r="P575" s="499"/>
      <c r="Q575" s="3"/>
      <c r="R575" s="4"/>
      <c r="S575" s="5"/>
      <c r="T575" s="6"/>
      <c r="U575" s="7"/>
      <c r="V575" s="62"/>
      <c r="W575" s="63"/>
      <c r="X575" s="9"/>
      <c r="Y575" s="4"/>
      <c r="Z575" s="5"/>
      <c r="AA575" s="6"/>
      <c r="AB575" s="7"/>
      <c r="AC575" s="64"/>
      <c r="AD575" s="8"/>
      <c r="AE575" s="494" t="s">
        <v>66</v>
      </c>
      <c r="AF575" s="495"/>
      <c r="AG575" s="496"/>
      <c r="AH575" s="517"/>
      <c r="AI575" s="515"/>
      <c r="AJ575" s="515"/>
      <c r="AK575" s="515"/>
      <c r="AL575" s="515"/>
      <c r="AN575" s="38" t="str">
        <f t="shared" si="280"/>
        <v/>
      </c>
      <c r="AO575" s="39" t="str">
        <f t="shared" si="281"/>
        <v/>
      </c>
      <c r="AP575" s="40" t="str">
        <f t="shared" si="286"/>
        <v/>
      </c>
      <c r="AQ575" s="41" t="str">
        <f t="shared" si="287"/>
        <v/>
      </c>
      <c r="AR575" s="42" t="str">
        <f t="shared" si="288"/>
        <v>000</v>
      </c>
      <c r="AS575" s="43" t="str">
        <f t="shared" si="289"/>
        <v>000</v>
      </c>
      <c r="AT575" s="41">
        <f t="shared" si="290"/>
        <v>0</v>
      </c>
      <c r="AU575" s="65">
        <f t="shared" si="291"/>
        <v>0</v>
      </c>
      <c r="AV575" s="39" t="str">
        <f t="shared" si="292"/>
        <v>000</v>
      </c>
      <c r="AW575" s="43" t="str">
        <f t="shared" si="293"/>
        <v>000</v>
      </c>
      <c r="AX575" s="43">
        <f t="shared" si="294"/>
        <v>0</v>
      </c>
      <c r="AY575" s="43">
        <f t="shared" si="295"/>
        <v>0</v>
      </c>
      <c r="AZ575" s="47">
        <f t="shared" si="296"/>
        <v>0</v>
      </c>
      <c r="BA575" s="35">
        <f t="shared" si="297"/>
        <v>0</v>
      </c>
    </row>
    <row r="576" spans="3:53" ht="22.5" customHeight="1">
      <c r="C576" s="509"/>
      <c r="D576" s="501"/>
      <c r="E576" s="503"/>
      <c r="F576" s="29" t="s">
        <v>323</v>
      </c>
      <c r="G576" s="26"/>
      <c r="H576" s="30" t="s">
        <v>327</v>
      </c>
      <c r="I576" s="498"/>
      <c r="J576" s="487"/>
      <c r="K576" s="489"/>
      <c r="L576" s="491"/>
      <c r="M576" s="493"/>
      <c r="N576" s="29" t="s">
        <v>323</v>
      </c>
      <c r="O576" s="26"/>
      <c r="P576" s="30" t="s">
        <v>327</v>
      </c>
      <c r="Q576" s="3"/>
      <c r="R576" s="4"/>
      <c r="S576" s="5"/>
      <c r="T576" s="6"/>
      <c r="U576" s="7"/>
      <c r="V576" s="62"/>
      <c r="W576" s="63"/>
      <c r="X576" s="9"/>
      <c r="Y576" s="4"/>
      <c r="Z576" s="5"/>
      <c r="AA576" s="6"/>
      <c r="AB576" s="7"/>
      <c r="AC576" s="64"/>
      <c r="AD576" s="8"/>
      <c r="AE576" s="29" t="s">
        <v>323</v>
      </c>
      <c r="AF576" s="26"/>
      <c r="AG576" s="30" t="s">
        <v>327</v>
      </c>
      <c r="AH576" s="518"/>
      <c r="AI576" s="516"/>
      <c r="AJ576" s="516"/>
      <c r="AK576" s="516"/>
      <c r="AL576" s="516"/>
      <c r="AN576" s="38" t="str">
        <f t="shared" si="280"/>
        <v/>
      </c>
      <c r="AO576" s="39" t="str">
        <f t="shared" si="281"/>
        <v/>
      </c>
      <c r="AP576" s="40" t="str">
        <f t="shared" si="286"/>
        <v/>
      </c>
      <c r="AQ576" s="41" t="str">
        <f t="shared" si="287"/>
        <v/>
      </c>
      <c r="AR576" s="42" t="str">
        <f t="shared" si="288"/>
        <v>000</v>
      </c>
      <c r="AS576" s="43" t="str">
        <f t="shared" si="289"/>
        <v>000</v>
      </c>
      <c r="AT576" s="41">
        <f t="shared" si="290"/>
        <v>0</v>
      </c>
      <c r="AU576" s="65">
        <f t="shared" si="291"/>
        <v>0</v>
      </c>
      <c r="AV576" s="39" t="str">
        <f t="shared" si="292"/>
        <v>000</v>
      </c>
      <c r="AW576" s="43" t="str">
        <f t="shared" si="293"/>
        <v>000</v>
      </c>
      <c r="AX576" s="43">
        <f t="shared" si="294"/>
        <v>0</v>
      </c>
      <c r="AY576" s="43">
        <f t="shared" si="295"/>
        <v>0</v>
      </c>
      <c r="AZ576" s="47">
        <f t="shared" si="296"/>
        <v>0</v>
      </c>
      <c r="BA576" s="35">
        <f t="shared" si="297"/>
        <v>0</v>
      </c>
    </row>
    <row r="577" spans="3:53" ht="22.5" customHeight="1" thickBot="1">
      <c r="C577" s="508">
        <f t="shared" si="304"/>
        <v>287</v>
      </c>
      <c r="D577" s="500"/>
      <c r="E577" s="502"/>
      <c r="F577" s="483" t="str">
        <f>IF(G578="","",YEAR('1'!$AJ$7)-YEAR(G578)-IF(MONTH('1'!$AJ$7)*100+DAY('1'!$AJ$7)&gt;=MONTH(G578)*100+DAY(G578),0,1))</f>
        <v/>
      </c>
      <c r="G577" s="484"/>
      <c r="H577" s="485"/>
      <c r="I577" s="497"/>
      <c r="J577" s="486"/>
      <c r="K577" s="488" t="s">
        <v>326</v>
      </c>
      <c r="L577" s="490"/>
      <c r="M577" s="492" t="s">
        <v>325</v>
      </c>
      <c r="N577" s="486"/>
      <c r="O577" s="490"/>
      <c r="P577" s="499"/>
      <c r="Q577" s="3"/>
      <c r="R577" s="4"/>
      <c r="S577" s="5"/>
      <c r="T577" s="6"/>
      <c r="U577" s="7"/>
      <c r="V577" s="62"/>
      <c r="W577" s="63"/>
      <c r="X577" s="9"/>
      <c r="Y577" s="4"/>
      <c r="Z577" s="5"/>
      <c r="AA577" s="6"/>
      <c r="AB577" s="7"/>
      <c r="AC577" s="64"/>
      <c r="AD577" s="8"/>
      <c r="AE577" s="494" t="s">
        <v>66</v>
      </c>
      <c r="AF577" s="495"/>
      <c r="AG577" s="496"/>
      <c r="AH577" s="517"/>
      <c r="AI577" s="515"/>
      <c r="AJ577" s="515"/>
      <c r="AK577" s="515"/>
      <c r="AL577" s="515"/>
      <c r="AN577" s="38" t="str">
        <f t="shared" si="280"/>
        <v/>
      </c>
      <c r="AO577" s="39" t="str">
        <f t="shared" si="281"/>
        <v/>
      </c>
      <c r="AP577" s="40" t="str">
        <f t="shared" si="286"/>
        <v/>
      </c>
      <c r="AQ577" s="41" t="str">
        <f t="shared" si="287"/>
        <v/>
      </c>
      <c r="AR577" s="42" t="str">
        <f t="shared" si="288"/>
        <v>000</v>
      </c>
      <c r="AS577" s="43" t="str">
        <f t="shared" si="289"/>
        <v>000</v>
      </c>
      <c r="AT577" s="41">
        <f t="shared" si="290"/>
        <v>0</v>
      </c>
      <c r="AU577" s="65">
        <f t="shared" si="291"/>
        <v>0</v>
      </c>
      <c r="AV577" s="39" t="str">
        <f t="shared" si="292"/>
        <v>000</v>
      </c>
      <c r="AW577" s="43" t="str">
        <f t="shared" si="293"/>
        <v>000</v>
      </c>
      <c r="AX577" s="43">
        <f t="shared" si="294"/>
        <v>0</v>
      </c>
      <c r="AY577" s="43">
        <f t="shared" si="295"/>
        <v>0</v>
      </c>
      <c r="AZ577" s="47">
        <f t="shared" si="296"/>
        <v>0</v>
      </c>
      <c r="BA577" s="35">
        <f t="shared" si="297"/>
        <v>0</v>
      </c>
    </row>
    <row r="578" spans="3:53" ht="22.5" customHeight="1">
      <c r="C578" s="509"/>
      <c r="D578" s="501"/>
      <c r="E578" s="503"/>
      <c r="F578" s="29" t="s">
        <v>323</v>
      </c>
      <c r="G578" s="26"/>
      <c r="H578" s="30" t="s">
        <v>327</v>
      </c>
      <c r="I578" s="498"/>
      <c r="J578" s="487"/>
      <c r="K578" s="489"/>
      <c r="L578" s="491"/>
      <c r="M578" s="493"/>
      <c r="N578" s="29" t="s">
        <v>323</v>
      </c>
      <c r="O578" s="26"/>
      <c r="P578" s="30" t="s">
        <v>327</v>
      </c>
      <c r="Q578" s="3"/>
      <c r="R578" s="4"/>
      <c r="S578" s="5"/>
      <c r="T578" s="6"/>
      <c r="U578" s="7"/>
      <c r="V578" s="62"/>
      <c r="W578" s="63"/>
      <c r="X578" s="9"/>
      <c r="Y578" s="4"/>
      <c r="Z578" s="5"/>
      <c r="AA578" s="6"/>
      <c r="AB578" s="7"/>
      <c r="AC578" s="64"/>
      <c r="AD578" s="8"/>
      <c r="AE578" s="29" t="s">
        <v>323</v>
      </c>
      <c r="AF578" s="26"/>
      <c r="AG578" s="30" t="s">
        <v>327</v>
      </c>
      <c r="AH578" s="518"/>
      <c r="AI578" s="516"/>
      <c r="AJ578" s="516"/>
      <c r="AK578" s="516"/>
      <c r="AL578" s="516"/>
      <c r="AN578" s="38" t="str">
        <f t="shared" si="280"/>
        <v/>
      </c>
      <c r="AO578" s="39" t="str">
        <f t="shared" si="281"/>
        <v/>
      </c>
      <c r="AP578" s="40" t="str">
        <f t="shared" si="286"/>
        <v/>
      </c>
      <c r="AQ578" s="41" t="str">
        <f t="shared" si="287"/>
        <v/>
      </c>
      <c r="AR578" s="42" t="str">
        <f t="shared" si="288"/>
        <v>000</v>
      </c>
      <c r="AS578" s="43" t="str">
        <f t="shared" si="289"/>
        <v>000</v>
      </c>
      <c r="AT578" s="41">
        <f t="shared" si="290"/>
        <v>0</v>
      </c>
      <c r="AU578" s="65">
        <f t="shared" si="291"/>
        <v>0</v>
      </c>
      <c r="AV578" s="39" t="str">
        <f t="shared" si="292"/>
        <v>000</v>
      </c>
      <c r="AW578" s="43" t="str">
        <f t="shared" si="293"/>
        <v>000</v>
      </c>
      <c r="AX578" s="43">
        <f t="shared" si="294"/>
        <v>0</v>
      </c>
      <c r="AY578" s="43">
        <f t="shared" si="295"/>
        <v>0</v>
      </c>
      <c r="AZ578" s="47">
        <f t="shared" si="296"/>
        <v>0</v>
      </c>
      <c r="BA578" s="35">
        <f t="shared" si="297"/>
        <v>0</v>
      </c>
    </row>
    <row r="579" spans="3:53" ht="22.5" customHeight="1" thickBot="1">
      <c r="C579" s="508">
        <f t="shared" ref="C579" si="308">(ROW()-3)/2</f>
        <v>288</v>
      </c>
      <c r="D579" s="500"/>
      <c r="E579" s="502"/>
      <c r="F579" s="483" t="str">
        <f>IF(G580="","",YEAR('1'!$AJ$7)-YEAR(G580)-IF(MONTH('1'!$AJ$7)*100+DAY('1'!$AJ$7)&gt;=MONTH(G580)*100+DAY(G580),0,1))</f>
        <v/>
      </c>
      <c r="G579" s="484"/>
      <c r="H579" s="485"/>
      <c r="I579" s="497"/>
      <c r="J579" s="486"/>
      <c r="K579" s="488" t="s">
        <v>326</v>
      </c>
      <c r="L579" s="490"/>
      <c r="M579" s="492" t="s">
        <v>325</v>
      </c>
      <c r="N579" s="486"/>
      <c r="O579" s="490"/>
      <c r="P579" s="499"/>
      <c r="Q579" s="3"/>
      <c r="R579" s="4"/>
      <c r="S579" s="5"/>
      <c r="T579" s="6"/>
      <c r="U579" s="7"/>
      <c r="V579" s="62"/>
      <c r="W579" s="63"/>
      <c r="X579" s="9"/>
      <c r="Y579" s="4"/>
      <c r="Z579" s="5"/>
      <c r="AA579" s="6"/>
      <c r="AB579" s="7"/>
      <c r="AC579" s="64"/>
      <c r="AD579" s="8"/>
      <c r="AE579" s="494" t="s">
        <v>66</v>
      </c>
      <c r="AF579" s="495"/>
      <c r="AG579" s="496"/>
      <c r="AH579" s="517"/>
      <c r="AI579" s="515"/>
      <c r="AJ579" s="515"/>
      <c r="AK579" s="515"/>
      <c r="AL579" s="515"/>
      <c r="AN579" s="38" t="str">
        <f t="shared" si="280"/>
        <v/>
      </c>
      <c r="AO579" s="39" t="str">
        <f t="shared" si="281"/>
        <v/>
      </c>
      <c r="AP579" s="40" t="str">
        <f t="shared" si="286"/>
        <v/>
      </c>
      <c r="AQ579" s="41" t="str">
        <f t="shared" si="287"/>
        <v/>
      </c>
      <c r="AR579" s="42" t="str">
        <f t="shared" si="288"/>
        <v>000</v>
      </c>
      <c r="AS579" s="43" t="str">
        <f t="shared" si="289"/>
        <v>000</v>
      </c>
      <c r="AT579" s="41">
        <f t="shared" si="290"/>
        <v>0</v>
      </c>
      <c r="AU579" s="65">
        <f t="shared" si="291"/>
        <v>0</v>
      </c>
      <c r="AV579" s="39" t="str">
        <f t="shared" si="292"/>
        <v>000</v>
      </c>
      <c r="AW579" s="43" t="str">
        <f t="shared" si="293"/>
        <v>000</v>
      </c>
      <c r="AX579" s="43">
        <f t="shared" si="294"/>
        <v>0</v>
      </c>
      <c r="AY579" s="43">
        <f t="shared" si="295"/>
        <v>0</v>
      </c>
      <c r="AZ579" s="47">
        <f t="shared" si="296"/>
        <v>0</v>
      </c>
      <c r="BA579" s="35">
        <f t="shared" si="297"/>
        <v>0</v>
      </c>
    </row>
    <row r="580" spans="3:53" ht="22.5" customHeight="1">
      <c r="C580" s="509"/>
      <c r="D580" s="501"/>
      <c r="E580" s="503"/>
      <c r="F580" s="29" t="s">
        <v>323</v>
      </c>
      <c r="G580" s="26"/>
      <c r="H580" s="30" t="s">
        <v>327</v>
      </c>
      <c r="I580" s="498"/>
      <c r="J580" s="487"/>
      <c r="K580" s="489"/>
      <c r="L580" s="491"/>
      <c r="M580" s="493"/>
      <c r="N580" s="29" t="s">
        <v>323</v>
      </c>
      <c r="O580" s="26"/>
      <c r="P580" s="30" t="s">
        <v>327</v>
      </c>
      <c r="Q580" s="3"/>
      <c r="R580" s="4"/>
      <c r="S580" s="5"/>
      <c r="T580" s="6"/>
      <c r="U580" s="7"/>
      <c r="V580" s="62"/>
      <c r="W580" s="63"/>
      <c r="X580" s="9"/>
      <c r="Y580" s="4"/>
      <c r="Z580" s="5"/>
      <c r="AA580" s="6"/>
      <c r="AB580" s="7"/>
      <c r="AC580" s="64"/>
      <c r="AD580" s="8"/>
      <c r="AE580" s="29" t="s">
        <v>323</v>
      </c>
      <c r="AF580" s="26"/>
      <c r="AG580" s="30" t="s">
        <v>327</v>
      </c>
      <c r="AH580" s="518"/>
      <c r="AI580" s="516"/>
      <c r="AJ580" s="516"/>
      <c r="AK580" s="516"/>
      <c r="AL580" s="516"/>
      <c r="AN580" s="38" t="str">
        <f t="shared" si="280"/>
        <v/>
      </c>
      <c r="AO580" s="39" t="str">
        <f t="shared" si="281"/>
        <v/>
      </c>
      <c r="AP580" s="40" t="str">
        <f t="shared" si="286"/>
        <v/>
      </c>
      <c r="AQ580" s="41" t="str">
        <f t="shared" si="287"/>
        <v/>
      </c>
      <c r="AR580" s="42" t="str">
        <f t="shared" si="288"/>
        <v>000</v>
      </c>
      <c r="AS580" s="43" t="str">
        <f t="shared" si="289"/>
        <v>000</v>
      </c>
      <c r="AT580" s="41">
        <f t="shared" si="290"/>
        <v>0</v>
      </c>
      <c r="AU580" s="65">
        <f t="shared" si="291"/>
        <v>0</v>
      </c>
      <c r="AV580" s="39" t="str">
        <f t="shared" si="292"/>
        <v>000</v>
      </c>
      <c r="AW580" s="43" t="str">
        <f t="shared" si="293"/>
        <v>000</v>
      </c>
      <c r="AX580" s="43">
        <f t="shared" si="294"/>
        <v>0</v>
      </c>
      <c r="AY580" s="43">
        <f t="shared" si="295"/>
        <v>0</v>
      </c>
      <c r="AZ580" s="47">
        <f t="shared" si="296"/>
        <v>0</v>
      </c>
      <c r="BA580" s="35">
        <f t="shared" si="297"/>
        <v>0</v>
      </c>
    </row>
    <row r="581" spans="3:53" ht="22.5" customHeight="1" thickBot="1">
      <c r="C581" s="508">
        <f t="shared" si="306"/>
        <v>289</v>
      </c>
      <c r="D581" s="500"/>
      <c r="E581" s="502"/>
      <c r="F581" s="483" t="str">
        <f>IF(G582="","",YEAR('1'!$AJ$7)-YEAR(G582)-IF(MONTH('1'!$AJ$7)*100+DAY('1'!$AJ$7)&gt;=MONTH(G582)*100+DAY(G582),0,1))</f>
        <v/>
      </c>
      <c r="G581" s="484"/>
      <c r="H581" s="485"/>
      <c r="I581" s="497"/>
      <c r="J581" s="486"/>
      <c r="K581" s="488" t="s">
        <v>326</v>
      </c>
      <c r="L581" s="490"/>
      <c r="M581" s="492" t="s">
        <v>325</v>
      </c>
      <c r="N581" s="486"/>
      <c r="O581" s="490"/>
      <c r="P581" s="499"/>
      <c r="Q581" s="3"/>
      <c r="R581" s="4"/>
      <c r="S581" s="5"/>
      <c r="T581" s="6"/>
      <c r="U581" s="7"/>
      <c r="V581" s="62"/>
      <c r="W581" s="63"/>
      <c r="X581" s="9"/>
      <c r="Y581" s="4"/>
      <c r="Z581" s="5"/>
      <c r="AA581" s="6"/>
      <c r="AB581" s="7"/>
      <c r="AC581" s="64"/>
      <c r="AD581" s="8"/>
      <c r="AE581" s="494" t="s">
        <v>66</v>
      </c>
      <c r="AF581" s="495"/>
      <c r="AG581" s="496"/>
      <c r="AH581" s="517"/>
      <c r="AI581" s="515"/>
      <c r="AJ581" s="515"/>
      <c r="AK581" s="515"/>
      <c r="AL581" s="515"/>
      <c r="AN581" s="38" t="str">
        <f t="shared" si="280"/>
        <v/>
      </c>
      <c r="AO581" s="39" t="str">
        <f t="shared" si="281"/>
        <v/>
      </c>
      <c r="AP581" s="40" t="str">
        <f t="shared" si="286"/>
        <v/>
      </c>
      <c r="AQ581" s="41" t="str">
        <f t="shared" si="287"/>
        <v/>
      </c>
      <c r="AR581" s="42" t="str">
        <f t="shared" si="288"/>
        <v>000</v>
      </c>
      <c r="AS581" s="43" t="str">
        <f t="shared" si="289"/>
        <v>000</v>
      </c>
      <c r="AT581" s="41">
        <f t="shared" si="290"/>
        <v>0</v>
      </c>
      <c r="AU581" s="65">
        <f t="shared" si="291"/>
        <v>0</v>
      </c>
      <c r="AV581" s="39" t="str">
        <f t="shared" si="292"/>
        <v>000</v>
      </c>
      <c r="AW581" s="43" t="str">
        <f t="shared" si="293"/>
        <v>000</v>
      </c>
      <c r="AX581" s="43">
        <f t="shared" si="294"/>
        <v>0</v>
      </c>
      <c r="AY581" s="43">
        <f t="shared" si="295"/>
        <v>0</v>
      </c>
      <c r="AZ581" s="47">
        <f t="shared" si="296"/>
        <v>0</v>
      </c>
      <c r="BA581" s="35">
        <f t="shared" si="297"/>
        <v>0</v>
      </c>
    </row>
    <row r="582" spans="3:53" ht="22.5" customHeight="1">
      <c r="C582" s="509"/>
      <c r="D582" s="501"/>
      <c r="E582" s="503"/>
      <c r="F582" s="29" t="s">
        <v>323</v>
      </c>
      <c r="G582" s="26"/>
      <c r="H582" s="30" t="s">
        <v>327</v>
      </c>
      <c r="I582" s="498"/>
      <c r="J582" s="487"/>
      <c r="K582" s="489"/>
      <c r="L582" s="491"/>
      <c r="M582" s="493"/>
      <c r="N582" s="29" t="s">
        <v>323</v>
      </c>
      <c r="O582" s="26"/>
      <c r="P582" s="30" t="s">
        <v>327</v>
      </c>
      <c r="Q582" s="3"/>
      <c r="R582" s="4"/>
      <c r="S582" s="5"/>
      <c r="T582" s="6"/>
      <c r="U582" s="7"/>
      <c r="V582" s="62"/>
      <c r="W582" s="63"/>
      <c r="X582" s="9"/>
      <c r="Y582" s="4"/>
      <c r="Z582" s="5"/>
      <c r="AA582" s="6"/>
      <c r="AB582" s="7"/>
      <c r="AC582" s="64"/>
      <c r="AD582" s="8"/>
      <c r="AE582" s="29" t="s">
        <v>323</v>
      </c>
      <c r="AF582" s="26"/>
      <c r="AG582" s="30" t="s">
        <v>327</v>
      </c>
      <c r="AH582" s="518"/>
      <c r="AI582" s="516"/>
      <c r="AJ582" s="516"/>
      <c r="AK582" s="516"/>
      <c r="AL582" s="516"/>
      <c r="AN582" s="38" t="str">
        <f t="shared" si="280"/>
        <v/>
      </c>
      <c r="AO582" s="39" t="str">
        <f t="shared" si="281"/>
        <v/>
      </c>
      <c r="AP582" s="40" t="str">
        <f t="shared" si="286"/>
        <v/>
      </c>
      <c r="AQ582" s="41" t="str">
        <f t="shared" si="287"/>
        <v/>
      </c>
      <c r="AR582" s="42" t="str">
        <f t="shared" si="288"/>
        <v>000</v>
      </c>
      <c r="AS582" s="43" t="str">
        <f t="shared" si="289"/>
        <v>000</v>
      </c>
      <c r="AT582" s="41">
        <f t="shared" si="290"/>
        <v>0</v>
      </c>
      <c r="AU582" s="65">
        <f t="shared" si="291"/>
        <v>0</v>
      </c>
      <c r="AV582" s="39" t="str">
        <f t="shared" si="292"/>
        <v>000</v>
      </c>
      <c r="AW582" s="43" t="str">
        <f t="shared" si="293"/>
        <v>000</v>
      </c>
      <c r="AX582" s="43">
        <f t="shared" si="294"/>
        <v>0</v>
      </c>
      <c r="AY582" s="43">
        <f t="shared" si="295"/>
        <v>0</v>
      </c>
      <c r="AZ582" s="47">
        <f t="shared" si="296"/>
        <v>0</v>
      </c>
      <c r="BA582" s="35">
        <f t="shared" si="297"/>
        <v>0</v>
      </c>
    </row>
    <row r="583" spans="3:53" ht="22.5" customHeight="1" thickBot="1">
      <c r="C583" s="508">
        <f t="shared" si="307"/>
        <v>290</v>
      </c>
      <c r="D583" s="500"/>
      <c r="E583" s="502"/>
      <c r="F583" s="483" t="str">
        <f>IF(G584="","",YEAR('1'!$AJ$7)-YEAR(G584)-IF(MONTH('1'!$AJ$7)*100+DAY('1'!$AJ$7)&gt;=MONTH(G584)*100+DAY(G584),0,1))</f>
        <v/>
      </c>
      <c r="G583" s="484"/>
      <c r="H583" s="485"/>
      <c r="I583" s="497"/>
      <c r="J583" s="486"/>
      <c r="K583" s="488" t="s">
        <v>326</v>
      </c>
      <c r="L583" s="490"/>
      <c r="M583" s="492" t="s">
        <v>325</v>
      </c>
      <c r="N583" s="486"/>
      <c r="O583" s="490"/>
      <c r="P583" s="499"/>
      <c r="Q583" s="3"/>
      <c r="R583" s="4"/>
      <c r="S583" s="5"/>
      <c r="T583" s="6"/>
      <c r="U583" s="7"/>
      <c r="V583" s="62"/>
      <c r="W583" s="63"/>
      <c r="X583" s="9"/>
      <c r="Y583" s="4"/>
      <c r="Z583" s="5"/>
      <c r="AA583" s="6"/>
      <c r="AB583" s="7"/>
      <c r="AC583" s="64"/>
      <c r="AD583" s="8"/>
      <c r="AE583" s="494" t="s">
        <v>66</v>
      </c>
      <c r="AF583" s="495"/>
      <c r="AG583" s="496"/>
      <c r="AH583" s="517"/>
      <c r="AI583" s="515"/>
      <c r="AJ583" s="515"/>
      <c r="AK583" s="515"/>
      <c r="AL583" s="515"/>
      <c r="AN583" s="38" t="str">
        <f t="shared" si="280"/>
        <v/>
      </c>
      <c r="AO583" s="39" t="str">
        <f t="shared" si="281"/>
        <v/>
      </c>
      <c r="AP583" s="40" t="str">
        <f t="shared" si="286"/>
        <v/>
      </c>
      <c r="AQ583" s="41" t="str">
        <f t="shared" si="287"/>
        <v/>
      </c>
      <c r="AR583" s="42" t="str">
        <f t="shared" si="288"/>
        <v>000</v>
      </c>
      <c r="AS583" s="43" t="str">
        <f t="shared" si="289"/>
        <v>000</v>
      </c>
      <c r="AT583" s="41">
        <f t="shared" si="290"/>
        <v>0</v>
      </c>
      <c r="AU583" s="65">
        <f t="shared" si="291"/>
        <v>0</v>
      </c>
      <c r="AV583" s="39" t="str">
        <f t="shared" si="292"/>
        <v>000</v>
      </c>
      <c r="AW583" s="43" t="str">
        <f t="shared" si="293"/>
        <v>000</v>
      </c>
      <c r="AX583" s="43">
        <f t="shared" si="294"/>
        <v>0</v>
      </c>
      <c r="AY583" s="43">
        <f t="shared" si="295"/>
        <v>0</v>
      </c>
      <c r="AZ583" s="47">
        <f t="shared" si="296"/>
        <v>0</v>
      </c>
      <c r="BA583" s="35">
        <f t="shared" si="297"/>
        <v>0</v>
      </c>
    </row>
    <row r="584" spans="3:53" ht="22.5" customHeight="1">
      <c r="C584" s="509"/>
      <c r="D584" s="501"/>
      <c r="E584" s="503"/>
      <c r="F584" s="29" t="s">
        <v>323</v>
      </c>
      <c r="G584" s="26"/>
      <c r="H584" s="30" t="s">
        <v>327</v>
      </c>
      <c r="I584" s="498"/>
      <c r="J584" s="487"/>
      <c r="K584" s="489"/>
      <c r="L584" s="491"/>
      <c r="M584" s="493"/>
      <c r="N584" s="29" t="s">
        <v>323</v>
      </c>
      <c r="O584" s="26"/>
      <c r="P584" s="30" t="s">
        <v>327</v>
      </c>
      <c r="Q584" s="3"/>
      <c r="R584" s="4"/>
      <c r="S584" s="5"/>
      <c r="T584" s="6"/>
      <c r="U584" s="7"/>
      <c r="V584" s="62"/>
      <c r="W584" s="63"/>
      <c r="X584" s="9"/>
      <c r="Y584" s="4"/>
      <c r="Z584" s="5"/>
      <c r="AA584" s="6"/>
      <c r="AB584" s="7"/>
      <c r="AC584" s="64"/>
      <c r="AD584" s="8"/>
      <c r="AE584" s="29" t="s">
        <v>323</v>
      </c>
      <c r="AF584" s="26"/>
      <c r="AG584" s="30" t="s">
        <v>327</v>
      </c>
      <c r="AH584" s="518"/>
      <c r="AI584" s="516"/>
      <c r="AJ584" s="516"/>
      <c r="AK584" s="516"/>
      <c r="AL584" s="516"/>
      <c r="AN584" s="38" t="str">
        <f t="shared" si="280"/>
        <v/>
      </c>
      <c r="AO584" s="39" t="str">
        <f t="shared" si="281"/>
        <v/>
      </c>
      <c r="AP584" s="40" t="str">
        <f t="shared" si="286"/>
        <v/>
      </c>
      <c r="AQ584" s="41" t="str">
        <f t="shared" si="287"/>
        <v/>
      </c>
      <c r="AR584" s="42" t="str">
        <f t="shared" si="288"/>
        <v>000</v>
      </c>
      <c r="AS584" s="43" t="str">
        <f t="shared" si="289"/>
        <v>000</v>
      </c>
      <c r="AT584" s="41">
        <f t="shared" si="290"/>
        <v>0</v>
      </c>
      <c r="AU584" s="65">
        <f t="shared" si="291"/>
        <v>0</v>
      </c>
      <c r="AV584" s="39" t="str">
        <f t="shared" si="292"/>
        <v>000</v>
      </c>
      <c r="AW584" s="43" t="str">
        <f t="shared" si="293"/>
        <v>000</v>
      </c>
      <c r="AX584" s="43">
        <f t="shared" si="294"/>
        <v>0</v>
      </c>
      <c r="AY584" s="43">
        <f t="shared" si="295"/>
        <v>0</v>
      </c>
      <c r="AZ584" s="47">
        <f t="shared" si="296"/>
        <v>0</v>
      </c>
      <c r="BA584" s="35">
        <f t="shared" si="297"/>
        <v>0</v>
      </c>
    </row>
    <row r="585" spans="3:53" ht="22.5" customHeight="1" thickBot="1">
      <c r="C585" s="508">
        <f t="shared" si="304"/>
        <v>291</v>
      </c>
      <c r="D585" s="500"/>
      <c r="E585" s="502"/>
      <c r="F585" s="483" t="str">
        <f>IF(G586="","",YEAR('1'!$AJ$7)-YEAR(G586)-IF(MONTH('1'!$AJ$7)*100+DAY('1'!$AJ$7)&gt;=MONTH(G586)*100+DAY(G586),0,1))</f>
        <v/>
      </c>
      <c r="G585" s="484"/>
      <c r="H585" s="485"/>
      <c r="I585" s="497"/>
      <c r="J585" s="486"/>
      <c r="K585" s="488" t="s">
        <v>326</v>
      </c>
      <c r="L585" s="490"/>
      <c r="M585" s="492" t="s">
        <v>325</v>
      </c>
      <c r="N585" s="486"/>
      <c r="O585" s="490"/>
      <c r="P585" s="499"/>
      <c r="Q585" s="3"/>
      <c r="R585" s="4"/>
      <c r="S585" s="5"/>
      <c r="T585" s="6"/>
      <c r="U585" s="7"/>
      <c r="V585" s="62"/>
      <c r="W585" s="63"/>
      <c r="X585" s="9"/>
      <c r="Y585" s="4"/>
      <c r="Z585" s="5"/>
      <c r="AA585" s="6"/>
      <c r="AB585" s="7"/>
      <c r="AC585" s="64"/>
      <c r="AD585" s="8"/>
      <c r="AE585" s="494" t="s">
        <v>66</v>
      </c>
      <c r="AF585" s="495"/>
      <c r="AG585" s="496"/>
      <c r="AH585" s="517"/>
      <c r="AI585" s="515"/>
      <c r="AJ585" s="515"/>
      <c r="AK585" s="515"/>
      <c r="AL585" s="515"/>
      <c r="AN585" s="38" t="str">
        <f t="shared" si="280"/>
        <v/>
      </c>
      <c r="AO585" s="39" t="str">
        <f t="shared" si="281"/>
        <v/>
      </c>
      <c r="AP585" s="40" t="str">
        <f t="shared" si="286"/>
        <v/>
      </c>
      <c r="AQ585" s="41" t="str">
        <f t="shared" si="287"/>
        <v/>
      </c>
      <c r="AR585" s="42" t="str">
        <f t="shared" si="288"/>
        <v>000</v>
      </c>
      <c r="AS585" s="43" t="str">
        <f t="shared" si="289"/>
        <v>000</v>
      </c>
      <c r="AT585" s="41">
        <f t="shared" si="290"/>
        <v>0</v>
      </c>
      <c r="AU585" s="65">
        <f t="shared" si="291"/>
        <v>0</v>
      </c>
      <c r="AV585" s="39" t="str">
        <f t="shared" si="292"/>
        <v>000</v>
      </c>
      <c r="AW585" s="43" t="str">
        <f t="shared" si="293"/>
        <v>000</v>
      </c>
      <c r="AX585" s="43">
        <f t="shared" si="294"/>
        <v>0</v>
      </c>
      <c r="AY585" s="43">
        <f t="shared" si="295"/>
        <v>0</v>
      </c>
      <c r="AZ585" s="47">
        <f t="shared" si="296"/>
        <v>0</v>
      </c>
      <c r="BA585" s="35">
        <f t="shared" si="297"/>
        <v>0</v>
      </c>
    </row>
    <row r="586" spans="3:53" ht="22.5" customHeight="1">
      <c r="C586" s="509"/>
      <c r="D586" s="501"/>
      <c r="E586" s="503"/>
      <c r="F586" s="29" t="s">
        <v>323</v>
      </c>
      <c r="G586" s="26"/>
      <c r="H586" s="30" t="s">
        <v>327</v>
      </c>
      <c r="I586" s="498"/>
      <c r="J586" s="487"/>
      <c r="K586" s="489"/>
      <c r="L586" s="491"/>
      <c r="M586" s="493"/>
      <c r="N586" s="29" t="s">
        <v>323</v>
      </c>
      <c r="O586" s="26"/>
      <c r="P586" s="30" t="s">
        <v>327</v>
      </c>
      <c r="Q586" s="3"/>
      <c r="R586" s="4"/>
      <c r="S586" s="5"/>
      <c r="T586" s="6"/>
      <c r="U586" s="7"/>
      <c r="V586" s="62"/>
      <c r="W586" s="63"/>
      <c r="X586" s="9"/>
      <c r="Y586" s="4"/>
      <c r="Z586" s="5"/>
      <c r="AA586" s="6"/>
      <c r="AB586" s="7"/>
      <c r="AC586" s="64"/>
      <c r="AD586" s="8"/>
      <c r="AE586" s="29" t="s">
        <v>323</v>
      </c>
      <c r="AF586" s="26"/>
      <c r="AG586" s="30" t="s">
        <v>327</v>
      </c>
      <c r="AH586" s="518"/>
      <c r="AI586" s="516"/>
      <c r="AJ586" s="516"/>
      <c r="AK586" s="516"/>
      <c r="AL586" s="516"/>
      <c r="AN586" s="38" t="str">
        <f t="shared" si="280"/>
        <v/>
      </c>
      <c r="AO586" s="39" t="str">
        <f t="shared" si="281"/>
        <v/>
      </c>
      <c r="AP586" s="40" t="str">
        <f t="shared" si="286"/>
        <v/>
      </c>
      <c r="AQ586" s="41" t="str">
        <f t="shared" si="287"/>
        <v/>
      </c>
      <c r="AR586" s="42" t="str">
        <f t="shared" si="288"/>
        <v>000</v>
      </c>
      <c r="AS586" s="43" t="str">
        <f t="shared" si="289"/>
        <v>000</v>
      </c>
      <c r="AT586" s="41">
        <f t="shared" si="290"/>
        <v>0</v>
      </c>
      <c r="AU586" s="65">
        <f t="shared" si="291"/>
        <v>0</v>
      </c>
      <c r="AV586" s="39" t="str">
        <f t="shared" si="292"/>
        <v>000</v>
      </c>
      <c r="AW586" s="43" t="str">
        <f t="shared" si="293"/>
        <v>000</v>
      </c>
      <c r="AX586" s="43">
        <f t="shared" si="294"/>
        <v>0</v>
      </c>
      <c r="AY586" s="43">
        <f t="shared" si="295"/>
        <v>0</v>
      </c>
      <c r="AZ586" s="47">
        <f t="shared" si="296"/>
        <v>0</v>
      </c>
      <c r="BA586" s="35">
        <f t="shared" si="297"/>
        <v>0</v>
      </c>
    </row>
    <row r="587" spans="3:53" ht="22.5" customHeight="1" thickBot="1">
      <c r="C587" s="508">
        <f t="shared" ref="C587" si="309">(ROW()-3)/2</f>
        <v>292</v>
      </c>
      <c r="D587" s="500"/>
      <c r="E587" s="502"/>
      <c r="F587" s="483" t="str">
        <f>IF(G588="","",YEAR('1'!$AJ$7)-YEAR(G588)-IF(MONTH('1'!$AJ$7)*100+DAY('1'!$AJ$7)&gt;=MONTH(G588)*100+DAY(G588),0,1))</f>
        <v/>
      </c>
      <c r="G587" s="484"/>
      <c r="H587" s="485"/>
      <c r="I587" s="497"/>
      <c r="J587" s="486"/>
      <c r="K587" s="488" t="s">
        <v>326</v>
      </c>
      <c r="L587" s="490"/>
      <c r="M587" s="492" t="s">
        <v>325</v>
      </c>
      <c r="N587" s="486"/>
      <c r="O587" s="490"/>
      <c r="P587" s="499"/>
      <c r="Q587" s="3"/>
      <c r="R587" s="4"/>
      <c r="S587" s="5"/>
      <c r="T587" s="6"/>
      <c r="U587" s="7"/>
      <c r="V587" s="62"/>
      <c r="W587" s="63"/>
      <c r="X587" s="9"/>
      <c r="Y587" s="4"/>
      <c r="Z587" s="5"/>
      <c r="AA587" s="6"/>
      <c r="AB587" s="7"/>
      <c r="AC587" s="64"/>
      <c r="AD587" s="8"/>
      <c r="AE587" s="494" t="s">
        <v>66</v>
      </c>
      <c r="AF587" s="495"/>
      <c r="AG587" s="496"/>
      <c r="AH587" s="517"/>
      <c r="AI587" s="515"/>
      <c r="AJ587" s="515"/>
      <c r="AK587" s="515"/>
      <c r="AL587" s="515"/>
      <c r="AN587" s="38" t="str">
        <f t="shared" si="280"/>
        <v/>
      </c>
      <c r="AO587" s="39" t="str">
        <f t="shared" si="281"/>
        <v/>
      </c>
      <c r="AP587" s="40" t="str">
        <f t="shared" si="286"/>
        <v/>
      </c>
      <c r="AQ587" s="41" t="str">
        <f t="shared" si="287"/>
        <v/>
      </c>
      <c r="AR587" s="42" t="str">
        <f t="shared" si="288"/>
        <v>000</v>
      </c>
      <c r="AS587" s="43" t="str">
        <f t="shared" si="289"/>
        <v>000</v>
      </c>
      <c r="AT587" s="41">
        <f t="shared" si="290"/>
        <v>0</v>
      </c>
      <c r="AU587" s="65">
        <f t="shared" si="291"/>
        <v>0</v>
      </c>
      <c r="AV587" s="39" t="str">
        <f t="shared" si="292"/>
        <v>000</v>
      </c>
      <c r="AW587" s="43" t="str">
        <f t="shared" si="293"/>
        <v>000</v>
      </c>
      <c r="AX587" s="43">
        <f t="shared" si="294"/>
        <v>0</v>
      </c>
      <c r="AY587" s="43">
        <f t="shared" si="295"/>
        <v>0</v>
      </c>
      <c r="AZ587" s="47">
        <f t="shared" si="296"/>
        <v>0</v>
      </c>
      <c r="BA587" s="35">
        <f t="shared" si="297"/>
        <v>0</v>
      </c>
    </row>
    <row r="588" spans="3:53" ht="22.5" customHeight="1">
      <c r="C588" s="509"/>
      <c r="D588" s="501"/>
      <c r="E588" s="503"/>
      <c r="F588" s="29" t="s">
        <v>323</v>
      </c>
      <c r="G588" s="26"/>
      <c r="H588" s="30" t="s">
        <v>327</v>
      </c>
      <c r="I588" s="498"/>
      <c r="J588" s="487"/>
      <c r="K588" s="489"/>
      <c r="L588" s="491"/>
      <c r="M588" s="493"/>
      <c r="N588" s="29" t="s">
        <v>323</v>
      </c>
      <c r="O588" s="26"/>
      <c r="P588" s="30" t="s">
        <v>327</v>
      </c>
      <c r="Q588" s="3"/>
      <c r="R588" s="4"/>
      <c r="S588" s="5"/>
      <c r="T588" s="6"/>
      <c r="U588" s="7"/>
      <c r="V588" s="62"/>
      <c r="W588" s="63"/>
      <c r="X588" s="9"/>
      <c r="Y588" s="4"/>
      <c r="Z588" s="5"/>
      <c r="AA588" s="6"/>
      <c r="AB588" s="7"/>
      <c r="AC588" s="64"/>
      <c r="AD588" s="8"/>
      <c r="AE588" s="29" t="s">
        <v>323</v>
      </c>
      <c r="AF588" s="26"/>
      <c r="AG588" s="30" t="s">
        <v>327</v>
      </c>
      <c r="AH588" s="518"/>
      <c r="AI588" s="516"/>
      <c r="AJ588" s="516"/>
      <c r="AK588" s="516"/>
      <c r="AL588" s="516"/>
      <c r="AN588" s="38" t="str">
        <f t="shared" si="280"/>
        <v/>
      </c>
      <c r="AO588" s="39" t="str">
        <f t="shared" si="281"/>
        <v/>
      </c>
      <c r="AP588" s="40" t="str">
        <f t="shared" si="286"/>
        <v/>
      </c>
      <c r="AQ588" s="41" t="str">
        <f t="shared" si="287"/>
        <v/>
      </c>
      <c r="AR588" s="42" t="str">
        <f t="shared" si="288"/>
        <v>000</v>
      </c>
      <c r="AS588" s="43" t="str">
        <f t="shared" si="289"/>
        <v>000</v>
      </c>
      <c r="AT588" s="41">
        <f t="shared" si="290"/>
        <v>0</v>
      </c>
      <c r="AU588" s="65">
        <f t="shared" si="291"/>
        <v>0</v>
      </c>
      <c r="AV588" s="39" t="str">
        <f t="shared" si="292"/>
        <v>000</v>
      </c>
      <c r="AW588" s="43" t="str">
        <f t="shared" si="293"/>
        <v>000</v>
      </c>
      <c r="AX588" s="43">
        <f t="shared" si="294"/>
        <v>0</v>
      </c>
      <c r="AY588" s="43">
        <f t="shared" si="295"/>
        <v>0</v>
      </c>
      <c r="AZ588" s="47">
        <f t="shared" si="296"/>
        <v>0</v>
      </c>
      <c r="BA588" s="35">
        <f t="shared" si="297"/>
        <v>0</v>
      </c>
    </row>
    <row r="589" spans="3:53" ht="22.5" customHeight="1" thickBot="1">
      <c r="C589" s="508">
        <f t="shared" si="306"/>
        <v>293</v>
      </c>
      <c r="D589" s="500"/>
      <c r="E589" s="502"/>
      <c r="F589" s="483" t="str">
        <f>IF(G590="","",YEAR('1'!$AJ$7)-YEAR(G590)-IF(MONTH('1'!$AJ$7)*100+DAY('1'!$AJ$7)&gt;=MONTH(G590)*100+DAY(G590),0,1))</f>
        <v/>
      </c>
      <c r="G589" s="484"/>
      <c r="H589" s="485"/>
      <c r="I589" s="497"/>
      <c r="J589" s="486"/>
      <c r="K589" s="488" t="s">
        <v>326</v>
      </c>
      <c r="L589" s="490"/>
      <c r="M589" s="492" t="s">
        <v>325</v>
      </c>
      <c r="N589" s="486"/>
      <c r="O589" s="490"/>
      <c r="P589" s="499"/>
      <c r="Q589" s="3"/>
      <c r="R589" s="4"/>
      <c r="S589" s="5"/>
      <c r="T589" s="6"/>
      <c r="U589" s="7"/>
      <c r="V589" s="62"/>
      <c r="W589" s="63"/>
      <c r="X589" s="9"/>
      <c r="Y589" s="4"/>
      <c r="Z589" s="5"/>
      <c r="AA589" s="6"/>
      <c r="AB589" s="7"/>
      <c r="AC589" s="64"/>
      <c r="AD589" s="8"/>
      <c r="AE589" s="494" t="s">
        <v>66</v>
      </c>
      <c r="AF589" s="495"/>
      <c r="AG589" s="496"/>
      <c r="AH589" s="517"/>
      <c r="AI589" s="515"/>
      <c r="AJ589" s="515"/>
      <c r="AK589" s="515"/>
      <c r="AL589" s="515"/>
      <c r="AN589" s="38" t="str">
        <f t="shared" si="280"/>
        <v/>
      </c>
      <c r="AO589" s="39" t="str">
        <f t="shared" si="281"/>
        <v/>
      </c>
      <c r="AP589" s="40" t="str">
        <f t="shared" si="286"/>
        <v/>
      </c>
      <c r="AQ589" s="41" t="str">
        <f t="shared" si="287"/>
        <v/>
      </c>
      <c r="AR589" s="42" t="str">
        <f t="shared" si="288"/>
        <v>000</v>
      </c>
      <c r="AS589" s="43" t="str">
        <f t="shared" si="289"/>
        <v>000</v>
      </c>
      <c r="AT589" s="41">
        <f t="shared" si="290"/>
        <v>0</v>
      </c>
      <c r="AU589" s="65">
        <f t="shared" si="291"/>
        <v>0</v>
      </c>
      <c r="AV589" s="39" t="str">
        <f t="shared" si="292"/>
        <v>000</v>
      </c>
      <c r="AW589" s="43" t="str">
        <f t="shared" si="293"/>
        <v>000</v>
      </c>
      <c r="AX589" s="43">
        <f t="shared" si="294"/>
        <v>0</v>
      </c>
      <c r="AY589" s="43">
        <f t="shared" si="295"/>
        <v>0</v>
      </c>
      <c r="AZ589" s="47">
        <f t="shared" si="296"/>
        <v>0</v>
      </c>
      <c r="BA589" s="35">
        <f t="shared" si="297"/>
        <v>0</v>
      </c>
    </row>
    <row r="590" spans="3:53" ht="22.5" customHeight="1">
      <c r="C590" s="509"/>
      <c r="D590" s="501"/>
      <c r="E590" s="503"/>
      <c r="F590" s="29" t="s">
        <v>323</v>
      </c>
      <c r="G590" s="26"/>
      <c r="H590" s="30" t="s">
        <v>327</v>
      </c>
      <c r="I590" s="498"/>
      <c r="J590" s="487"/>
      <c r="K590" s="489"/>
      <c r="L590" s="491"/>
      <c r="M590" s="493"/>
      <c r="N590" s="29" t="s">
        <v>323</v>
      </c>
      <c r="O590" s="26"/>
      <c r="P590" s="30" t="s">
        <v>327</v>
      </c>
      <c r="Q590" s="3"/>
      <c r="R590" s="4"/>
      <c r="S590" s="5"/>
      <c r="T590" s="6"/>
      <c r="U590" s="7"/>
      <c r="V590" s="62"/>
      <c r="W590" s="63"/>
      <c r="X590" s="9"/>
      <c r="Y590" s="4"/>
      <c r="Z590" s="5"/>
      <c r="AA590" s="6"/>
      <c r="AB590" s="7"/>
      <c r="AC590" s="64"/>
      <c r="AD590" s="8"/>
      <c r="AE590" s="29" t="s">
        <v>323</v>
      </c>
      <c r="AF590" s="26"/>
      <c r="AG590" s="30" t="s">
        <v>327</v>
      </c>
      <c r="AH590" s="518"/>
      <c r="AI590" s="516"/>
      <c r="AJ590" s="516"/>
      <c r="AK590" s="516"/>
      <c r="AL590" s="516"/>
      <c r="AN590" s="38" t="str">
        <f t="shared" si="280"/>
        <v/>
      </c>
      <c r="AO590" s="39" t="str">
        <f t="shared" si="281"/>
        <v/>
      </c>
      <c r="AP590" s="40" t="str">
        <f t="shared" si="286"/>
        <v/>
      </c>
      <c r="AQ590" s="41" t="str">
        <f t="shared" si="287"/>
        <v/>
      </c>
      <c r="AR590" s="42" t="str">
        <f t="shared" si="288"/>
        <v>000</v>
      </c>
      <c r="AS590" s="43" t="str">
        <f t="shared" si="289"/>
        <v>000</v>
      </c>
      <c r="AT590" s="41">
        <f t="shared" si="290"/>
        <v>0</v>
      </c>
      <c r="AU590" s="65">
        <f t="shared" si="291"/>
        <v>0</v>
      </c>
      <c r="AV590" s="39" t="str">
        <f t="shared" si="292"/>
        <v>000</v>
      </c>
      <c r="AW590" s="43" t="str">
        <f t="shared" si="293"/>
        <v>000</v>
      </c>
      <c r="AX590" s="43">
        <f t="shared" si="294"/>
        <v>0</v>
      </c>
      <c r="AY590" s="43">
        <f t="shared" si="295"/>
        <v>0</v>
      </c>
      <c r="AZ590" s="47">
        <f t="shared" si="296"/>
        <v>0</v>
      </c>
      <c r="BA590" s="35">
        <f t="shared" si="297"/>
        <v>0</v>
      </c>
    </row>
    <row r="591" spans="3:53" ht="22.5" customHeight="1" thickBot="1">
      <c r="C591" s="508">
        <f t="shared" si="307"/>
        <v>294</v>
      </c>
      <c r="D591" s="500"/>
      <c r="E591" s="502"/>
      <c r="F591" s="483" t="str">
        <f>IF(G592="","",YEAR('1'!$AJ$7)-YEAR(G592)-IF(MONTH('1'!$AJ$7)*100+DAY('1'!$AJ$7)&gt;=MONTH(G592)*100+DAY(G592),0,1))</f>
        <v/>
      </c>
      <c r="G591" s="484"/>
      <c r="H591" s="485"/>
      <c r="I591" s="497"/>
      <c r="J591" s="486"/>
      <c r="K591" s="488" t="s">
        <v>326</v>
      </c>
      <c r="L591" s="490"/>
      <c r="M591" s="492" t="s">
        <v>325</v>
      </c>
      <c r="N591" s="486"/>
      <c r="O591" s="490"/>
      <c r="P591" s="499"/>
      <c r="Q591" s="3"/>
      <c r="R591" s="4"/>
      <c r="S591" s="5"/>
      <c r="T591" s="6"/>
      <c r="U591" s="7"/>
      <c r="V591" s="62"/>
      <c r="W591" s="63"/>
      <c r="X591" s="9"/>
      <c r="Y591" s="4"/>
      <c r="Z591" s="5"/>
      <c r="AA591" s="6"/>
      <c r="AB591" s="7"/>
      <c r="AC591" s="64"/>
      <c r="AD591" s="8"/>
      <c r="AE591" s="494" t="s">
        <v>66</v>
      </c>
      <c r="AF591" s="495"/>
      <c r="AG591" s="496"/>
      <c r="AH591" s="517"/>
      <c r="AI591" s="515"/>
      <c r="AJ591" s="515"/>
      <c r="AK591" s="515"/>
      <c r="AL591" s="515"/>
      <c r="AN591" s="38" t="str">
        <f t="shared" si="280"/>
        <v/>
      </c>
      <c r="AO591" s="39" t="str">
        <f t="shared" si="281"/>
        <v/>
      </c>
      <c r="AP591" s="40" t="str">
        <f t="shared" si="286"/>
        <v/>
      </c>
      <c r="AQ591" s="41" t="str">
        <f t="shared" si="287"/>
        <v/>
      </c>
      <c r="AR591" s="42" t="str">
        <f t="shared" si="288"/>
        <v>000</v>
      </c>
      <c r="AS591" s="43" t="str">
        <f t="shared" si="289"/>
        <v>000</v>
      </c>
      <c r="AT591" s="41">
        <f t="shared" si="290"/>
        <v>0</v>
      </c>
      <c r="AU591" s="65">
        <f t="shared" si="291"/>
        <v>0</v>
      </c>
      <c r="AV591" s="39" t="str">
        <f t="shared" si="292"/>
        <v>000</v>
      </c>
      <c r="AW591" s="43" t="str">
        <f t="shared" si="293"/>
        <v>000</v>
      </c>
      <c r="AX591" s="43">
        <f t="shared" si="294"/>
        <v>0</v>
      </c>
      <c r="AY591" s="43">
        <f t="shared" si="295"/>
        <v>0</v>
      </c>
      <c r="AZ591" s="47">
        <f t="shared" si="296"/>
        <v>0</v>
      </c>
      <c r="BA591" s="35">
        <f t="shared" si="297"/>
        <v>0</v>
      </c>
    </row>
    <row r="592" spans="3:53" ht="22.5" customHeight="1">
      <c r="C592" s="509"/>
      <c r="D592" s="501"/>
      <c r="E592" s="503"/>
      <c r="F592" s="29" t="s">
        <v>323</v>
      </c>
      <c r="G592" s="26"/>
      <c r="H592" s="30" t="s">
        <v>327</v>
      </c>
      <c r="I592" s="498"/>
      <c r="J592" s="487"/>
      <c r="K592" s="489"/>
      <c r="L592" s="491"/>
      <c r="M592" s="493"/>
      <c r="N592" s="29" t="s">
        <v>323</v>
      </c>
      <c r="O592" s="26"/>
      <c r="P592" s="30" t="s">
        <v>327</v>
      </c>
      <c r="Q592" s="3"/>
      <c r="R592" s="4"/>
      <c r="S592" s="5"/>
      <c r="T592" s="6"/>
      <c r="U592" s="7"/>
      <c r="V592" s="62"/>
      <c r="W592" s="63"/>
      <c r="X592" s="9"/>
      <c r="Y592" s="4"/>
      <c r="Z592" s="5"/>
      <c r="AA592" s="6"/>
      <c r="AB592" s="7"/>
      <c r="AC592" s="64"/>
      <c r="AD592" s="8"/>
      <c r="AE592" s="29" t="s">
        <v>323</v>
      </c>
      <c r="AF592" s="26"/>
      <c r="AG592" s="30" t="s">
        <v>327</v>
      </c>
      <c r="AH592" s="518"/>
      <c r="AI592" s="516"/>
      <c r="AJ592" s="516"/>
      <c r="AK592" s="516"/>
      <c r="AL592" s="516"/>
      <c r="AN592" s="38" t="str">
        <f t="shared" si="280"/>
        <v/>
      </c>
      <c r="AO592" s="39" t="str">
        <f t="shared" si="281"/>
        <v/>
      </c>
      <c r="AP592" s="40" t="str">
        <f t="shared" si="286"/>
        <v/>
      </c>
      <c r="AQ592" s="41" t="str">
        <f t="shared" si="287"/>
        <v/>
      </c>
      <c r="AR592" s="42" t="str">
        <f t="shared" si="288"/>
        <v>000</v>
      </c>
      <c r="AS592" s="43" t="str">
        <f t="shared" si="289"/>
        <v>000</v>
      </c>
      <c r="AT592" s="41">
        <f t="shared" si="290"/>
        <v>0</v>
      </c>
      <c r="AU592" s="65">
        <f t="shared" si="291"/>
        <v>0</v>
      </c>
      <c r="AV592" s="39" t="str">
        <f t="shared" si="292"/>
        <v>000</v>
      </c>
      <c r="AW592" s="43" t="str">
        <f t="shared" si="293"/>
        <v>000</v>
      </c>
      <c r="AX592" s="43">
        <f t="shared" si="294"/>
        <v>0</v>
      </c>
      <c r="AY592" s="43">
        <f t="shared" si="295"/>
        <v>0</v>
      </c>
      <c r="AZ592" s="47">
        <f t="shared" si="296"/>
        <v>0</v>
      </c>
      <c r="BA592" s="35">
        <f t="shared" si="297"/>
        <v>0</v>
      </c>
    </row>
    <row r="593" spans="3:53" ht="22.5" customHeight="1" thickBot="1">
      <c r="C593" s="508">
        <f t="shared" si="304"/>
        <v>295</v>
      </c>
      <c r="D593" s="500"/>
      <c r="E593" s="502"/>
      <c r="F593" s="483" t="str">
        <f>IF(G594="","",YEAR('1'!$AJ$7)-YEAR(G594)-IF(MONTH('1'!$AJ$7)*100+DAY('1'!$AJ$7)&gt;=MONTH(G594)*100+DAY(G594),0,1))</f>
        <v/>
      </c>
      <c r="G593" s="484"/>
      <c r="H593" s="485"/>
      <c r="I593" s="497"/>
      <c r="J593" s="486"/>
      <c r="K593" s="488" t="s">
        <v>326</v>
      </c>
      <c r="L593" s="490"/>
      <c r="M593" s="492" t="s">
        <v>325</v>
      </c>
      <c r="N593" s="486"/>
      <c r="O593" s="490"/>
      <c r="P593" s="499"/>
      <c r="Q593" s="3"/>
      <c r="R593" s="4"/>
      <c r="S593" s="5"/>
      <c r="T593" s="6"/>
      <c r="U593" s="7"/>
      <c r="V593" s="62"/>
      <c r="W593" s="63"/>
      <c r="X593" s="9"/>
      <c r="Y593" s="4"/>
      <c r="Z593" s="5"/>
      <c r="AA593" s="6"/>
      <c r="AB593" s="7"/>
      <c r="AC593" s="64"/>
      <c r="AD593" s="8"/>
      <c r="AE593" s="494" t="s">
        <v>66</v>
      </c>
      <c r="AF593" s="495"/>
      <c r="AG593" s="496"/>
      <c r="AH593" s="517"/>
      <c r="AI593" s="515"/>
      <c r="AJ593" s="515"/>
      <c r="AK593" s="515"/>
      <c r="AL593" s="515"/>
      <c r="AN593" s="38" t="str">
        <f t="shared" si="280"/>
        <v/>
      </c>
      <c r="AO593" s="39" t="str">
        <f t="shared" si="281"/>
        <v/>
      </c>
      <c r="AP593" s="40" t="str">
        <f t="shared" si="286"/>
        <v/>
      </c>
      <c r="AQ593" s="41" t="str">
        <f t="shared" si="287"/>
        <v/>
      </c>
      <c r="AR593" s="42" t="str">
        <f t="shared" si="288"/>
        <v>000</v>
      </c>
      <c r="AS593" s="43" t="str">
        <f t="shared" si="289"/>
        <v>000</v>
      </c>
      <c r="AT593" s="41">
        <f t="shared" si="290"/>
        <v>0</v>
      </c>
      <c r="AU593" s="65">
        <f t="shared" si="291"/>
        <v>0</v>
      </c>
      <c r="AV593" s="39" t="str">
        <f t="shared" si="292"/>
        <v>000</v>
      </c>
      <c r="AW593" s="43" t="str">
        <f t="shared" si="293"/>
        <v>000</v>
      </c>
      <c r="AX593" s="43">
        <f t="shared" si="294"/>
        <v>0</v>
      </c>
      <c r="AY593" s="43">
        <f t="shared" si="295"/>
        <v>0</v>
      </c>
      <c r="AZ593" s="47">
        <f t="shared" si="296"/>
        <v>0</v>
      </c>
      <c r="BA593" s="35">
        <f t="shared" si="297"/>
        <v>0</v>
      </c>
    </row>
    <row r="594" spans="3:53" ht="22.5" customHeight="1">
      <c r="C594" s="509"/>
      <c r="D594" s="501"/>
      <c r="E594" s="503"/>
      <c r="F594" s="29" t="s">
        <v>323</v>
      </c>
      <c r="G594" s="26"/>
      <c r="H594" s="30" t="s">
        <v>327</v>
      </c>
      <c r="I594" s="498"/>
      <c r="J594" s="487"/>
      <c r="K594" s="489"/>
      <c r="L594" s="491"/>
      <c r="M594" s="493"/>
      <c r="N594" s="29" t="s">
        <v>323</v>
      </c>
      <c r="O594" s="26"/>
      <c r="P594" s="30" t="s">
        <v>327</v>
      </c>
      <c r="Q594" s="3"/>
      <c r="R594" s="4"/>
      <c r="S594" s="5"/>
      <c r="T594" s="6"/>
      <c r="U594" s="7"/>
      <c r="V594" s="62"/>
      <c r="W594" s="63"/>
      <c r="X594" s="9"/>
      <c r="Y594" s="4"/>
      <c r="Z594" s="5"/>
      <c r="AA594" s="6"/>
      <c r="AB594" s="7"/>
      <c r="AC594" s="64"/>
      <c r="AD594" s="8"/>
      <c r="AE594" s="29" t="s">
        <v>323</v>
      </c>
      <c r="AF594" s="26"/>
      <c r="AG594" s="30" t="s">
        <v>327</v>
      </c>
      <c r="AH594" s="518"/>
      <c r="AI594" s="516"/>
      <c r="AJ594" s="516"/>
      <c r="AK594" s="516"/>
      <c r="AL594" s="516"/>
      <c r="AN594" s="38" t="str">
        <f t="shared" si="280"/>
        <v/>
      </c>
      <c r="AO594" s="39" t="str">
        <f t="shared" si="281"/>
        <v/>
      </c>
      <c r="AP594" s="40" t="str">
        <f t="shared" si="286"/>
        <v/>
      </c>
      <c r="AQ594" s="41" t="str">
        <f t="shared" si="287"/>
        <v/>
      </c>
      <c r="AR594" s="42" t="str">
        <f t="shared" si="288"/>
        <v>000</v>
      </c>
      <c r="AS594" s="43" t="str">
        <f t="shared" si="289"/>
        <v>000</v>
      </c>
      <c r="AT594" s="41">
        <f t="shared" si="290"/>
        <v>0</v>
      </c>
      <c r="AU594" s="65">
        <f t="shared" si="291"/>
        <v>0</v>
      </c>
      <c r="AV594" s="39" t="str">
        <f t="shared" si="292"/>
        <v>000</v>
      </c>
      <c r="AW594" s="43" t="str">
        <f t="shared" si="293"/>
        <v>000</v>
      </c>
      <c r="AX594" s="43">
        <f t="shared" si="294"/>
        <v>0</v>
      </c>
      <c r="AY594" s="43">
        <f t="shared" si="295"/>
        <v>0</v>
      </c>
      <c r="AZ594" s="47">
        <f t="shared" si="296"/>
        <v>0</v>
      </c>
      <c r="BA594" s="35">
        <f t="shared" si="297"/>
        <v>0</v>
      </c>
    </row>
    <row r="595" spans="3:53" ht="22.5" customHeight="1" thickBot="1">
      <c r="C595" s="508">
        <f t="shared" ref="C595" si="310">(ROW()-3)/2</f>
        <v>296</v>
      </c>
      <c r="D595" s="500"/>
      <c r="E595" s="502"/>
      <c r="F595" s="483" t="str">
        <f>IF(G596="","",YEAR('1'!$AJ$7)-YEAR(G596)-IF(MONTH('1'!$AJ$7)*100+DAY('1'!$AJ$7)&gt;=MONTH(G596)*100+DAY(G596),0,1))</f>
        <v/>
      </c>
      <c r="G595" s="484"/>
      <c r="H595" s="485"/>
      <c r="I595" s="497"/>
      <c r="J595" s="486"/>
      <c r="K595" s="488" t="s">
        <v>326</v>
      </c>
      <c r="L595" s="490"/>
      <c r="M595" s="492" t="s">
        <v>325</v>
      </c>
      <c r="N595" s="486"/>
      <c r="O595" s="490"/>
      <c r="P595" s="499"/>
      <c r="Q595" s="3"/>
      <c r="R595" s="4"/>
      <c r="S595" s="5"/>
      <c r="T595" s="6"/>
      <c r="U595" s="7"/>
      <c r="V595" s="62"/>
      <c r="W595" s="63"/>
      <c r="X595" s="9"/>
      <c r="Y595" s="4"/>
      <c r="Z595" s="5"/>
      <c r="AA595" s="6"/>
      <c r="AB595" s="7"/>
      <c r="AC595" s="64"/>
      <c r="AD595" s="8"/>
      <c r="AE595" s="494" t="s">
        <v>66</v>
      </c>
      <c r="AF595" s="495"/>
      <c r="AG595" s="496"/>
      <c r="AH595" s="517"/>
      <c r="AI595" s="515"/>
      <c r="AJ595" s="515"/>
      <c r="AK595" s="515"/>
      <c r="AL595" s="515"/>
      <c r="AN595" s="38" t="str">
        <f t="shared" si="280"/>
        <v/>
      </c>
      <c r="AO595" s="39" t="str">
        <f t="shared" si="281"/>
        <v/>
      </c>
      <c r="AP595" s="40" t="str">
        <f t="shared" si="286"/>
        <v/>
      </c>
      <c r="AQ595" s="41" t="str">
        <f t="shared" si="287"/>
        <v/>
      </c>
      <c r="AR595" s="42" t="str">
        <f t="shared" si="288"/>
        <v>000</v>
      </c>
      <c r="AS595" s="43" t="str">
        <f t="shared" si="289"/>
        <v>000</v>
      </c>
      <c r="AT595" s="41">
        <f t="shared" si="290"/>
        <v>0</v>
      </c>
      <c r="AU595" s="65">
        <f t="shared" si="291"/>
        <v>0</v>
      </c>
      <c r="AV595" s="39" t="str">
        <f t="shared" si="292"/>
        <v>000</v>
      </c>
      <c r="AW595" s="43" t="str">
        <f t="shared" si="293"/>
        <v>000</v>
      </c>
      <c r="AX595" s="43">
        <f t="shared" si="294"/>
        <v>0</v>
      </c>
      <c r="AY595" s="43">
        <f t="shared" si="295"/>
        <v>0</v>
      </c>
      <c r="AZ595" s="47">
        <f t="shared" si="296"/>
        <v>0</v>
      </c>
      <c r="BA595" s="35">
        <f t="shared" si="297"/>
        <v>0</v>
      </c>
    </row>
    <row r="596" spans="3:53" ht="22.5" customHeight="1">
      <c r="C596" s="509"/>
      <c r="D596" s="501"/>
      <c r="E596" s="503"/>
      <c r="F596" s="29" t="s">
        <v>323</v>
      </c>
      <c r="G596" s="26"/>
      <c r="H596" s="30" t="s">
        <v>327</v>
      </c>
      <c r="I596" s="498"/>
      <c r="J596" s="487"/>
      <c r="K596" s="489"/>
      <c r="L596" s="491"/>
      <c r="M596" s="493"/>
      <c r="N596" s="29" t="s">
        <v>323</v>
      </c>
      <c r="O596" s="26"/>
      <c r="P596" s="30" t="s">
        <v>327</v>
      </c>
      <c r="Q596" s="3"/>
      <c r="R596" s="4"/>
      <c r="S596" s="5"/>
      <c r="T596" s="6"/>
      <c r="U596" s="7"/>
      <c r="V596" s="62"/>
      <c r="W596" s="63"/>
      <c r="X596" s="9"/>
      <c r="Y596" s="4"/>
      <c r="Z596" s="5"/>
      <c r="AA596" s="6"/>
      <c r="AB596" s="7"/>
      <c r="AC596" s="64"/>
      <c r="AD596" s="8"/>
      <c r="AE596" s="29" t="s">
        <v>323</v>
      </c>
      <c r="AF596" s="26"/>
      <c r="AG596" s="30" t="s">
        <v>327</v>
      </c>
      <c r="AH596" s="518"/>
      <c r="AI596" s="516"/>
      <c r="AJ596" s="516"/>
      <c r="AK596" s="516"/>
      <c r="AL596" s="516"/>
      <c r="AN596" s="38" t="str">
        <f t="shared" ref="AN596:AN659" si="311">IF(D596&lt;&gt;"",D596,IF(SUM(Q596:AD599)&lt;&gt;0,AN595,""))</f>
        <v/>
      </c>
      <c r="AO596" s="39" t="str">
        <f t="shared" ref="AO596:AO659" si="312">IF(E596&lt;&gt;"",E596,IF(SUM(Q596:AD599)&lt;&gt;0,AO595,""))</f>
        <v/>
      </c>
      <c r="AP596" s="40" t="str">
        <f t="shared" si="286"/>
        <v/>
      </c>
      <c r="AQ596" s="41" t="str">
        <f t="shared" si="287"/>
        <v/>
      </c>
      <c r="AR596" s="42" t="str">
        <f t="shared" si="288"/>
        <v>000</v>
      </c>
      <c r="AS596" s="43" t="str">
        <f t="shared" si="289"/>
        <v>000</v>
      </c>
      <c r="AT596" s="41">
        <f t="shared" si="290"/>
        <v>0</v>
      </c>
      <c r="AU596" s="65">
        <f t="shared" si="291"/>
        <v>0</v>
      </c>
      <c r="AV596" s="39" t="str">
        <f t="shared" si="292"/>
        <v>000</v>
      </c>
      <c r="AW596" s="43" t="str">
        <f t="shared" si="293"/>
        <v>000</v>
      </c>
      <c r="AX596" s="43">
        <f t="shared" si="294"/>
        <v>0</v>
      </c>
      <c r="AY596" s="43">
        <f t="shared" si="295"/>
        <v>0</v>
      </c>
      <c r="AZ596" s="47">
        <f t="shared" si="296"/>
        <v>0</v>
      </c>
      <c r="BA596" s="35">
        <f t="shared" si="297"/>
        <v>0</v>
      </c>
    </row>
    <row r="597" spans="3:53" ht="22.5" customHeight="1" thickBot="1">
      <c r="C597" s="508">
        <f t="shared" ref="C597:C605" si="313">(ROW()-3)/2</f>
        <v>297</v>
      </c>
      <c r="D597" s="500"/>
      <c r="E597" s="502"/>
      <c r="F597" s="483" t="str">
        <f>IF(G598="","",YEAR('1'!$AJ$7)-YEAR(G598)-IF(MONTH('1'!$AJ$7)*100+DAY('1'!$AJ$7)&gt;=MONTH(G598)*100+DAY(G598),0,1))</f>
        <v/>
      </c>
      <c r="G597" s="484"/>
      <c r="H597" s="485"/>
      <c r="I597" s="497"/>
      <c r="J597" s="486"/>
      <c r="K597" s="488" t="s">
        <v>326</v>
      </c>
      <c r="L597" s="490"/>
      <c r="M597" s="492" t="s">
        <v>325</v>
      </c>
      <c r="N597" s="486"/>
      <c r="O597" s="490"/>
      <c r="P597" s="499"/>
      <c r="Q597" s="3"/>
      <c r="R597" s="4"/>
      <c r="S597" s="5"/>
      <c r="T597" s="6"/>
      <c r="U597" s="7"/>
      <c r="V597" s="62"/>
      <c r="W597" s="63"/>
      <c r="X597" s="9"/>
      <c r="Y597" s="4"/>
      <c r="Z597" s="5"/>
      <c r="AA597" s="6"/>
      <c r="AB597" s="7"/>
      <c r="AC597" s="64"/>
      <c r="AD597" s="8"/>
      <c r="AE597" s="494" t="s">
        <v>66</v>
      </c>
      <c r="AF597" s="495"/>
      <c r="AG597" s="496"/>
      <c r="AH597" s="517"/>
      <c r="AI597" s="515"/>
      <c r="AJ597" s="515"/>
      <c r="AK597" s="515"/>
      <c r="AL597" s="515"/>
      <c r="AN597" s="38" t="str">
        <f t="shared" si="311"/>
        <v/>
      </c>
      <c r="AO597" s="39" t="str">
        <f t="shared" si="312"/>
        <v/>
      </c>
      <c r="AP597" s="40" t="str">
        <f t="shared" si="286"/>
        <v/>
      </c>
      <c r="AQ597" s="41" t="str">
        <f t="shared" si="287"/>
        <v/>
      </c>
      <c r="AR597" s="42" t="str">
        <f t="shared" si="288"/>
        <v>000</v>
      </c>
      <c r="AS597" s="43" t="str">
        <f t="shared" si="289"/>
        <v>000</v>
      </c>
      <c r="AT597" s="41">
        <f t="shared" si="290"/>
        <v>0</v>
      </c>
      <c r="AU597" s="65">
        <f t="shared" si="291"/>
        <v>0</v>
      </c>
      <c r="AV597" s="39" t="str">
        <f t="shared" si="292"/>
        <v>000</v>
      </c>
      <c r="AW597" s="43" t="str">
        <f t="shared" si="293"/>
        <v>000</v>
      </c>
      <c r="AX597" s="43">
        <f t="shared" si="294"/>
        <v>0</v>
      </c>
      <c r="AY597" s="43">
        <f t="shared" si="295"/>
        <v>0</v>
      </c>
      <c r="AZ597" s="47">
        <f t="shared" si="296"/>
        <v>0</v>
      </c>
      <c r="BA597" s="35">
        <f t="shared" si="297"/>
        <v>0</v>
      </c>
    </row>
    <row r="598" spans="3:53" ht="22.5" customHeight="1">
      <c r="C598" s="509"/>
      <c r="D598" s="501"/>
      <c r="E598" s="503"/>
      <c r="F598" s="29" t="s">
        <v>323</v>
      </c>
      <c r="G598" s="26"/>
      <c r="H598" s="30" t="s">
        <v>327</v>
      </c>
      <c r="I598" s="498"/>
      <c r="J598" s="487"/>
      <c r="K598" s="489"/>
      <c r="L598" s="491"/>
      <c r="M598" s="493"/>
      <c r="N598" s="29" t="s">
        <v>323</v>
      </c>
      <c r="O598" s="26"/>
      <c r="P598" s="30" t="s">
        <v>327</v>
      </c>
      <c r="Q598" s="3"/>
      <c r="R598" s="4"/>
      <c r="S598" s="5"/>
      <c r="T598" s="6"/>
      <c r="U598" s="7"/>
      <c r="V598" s="62"/>
      <c r="W598" s="63"/>
      <c r="X598" s="9"/>
      <c r="Y598" s="4"/>
      <c r="Z598" s="5"/>
      <c r="AA598" s="6"/>
      <c r="AB598" s="7"/>
      <c r="AC598" s="64"/>
      <c r="AD598" s="8"/>
      <c r="AE598" s="29" t="s">
        <v>323</v>
      </c>
      <c r="AF598" s="26"/>
      <c r="AG598" s="30" t="s">
        <v>327</v>
      </c>
      <c r="AH598" s="518"/>
      <c r="AI598" s="516"/>
      <c r="AJ598" s="516"/>
      <c r="AK598" s="516"/>
      <c r="AL598" s="516"/>
      <c r="AN598" s="38" t="str">
        <f t="shared" si="311"/>
        <v/>
      </c>
      <c r="AO598" s="39" t="str">
        <f t="shared" si="312"/>
        <v/>
      </c>
      <c r="AP598" s="40" t="str">
        <f t="shared" si="286"/>
        <v/>
      </c>
      <c r="AQ598" s="41" t="str">
        <f t="shared" si="287"/>
        <v/>
      </c>
      <c r="AR598" s="42" t="str">
        <f t="shared" si="288"/>
        <v>000</v>
      </c>
      <c r="AS598" s="43" t="str">
        <f t="shared" si="289"/>
        <v>000</v>
      </c>
      <c r="AT598" s="41">
        <f t="shared" si="290"/>
        <v>0</v>
      </c>
      <c r="AU598" s="65">
        <f t="shared" si="291"/>
        <v>0</v>
      </c>
      <c r="AV598" s="39" t="str">
        <f t="shared" si="292"/>
        <v>000</v>
      </c>
      <c r="AW598" s="43" t="str">
        <f t="shared" si="293"/>
        <v>000</v>
      </c>
      <c r="AX598" s="43">
        <f t="shared" si="294"/>
        <v>0</v>
      </c>
      <c r="AY598" s="43">
        <f t="shared" si="295"/>
        <v>0</v>
      </c>
      <c r="AZ598" s="47">
        <f t="shared" si="296"/>
        <v>0</v>
      </c>
      <c r="BA598" s="35">
        <f t="shared" si="297"/>
        <v>0</v>
      </c>
    </row>
    <row r="599" spans="3:53" ht="22.5" customHeight="1" thickBot="1">
      <c r="C599" s="508">
        <f t="shared" ref="C599:C607" si="314">(ROW()-3)/2</f>
        <v>298</v>
      </c>
      <c r="D599" s="500"/>
      <c r="E599" s="502"/>
      <c r="F599" s="483" t="str">
        <f>IF(G600="","",YEAR('1'!$AJ$7)-YEAR(G600)-IF(MONTH('1'!$AJ$7)*100+DAY('1'!$AJ$7)&gt;=MONTH(G600)*100+DAY(G600),0,1))</f>
        <v/>
      </c>
      <c r="G599" s="484"/>
      <c r="H599" s="485"/>
      <c r="I599" s="497"/>
      <c r="J599" s="486"/>
      <c r="K599" s="488" t="s">
        <v>326</v>
      </c>
      <c r="L599" s="490"/>
      <c r="M599" s="492" t="s">
        <v>325</v>
      </c>
      <c r="N599" s="486"/>
      <c r="O599" s="490"/>
      <c r="P599" s="499"/>
      <c r="Q599" s="3"/>
      <c r="R599" s="4"/>
      <c r="S599" s="5"/>
      <c r="T599" s="6"/>
      <c r="U599" s="7"/>
      <c r="V599" s="62"/>
      <c r="W599" s="63"/>
      <c r="X599" s="9"/>
      <c r="Y599" s="4"/>
      <c r="Z599" s="5"/>
      <c r="AA599" s="6"/>
      <c r="AB599" s="7"/>
      <c r="AC599" s="64"/>
      <c r="AD599" s="8"/>
      <c r="AE599" s="494" t="s">
        <v>66</v>
      </c>
      <c r="AF599" s="495"/>
      <c r="AG599" s="496"/>
      <c r="AH599" s="517"/>
      <c r="AI599" s="515"/>
      <c r="AJ599" s="515"/>
      <c r="AK599" s="515"/>
      <c r="AL599" s="515"/>
      <c r="AN599" s="38" t="str">
        <f t="shared" si="311"/>
        <v/>
      </c>
      <c r="AO599" s="39" t="str">
        <f t="shared" si="312"/>
        <v/>
      </c>
      <c r="AP599" s="40" t="str">
        <f t="shared" si="286"/>
        <v/>
      </c>
      <c r="AQ599" s="41" t="str">
        <f t="shared" si="287"/>
        <v/>
      </c>
      <c r="AR599" s="42" t="str">
        <f t="shared" si="288"/>
        <v>000</v>
      </c>
      <c r="AS599" s="43" t="str">
        <f t="shared" si="289"/>
        <v>000</v>
      </c>
      <c r="AT599" s="41">
        <f t="shared" si="290"/>
        <v>0</v>
      </c>
      <c r="AU599" s="65">
        <f t="shared" si="291"/>
        <v>0</v>
      </c>
      <c r="AV599" s="39" t="str">
        <f t="shared" si="292"/>
        <v>000</v>
      </c>
      <c r="AW599" s="43" t="str">
        <f t="shared" si="293"/>
        <v>000</v>
      </c>
      <c r="AX599" s="43">
        <f t="shared" si="294"/>
        <v>0</v>
      </c>
      <c r="AY599" s="43">
        <f t="shared" si="295"/>
        <v>0</v>
      </c>
      <c r="AZ599" s="47">
        <f t="shared" si="296"/>
        <v>0</v>
      </c>
      <c r="BA599" s="35">
        <f t="shared" si="297"/>
        <v>0</v>
      </c>
    </row>
    <row r="600" spans="3:53" ht="22.5" customHeight="1">
      <c r="C600" s="509"/>
      <c r="D600" s="501"/>
      <c r="E600" s="503"/>
      <c r="F600" s="29" t="s">
        <v>323</v>
      </c>
      <c r="G600" s="26"/>
      <c r="H600" s="30" t="s">
        <v>327</v>
      </c>
      <c r="I600" s="498"/>
      <c r="J600" s="487"/>
      <c r="K600" s="489"/>
      <c r="L600" s="491"/>
      <c r="M600" s="493"/>
      <c r="N600" s="29" t="s">
        <v>323</v>
      </c>
      <c r="O600" s="26"/>
      <c r="P600" s="30" t="s">
        <v>327</v>
      </c>
      <c r="Q600" s="3"/>
      <c r="R600" s="4"/>
      <c r="S600" s="5"/>
      <c r="T600" s="6"/>
      <c r="U600" s="7"/>
      <c r="V600" s="62"/>
      <c r="W600" s="63"/>
      <c r="X600" s="9"/>
      <c r="Y600" s="4"/>
      <c r="Z600" s="5"/>
      <c r="AA600" s="6"/>
      <c r="AB600" s="7"/>
      <c r="AC600" s="64"/>
      <c r="AD600" s="8"/>
      <c r="AE600" s="29" t="s">
        <v>323</v>
      </c>
      <c r="AF600" s="26"/>
      <c r="AG600" s="30" t="s">
        <v>327</v>
      </c>
      <c r="AH600" s="518"/>
      <c r="AI600" s="516"/>
      <c r="AJ600" s="516"/>
      <c r="AK600" s="516"/>
      <c r="AL600" s="516"/>
      <c r="AN600" s="38" t="str">
        <f t="shared" si="311"/>
        <v/>
      </c>
      <c r="AO600" s="39" t="str">
        <f t="shared" si="312"/>
        <v/>
      </c>
      <c r="AP600" s="40" t="str">
        <f t="shared" si="286"/>
        <v/>
      </c>
      <c r="AQ600" s="41" t="str">
        <f t="shared" si="287"/>
        <v/>
      </c>
      <c r="AR600" s="42" t="str">
        <f t="shared" si="288"/>
        <v>000</v>
      </c>
      <c r="AS600" s="43" t="str">
        <f t="shared" si="289"/>
        <v>000</v>
      </c>
      <c r="AT600" s="41">
        <f t="shared" si="290"/>
        <v>0</v>
      </c>
      <c r="AU600" s="65">
        <f t="shared" si="291"/>
        <v>0</v>
      </c>
      <c r="AV600" s="39" t="str">
        <f t="shared" si="292"/>
        <v>000</v>
      </c>
      <c r="AW600" s="43" t="str">
        <f t="shared" si="293"/>
        <v>000</v>
      </c>
      <c r="AX600" s="43">
        <f t="shared" si="294"/>
        <v>0</v>
      </c>
      <c r="AY600" s="43">
        <f t="shared" si="295"/>
        <v>0</v>
      </c>
      <c r="AZ600" s="47">
        <f t="shared" si="296"/>
        <v>0</v>
      </c>
      <c r="BA600" s="35">
        <f t="shared" si="297"/>
        <v>0</v>
      </c>
    </row>
    <row r="601" spans="3:53" ht="22.5" customHeight="1" thickBot="1">
      <c r="C601" s="508">
        <f t="shared" ref="C601" si="315">(ROW()-3)/2</f>
        <v>299</v>
      </c>
      <c r="D601" s="500"/>
      <c r="E601" s="502"/>
      <c r="F601" s="483" t="str">
        <f>IF(G602="","",YEAR('1'!$AJ$7)-YEAR(G602)-IF(MONTH('1'!$AJ$7)*100+DAY('1'!$AJ$7)&gt;=MONTH(G602)*100+DAY(G602),0,1))</f>
        <v/>
      </c>
      <c r="G601" s="484"/>
      <c r="H601" s="485"/>
      <c r="I601" s="497"/>
      <c r="J601" s="486"/>
      <c r="K601" s="488" t="s">
        <v>326</v>
      </c>
      <c r="L601" s="490"/>
      <c r="M601" s="492" t="s">
        <v>325</v>
      </c>
      <c r="N601" s="486"/>
      <c r="O601" s="490"/>
      <c r="P601" s="499"/>
      <c r="Q601" s="3"/>
      <c r="R601" s="4"/>
      <c r="S601" s="5"/>
      <c r="T601" s="6"/>
      <c r="U601" s="7"/>
      <c r="V601" s="62"/>
      <c r="W601" s="63"/>
      <c r="X601" s="9"/>
      <c r="Y601" s="4"/>
      <c r="Z601" s="5"/>
      <c r="AA601" s="6"/>
      <c r="AB601" s="7"/>
      <c r="AC601" s="64"/>
      <c r="AD601" s="8"/>
      <c r="AE601" s="494" t="s">
        <v>66</v>
      </c>
      <c r="AF601" s="495"/>
      <c r="AG601" s="496"/>
      <c r="AH601" s="517"/>
      <c r="AI601" s="515"/>
      <c r="AJ601" s="515"/>
      <c r="AK601" s="515"/>
      <c r="AL601" s="515"/>
      <c r="AN601" s="38" t="str">
        <f t="shared" si="311"/>
        <v/>
      </c>
      <c r="AO601" s="39" t="str">
        <f t="shared" si="312"/>
        <v/>
      </c>
      <c r="AP601" s="40" t="str">
        <f t="shared" si="286"/>
        <v/>
      </c>
      <c r="AQ601" s="41" t="str">
        <f t="shared" si="287"/>
        <v/>
      </c>
      <c r="AR601" s="42" t="str">
        <f t="shared" si="288"/>
        <v>000</v>
      </c>
      <c r="AS601" s="43" t="str">
        <f t="shared" si="289"/>
        <v>000</v>
      </c>
      <c r="AT601" s="41">
        <f t="shared" si="290"/>
        <v>0</v>
      </c>
      <c r="AU601" s="65">
        <f t="shared" si="291"/>
        <v>0</v>
      </c>
      <c r="AV601" s="39" t="str">
        <f t="shared" si="292"/>
        <v>000</v>
      </c>
      <c r="AW601" s="43" t="str">
        <f t="shared" si="293"/>
        <v>000</v>
      </c>
      <c r="AX601" s="43">
        <f t="shared" si="294"/>
        <v>0</v>
      </c>
      <c r="AY601" s="43">
        <f t="shared" si="295"/>
        <v>0</v>
      </c>
      <c r="AZ601" s="47">
        <f t="shared" si="296"/>
        <v>0</v>
      </c>
      <c r="BA601" s="35">
        <f t="shared" si="297"/>
        <v>0</v>
      </c>
    </row>
    <row r="602" spans="3:53" ht="22.5" customHeight="1">
      <c r="C602" s="509"/>
      <c r="D602" s="501"/>
      <c r="E602" s="503"/>
      <c r="F602" s="29" t="s">
        <v>323</v>
      </c>
      <c r="G602" s="26"/>
      <c r="H602" s="30" t="s">
        <v>327</v>
      </c>
      <c r="I602" s="498"/>
      <c r="J602" s="487"/>
      <c r="K602" s="489"/>
      <c r="L602" s="491"/>
      <c r="M602" s="493"/>
      <c r="N602" s="29" t="s">
        <v>323</v>
      </c>
      <c r="O602" s="26"/>
      <c r="P602" s="30" t="s">
        <v>327</v>
      </c>
      <c r="Q602" s="3"/>
      <c r="R602" s="4"/>
      <c r="S602" s="5"/>
      <c r="T602" s="6"/>
      <c r="U602" s="7"/>
      <c r="V602" s="62"/>
      <c r="W602" s="63"/>
      <c r="X602" s="9"/>
      <c r="Y602" s="4"/>
      <c r="Z602" s="5"/>
      <c r="AA602" s="6"/>
      <c r="AB602" s="7"/>
      <c r="AC602" s="64"/>
      <c r="AD602" s="8"/>
      <c r="AE602" s="29" t="s">
        <v>323</v>
      </c>
      <c r="AF602" s="26"/>
      <c r="AG602" s="30" t="s">
        <v>327</v>
      </c>
      <c r="AH602" s="518"/>
      <c r="AI602" s="516"/>
      <c r="AJ602" s="516"/>
      <c r="AK602" s="516"/>
      <c r="AL602" s="516"/>
      <c r="AN602" s="38" t="str">
        <f t="shared" si="311"/>
        <v/>
      </c>
      <c r="AO602" s="39" t="str">
        <f t="shared" si="312"/>
        <v/>
      </c>
      <c r="AP602" s="40" t="str">
        <f t="shared" si="286"/>
        <v/>
      </c>
      <c r="AQ602" s="41" t="str">
        <f t="shared" si="287"/>
        <v/>
      </c>
      <c r="AR602" s="42" t="str">
        <f t="shared" si="288"/>
        <v>000</v>
      </c>
      <c r="AS602" s="43" t="str">
        <f t="shared" si="289"/>
        <v>000</v>
      </c>
      <c r="AT602" s="41">
        <f t="shared" si="290"/>
        <v>0</v>
      </c>
      <c r="AU602" s="65">
        <f t="shared" si="291"/>
        <v>0</v>
      </c>
      <c r="AV602" s="39" t="str">
        <f t="shared" si="292"/>
        <v>000</v>
      </c>
      <c r="AW602" s="43" t="str">
        <f t="shared" si="293"/>
        <v>000</v>
      </c>
      <c r="AX602" s="43">
        <f t="shared" si="294"/>
        <v>0</v>
      </c>
      <c r="AY602" s="43">
        <f t="shared" si="295"/>
        <v>0</v>
      </c>
      <c r="AZ602" s="47">
        <f t="shared" si="296"/>
        <v>0</v>
      </c>
      <c r="BA602" s="35">
        <f t="shared" si="297"/>
        <v>0</v>
      </c>
    </row>
    <row r="603" spans="3:53" ht="22.5" customHeight="1" thickBot="1">
      <c r="C603" s="508">
        <f t="shared" ref="C603" si="316">(ROW()-3)/2</f>
        <v>300</v>
      </c>
      <c r="D603" s="500"/>
      <c r="E603" s="502"/>
      <c r="F603" s="483" t="str">
        <f>IF(G604="","",YEAR('1'!$AJ$7)-YEAR(G604)-IF(MONTH('1'!$AJ$7)*100+DAY('1'!$AJ$7)&gt;=MONTH(G604)*100+DAY(G604),0,1))</f>
        <v/>
      </c>
      <c r="G603" s="484"/>
      <c r="H603" s="485"/>
      <c r="I603" s="497"/>
      <c r="J603" s="486"/>
      <c r="K603" s="488" t="s">
        <v>326</v>
      </c>
      <c r="L603" s="490"/>
      <c r="M603" s="492" t="s">
        <v>325</v>
      </c>
      <c r="N603" s="486"/>
      <c r="O603" s="490"/>
      <c r="P603" s="499"/>
      <c r="Q603" s="3"/>
      <c r="R603" s="4"/>
      <c r="S603" s="5"/>
      <c r="T603" s="6"/>
      <c r="U603" s="7"/>
      <c r="V603" s="62"/>
      <c r="W603" s="63"/>
      <c r="X603" s="9"/>
      <c r="Y603" s="4"/>
      <c r="Z603" s="5"/>
      <c r="AA603" s="6"/>
      <c r="AB603" s="7"/>
      <c r="AC603" s="64"/>
      <c r="AD603" s="8"/>
      <c r="AE603" s="494" t="s">
        <v>66</v>
      </c>
      <c r="AF603" s="495"/>
      <c r="AG603" s="496"/>
      <c r="AH603" s="517"/>
      <c r="AI603" s="515"/>
      <c r="AJ603" s="515"/>
      <c r="AK603" s="515"/>
      <c r="AL603" s="515"/>
      <c r="AN603" s="38" t="str">
        <f t="shared" si="311"/>
        <v/>
      </c>
      <c r="AO603" s="39" t="str">
        <f t="shared" si="312"/>
        <v/>
      </c>
      <c r="AP603" s="40" t="str">
        <f t="shared" si="286"/>
        <v/>
      </c>
      <c r="AQ603" s="41" t="str">
        <f t="shared" si="287"/>
        <v/>
      </c>
      <c r="AR603" s="42" t="str">
        <f t="shared" si="288"/>
        <v>000</v>
      </c>
      <c r="AS603" s="43" t="str">
        <f t="shared" si="289"/>
        <v>000</v>
      </c>
      <c r="AT603" s="41">
        <f t="shared" si="290"/>
        <v>0</v>
      </c>
      <c r="AU603" s="65">
        <f t="shared" si="291"/>
        <v>0</v>
      </c>
      <c r="AV603" s="39" t="str">
        <f t="shared" si="292"/>
        <v>000</v>
      </c>
      <c r="AW603" s="43" t="str">
        <f t="shared" si="293"/>
        <v>000</v>
      </c>
      <c r="AX603" s="43">
        <f t="shared" si="294"/>
        <v>0</v>
      </c>
      <c r="AY603" s="43">
        <f t="shared" si="295"/>
        <v>0</v>
      </c>
      <c r="AZ603" s="47">
        <f t="shared" si="296"/>
        <v>0</v>
      </c>
      <c r="BA603" s="35">
        <f t="shared" si="297"/>
        <v>0</v>
      </c>
    </row>
    <row r="604" spans="3:53" ht="22.5" customHeight="1">
      <c r="C604" s="509"/>
      <c r="D604" s="501"/>
      <c r="E604" s="503"/>
      <c r="F604" s="29" t="s">
        <v>323</v>
      </c>
      <c r="G604" s="26"/>
      <c r="H604" s="30" t="s">
        <v>327</v>
      </c>
      <c r="I604" s="498"/>
      <c r="J604" s="487"/>
      <c r="K604" s="489"/>
      <c r="L604" s="491"/>
      <c r="M604" s="493"/>
      <c r="N604" s="29" t="s">
        <v>323</v>
      </c>
      <c r="O604" s="26"/>
      <c r="P604" s="30" t="s">
        <v>327</v>
      </c>
      <c r="Q604" s="3"/>
      <c r="R604" s="4"/>
      <c r="S604" s="5"/>
      <c r="T604" s="6"/>
      <c r="U604" s="7"/>
      <c r="V604" s="62"/>
      <c r="W604" s="63"/>
      <c r="X604" s="9"/>
      <c r="Y604" s="4"/>
      <c r="Z604" s="5"/>
      <c r="AA604" s="6"/>
      <c r="AB604" s="7"/>
      <c r="AC604" s="64"/>
      <c r="AD604" s="8"/>
      <c r="AE604" s="29" t="s">
        <v>323</v>
      </c>
      <c r="AF604" s="26"/>
      <c r="AG604" s="30" t="s">
        <v>327</v>
      </c>
      <c r="AH604" s="518"/>
      <c r="AI604" s="516"/>
      <c r="AJ604" s="516"/>
      <c r="AK604" s="516"/>
      <c r="AL604" s="516"/>
      <c r="AN604" s="38" t="str">
        <f t="shared" si="311"/>
        <v/>
      </c>
      <c r="AO604" s="39" t="str">
        <f t="shared" si="312"/>
        <v/>
      </c>
      <c r="AP604" s="40" t="str">
        <f t="shared" si="286"/>
        <v/>
      </c>
      <c r="AQ604" s="41" t="str">
        <f t="shared" si="287"/>
        <v/>
      </c>
      <c r="AR604" s="42" t="str">
        <f t="shared" si="288"/>
        <v>000</v>
      </c>
      <c r="AS604" s="43" t="str">
        <f t="shared" si="289"/>
        <v>000</v>
      </c>
      <c r="AT604" s="41">
        <f t="shared" si="290"/>
        <v>0</v>
      </c>
      <c r="AU604" s="65">
        <f t="shared" si="291"/>
        <v>0</v>
      </c>
      <c r="AV604" s="39" t="str">
        <f t="shared" si="292"/>
        <v>000</v>
      </c>
      <c r="AW604" s="43" t="str">
        <f t="shared" si="293"/>
        <v>000</v>
      </c>
      <c r="AX604" s="43">
        <f t="shared" si="294"/>
        <v>0</v>
      </c>
      <c r="AY604" s="43">
        <f t="shared" si="295"/>
        <v>0</v>
      </c>
      <c r="AZ604" s="47">
        <f t="shared" si="296"/>
        <v>0</v>
      </c>
      <c r="BA604" s="35">
        <f t="shared" si="297"/>
        <v>0</v>
      </c>
    </row>
    <row r="605" spans="3:53" ht="22.5" customHeight="1" thickBot="1">
      <c r="C605" s="508">
        <f t="shared" si="313"/>
        <v>301</v>
      </c>
      <c r="D605" s="500"/>
      <c r="E605" s="502"/>
      <c r="F605" s="483" t="str">
        <f>IF(G606="","",YEAR('1'!$AJ$7)-YEAR(G606)-IF(MONTH('1'!$AJ$7)*100+DAY('1'!$AJ$7)&gt;=MONTH(G606)*100+DAY(G606),0,1))</f>
        <v/>
      </c>
      <c r="G605" s="484"/>
      <c r="H605" s="485"/>
      <c r="I605" s="497"/>
      <c r="J605" s="486"/>
      <c r="K605" s="488" t="s">
        <v>326</v>
      </c>
      <c r="L605" s="490"/>
      <c r="M605" s="492" t="s">
        <v>325</v>
      </c>
      <c r="N605" s="486"/>
      <c r="O605" s="490"/>
      <c r="P605" s="499"/>
      <c r="Q605" s="3"/>
      <c r="R605" s="4"/>
      <c r="S605" s="5"/>
      <c r="T605" s="6"/>
      <c r="U605" s="7"/>
      <c r="V605" s="62"/>
      <c r="W605" s="63"/>
      <c r="X605" s="9"/>
      <c r="Y605" s="4"/>
      <c r="Z605" s="5"/>
      <c r="AA605" s="6"/>
      <c r="AB605" s="7"/>
      <c r="AC605" s="64"/>
      <c r="AD605" s="8"/>
      <c r="AE605" s="494" t="s">
        <v>66</v>
      </c>
      <c r="AF605" s="495"/>
      <c r="AG605" s="496"/>
      <c r="AH605" s="517"/>
      <c r="AI605" s="515"/>
      <c r="AJ605" s="515"/>
      <c r="AK605" s="515"/>
      <c r="AL605" s="515"/>
      <c r="AN605" s="38" t="str">
        <f t="shared" si="311"/>
        <v/>
      </c>
      <c r="AO605" s="39" t="str">
        <f t="shared" si="312"/>
        <v/>
      </c>
      <c r="AP605" s="40" t="str">
        <f t="shared" ref="AP605:AP668" si="317">IF(G606="","",G606)</f>
        <v/>
      </c>
      <c r="AQ605" s="41" t="str">
        <f t="shared" ref="AQ605:AQ668" si="318">IF(AH605="","",AH605)</f>
        <v/>
      </c>
      <c r="AR605" s="42" t="str">
        <f t="shared" ref="AR605:AR668" si="319">TEXT(Q605*10 + R605&amp;"0","000")</f>
        <v>000</v>
      </c>
      <c r="AS605" s="43" t="str">
        <f t="shared" ref="AS605:AS668" si="320">TEXT(S605*100+T605*10+U605,"000")</f>
        <v>000</v>
      </c>
      <c r="AT605" s="41">
        <f t="shared" ref="AT605:AT668" si="321">V605</f>
        <v>0</v>
      </c>
      <c r="AU605" s="65">
        <f t="shared" ref="AU605:AU668" si="322">W605</f>
        <v>0</v>
      </c>
      <c r="AV605" s="39" t="str">
        <f t="shared" ref="AV605:AV668" si="323">TEXT(X605*10 + Y605&amp;"0","000")</f>
        <v>000</v>
      </c>
      <c r="AW605" s="43" t="str">
        <f t="shared" ref="AW605:AW668" si="324">TEXT(Z605*100+AA605*10+AB605,"000")</f>
        <v>000</v>
      </c>
      <c r="AX605" s="43">
        <f t="shared" ref="AX605:AX668" si="325">AC605</f>
        <v>0</v>
      </c>
      <c r="AY605" s="43">
        <f t="shared" ref="AY605:AY668" si="326">AD605</f>
        <v>0</v>
      </c>
      <c r="AZ605" s="47">
        <f t="shared" ref="AZ605:AZ668" si="327">IF(OR(AN605&amp;AO605="",AN605&amp;AO605=AN604&amp;AO604),0,1)</f>
        <v>0</v>
      </c>
      <c r="BA605" s="35">
        <f t="shared" ref="BA605:BA668" si="328">IF(AN605&amp;AO605=AN606&amp;AO606,0,1)</f>
        <v>0</v>
      </c>
    </row>
    <row r="606" spans="3:53" ht="22.5" customHeight="1">
      <c r="C606" s="509"/>
      <c r="D606" s="501"/>
      <c r="E606" s="503"/>
      <c r="F606" s="29" t="s">
        <v>323</v>
      </c>
      <c r="G606" s="26"/>
      <c r="H606" s="30" t="s">
        <v>327</v>
      </c>
      <c r="I606" s="498"/>
      <c r="J606" s="487"/>
      <c r="K606" s="489"/>
      <c r="L606" s="491"/>
      <c r="M606" s="493"/>
      <c r="N606" s="29" t="s">
        <v>323</v>
      </c>
      <c r="O606" s="26"/>
      <c r="P606" s="30" t="s">
        <v>327</v>
      </c>
      <c r="Q606" s="3"/>
      <c r="R606" s="4"/>
      <c r="S606" s="5"/>
      <c r="T606" s="6"/>
      <c r="U606" s="7"/>
      <c r="V606" s="62"/>
      <c r="W606" s="63"/>
      <c r="X606" s="9"/>
      <c r="Y606" s="4"/>
      <c r="Z606" s="5"/>
      <c r="AA606" s="6"/>
      <c r="AB606" s="7"/>
      <c r="AC606" s="64"/>
      <c r="AD606" s="8"/>
      <c r="AE606" s="29" t="s">
        <v>323</v>
      </c>
      <c r="AF606" s="26"/>
      <c r="AG606" s="30" t="s">
        <v>327</v>
      </c>
      <c r="AH606" s="518"/>
      <c r="AI606" s="516"/>
      <c r="AJ606" s="516"/>
      <c r="AK606" s="516"/>
      <c r="AL606" s="516"/>
      <c r="AN606" s="38" t="str">
        <f t="shared" si="311"/>
        <v/>
      </c>
      <c r="AO606" s="39" t="str">
        <f t="shared" si="312"/>
        <v/>
      </c>
      <c r="AP606" s="40" t="str">
        <f t="shared" si="317"/>
        <v/>
      </c>
      <c r="AQ606" s="41" t="str">
        <f t="shared" si="318"/>
        <v/>
      </c>
      <c r="AR606" s="42" t="str">
        <f t="shared" si="319"/>
        <v>000</v>
      </c>
      <c r="AS606" s="43" t="str">
        <f t="shared" si="320"/>
        <v>000</v>
      </c>
      <c r="AT606" s="41">
        <f t="shared" si="321"/>
        <v>0</v>
      </c>
      <c r="AU606" s="65">
        <f t="shared" si="322"/>
        <v>0</v>
      </c>
      <c r="AV606" s="39" t="str">
        <f t="shared" si="323"/>
        <v>000</v>
      </c>
      <c r="AW606" s="43" t="str">
        <f t="shared" si="324"/>
        <v>000</v>
      </c>
      <c r="AX606" s="43">
        <f t="shared" si="325"/>
        <v>0</v>
      </c>
      <c r="AY606" s="43">
        <f t="shared" si="326"/>
        <v>0</v>
      </c>
      <c r="AZ606" s="47">
        <f t="shared" si="327"/>
        <v>0</v>
      </c>
      <c r="BA606" s="35">
        <f t="shared" si="328"/>
        <v>0</v>
      </c>
    </row>
    <row r="607" spans="3:53" ht="22.5" customHeight="1" thickBot="1">
      <c r="C607" s="508">
        <f t="shared" si="314"/>
        <v>302</v>
      </c>
      <c r="D607" s="500"/>
      <c r="E607" s="502"/>
      <c r="F607" s="483" t="str">
        <f>IF(G608="","",YEAR('1'!$AJ$7)-YEAR(G608)-IF(MONTH('1'!$AJ$7)*100+DAY('1'!$AJ$7)&gt;=MONTH(G608)*100+DAY(G608),0,1))</f>
        <v/>
      </c>
      <c r="G607" s="484"/>
      <c r="H607" s="485"/>
      <c r="I607" s="497"/>
      <c r="J607" s="486"/>
      <c r="K607" s="488" t="s">
        <v>326</v>
      </c>
      <c r="L607" s="490"/>
      <c r="M607" s="492" t="s">
        <v>325</v>
      </c>
      <c r="N607" s="486"/>
      <c r="O607" s="490"/>
      <c r="P607" s="499"/>
      <c r="Q607" s="3"/>
      <c r="R607" s="4"/>
      <c r="S607" s="5"/>
      <c r="T607" s="6"/>
      <c r="U607" s="7"/>
      <c r="V607" s="62"/>
      <c r="W607" s="63"/>
      <c r="X607" s="9"/>
      <c r="Y607" s="4"/>
      <c r="Z607" s="5"/>
      <c r="AA607" s="6"/>
      <c r="AB607" s="7"/>
      <c r="AC607" s="64"/>
      <c r="AD607" s="8"/>
      <c r="AE607" s="494" t="s">
        <v>66</v>
      </c>
      <c r="AF607" s="495"/>
      <c r="AG607" s="496"/>
      <c r="AH607" s="517"/>
      <c r="AI607" s="515"/>
      <c r="AJ607" s="515"/>
      <c r="AK607" s="515"/>
      <c r="AL607" s="515"/>
      <c r="AN607" s="38" t="str">
        <f t="shared" si="311"/>
        <v/>
      </c>
      <c r="AO607" s="39" t="str">
        <f t="shared" si="312"/>
        <v/>
      </c>
      <c r="AP607" s="40" t="str">
        <f t="shared" si="317"/>
        <v/>
      </c>
      <c r="AQ607" s="41" t="str">
        <f t="shared" si="318"/>
        <v/>
      </c>
      <c r="AR607" s="42" t="str">
        <f t="shared" si="319"/>
        <v>000</v>
      </c>
      <c r="AS607" s="43" t="str">
        <f t="shared" si="320"/>
        <v>000</v>
      </c>
      <c r="AT607" s="41">
        <f t="shared" si="321"/>
        <v>0</v>
      </c>
      <c r="AU607" s="65">
        <f t="shared" si="322"/>
        <v>0</v>
      </c>
      <c r="AV607" s="39" t="str">
        <f t="shared" si="323"/>
        <v>000</v>
      </c>
      <c r="AW607" s="43" t="str">
        <f t="shared" si="324"/>
        <v>000</v>
      </c>
      <c r="AX607" s="43">
        <f t="shared" si="325"/>
        <v>0</v>
      </c>
      <c r="AY607" s="43">
        <f t="shared" si="326"/>
        <v>0</v>
      </c>
      <c r="AZ607" s="47">
        <f t="shared" si="327"/>
        <v>0</v>
      </c>
      <c r="BA607" s="35">
        <f t="shared" si="328"/>
        <v>0</v>
      </c>
    </row>
    <row r="608" spans="3:53" ht="22.5" customHeight="1">
      <c r="C608" s="509"/>
      <c r="D608" s="501"/>
      <c r="E608" s="503"/>
      <c r="F608" s="29" t="s">
        <v>323</v>
      </c>
      <c r="G608" s="26"/>
      <c r="H608" s="30" t="s">
        <v>327</v>
      </c>
      <c r="I608" s="498"/>
      <c r="J608" s="487"/>
      <c r="K608" s="489"/>
      <c r="L608" s="491"/>
      <c r="M608" s="493"/>
      <c r="N608" s="29" t="s">
        <v>323</v>
      </c>
      <c r="O608" s="26"/>
      <c r="P608" s="30" t="s">
        <v>327</v>
      </c>
      <c r="Q608" s="3"/>
      <c r="R608" s="4"/>
      <c r="S608" s="5"/>
      <c r="T608" s="6"/>
      <c r="U608" s="7"/>
      <c r="V608" s="62"/>
      <c r="W608" s="63"/>
      <c r="X608" s="9"/>
      <c r="Y608" s="4"/>
      <c r="Z608" s="5"/>
      <c r="AA608" s="6"/>
      <c r="AB608" s="7"/>
      <c r="AC608" s="64"/>
      <c r="AD608" s="8"/>
      <c r="AE608" s="29" t="s">
        <v>323</v>
      </c>
      <c r="AF608" s="26"/>
      <c r="AG608" s="30" t="s">
        <v>327</v>
      </c>
      <c r="AH608" s="518"/>
      <c r="AI608" s="516"/>
      <c r="AJ608" s="516"/>
      <c r="AK608" s="516"/>
      <c r="AL608" s="516"/>
      <c r="AN608" s="38" t="str">
        <f t="shared" si="311"/>
        <v/>
      </c>
      <c r="AO608" s="39" t="str">
        <f t="shared" si="312"/>
        <v/>
      </c>
      <c r="AP608" s="40" t="str">
        <f t="shared" si="317"/>
        <v/>
      </c>
      <c r="AQ608" s="41" t="str">
        <f t="shared" si="318"/>
        <v/>
      </c>
      <c r="AR608" s="42" t="str">
        <f t="shared" si="319"/>
        <v>000</v>
      </c>
      <c r="AS608" s="43" t="str">
        <f t="shared" si="320"/>
        <v>000</v>
      </c>
      <c r="AT608" s="41">
        <f t="shared" si="321"/>
        <v>0</v>
      </c>
      <c r="AU608" s="65">
        <f t="shared" si="322"/>
        <v>0</v>
      </c>
      <c r="AV608" s="39" t="str">
        <f t="shared" si="323"/>
        <v>000</v>
      </c>
      <c r="AW608" s="43" t="str">
        <f t="shared" si="324"/>
        <v>000</v>
      </c>
      <c r="AX608" s="43">
        <f t="shared" si="325"/>
        <v>0</v>
      </c>
      <c r="AY608" s="43">
        <f t="shared" si="326"/>
        <v>0</v>
      </c>
      <c r="AZ608" s="47">
        <f t="shared" si="327"/>
        <v>0</v>
      </c>
      <c r="BA608" s="35">
        <f t="shared" si="328"/>
        <v>0</v>
      </c>
    </row>
    <row r="609" spans="3:53" ht="22.5" customHeight="1" thickBot="1">
      <c r="C609" s="508">
        <f t="shared" ref="C609:C633" si="329">(ROW()-3)/2</f>
        <v>303</v>
      </c>
      <c r="D609" s="500"/>
      <c r="E609" s="502"/>
      <c r="F609" s="483" t="str">
        <f>IF(G610="","",YEAR('1'!$AJ$7)-YEAR(G610)-IF(MONTH('1'!$AJ$7)*100+DAY('1'!$AJ$7)&gt;=MONTH(G610)*100+DAY(G610),0,1))</f>
        <v/>
      </c>
      <c r="G609" s="484"/>
      <c r="H609" s="485"/>
      <c r="I609" s="497"/>
      <c r="J609" s="486"/>
      <c r="K609" s="488" t="s">
        <v>326</v>
      </c>
      <c r="L609" s="490"/>
      <c r="M609" s="492" t="s">
        <v>325</v>
      </c>
      <c r="N609" s="486"/>
      <c r="O609" s="490"/>
      <c r="P609" s="499"/>
      <c r="Q609" s="3"/>
      <c r="R609" s="4"/>
      <c r="S609" s="5"/>
      <c r="T609" s="6"/>
      <c r="U609" s="7"/>
      <c r="V609" s="62"/>
      <c r="W609" s="63"/>
      <c r="X609" s="9"/>
      <c r="Y609" s="4"/>
      <c r="Z609" s="5"/>
      <c r="AA609" s="6"/>
      <c r="AB609" s="7"/>
      <c r="AC609" s="64"/>
      <c r="AD609" s="8"/>
      <c r="AE609" s="494" t="s">
        <v>66</v>
      </c>
      <c r="AF609" s="495"/>
      <c r="AG609" s="496"/>
      <c r="AH609" s="517"/>
      <c r="AI609" s="515"/>
      <c r="AJ609" s="515"/>
      <c r="AK609" s="515"/>
      <c r="AL609" s="515"/>
      <c r="AN609" s="38" t="str">
        <f t="shared" si="311"/>
        <v/>
      </c>
      <c r="AO609" s="39" t="str">
        <f t="shared" si="312"/>
        <v/>
      </c>
      <c r="AP609" s="40" t="str">
        <f t="shared" si="317"/>
        <v/>
      </c>
      <c r="AQ609" s="41" t="str">
        <f t="shared" si="318"/>
        <v/>
      </c>
      <c r="AR609" s="42" t="str">
        <f t="shared" si="319"/>
        <v>000</v>
      </c>
      <c r="AS609" s="43" t="str">
        <f t="shared" si="320"/>
        <v>000</v>
      </c>
      <c r="AT609" s="41">
        <f t="shared" si="321"/>
        <v>0</v>
      </c>
      <c r="AU609" s="65">
        <f t="shared" si="322"/>
        <v>0</v>
      </c>
      <c r="AV609" s="39" t="str">
        <f t="shared" si="323"/>
        <v>000</v>
      </c>
      <c r="AW609" s="43" t="str">
        <f t="shared" si="324"/>
        <v>000</v>
      </c>
      <c r="AX609" s="43">
        <f t="shared" si="325"/>
        <v>0</v>
      </c>
      <c r="AY609" s="43">
        <f t="shared" si="326"/>
        <v>0</v>
      </c>
      <c r="AZ609" s="47">
        <f t="shared" si="327"/>
        <v>0</v>
      </c>
      <c r="BA609" s="35">
        <f t="shared" si="328"/>
        <v>0</v>
      </c>
    </row>
    <row r="610" spans="3:53" ht="22.5" customHeight="1">
      <c r="C610" s="509"/>
      <c r="D610" s="501"/>
      <c r="E610" s="503"/>
      <c r="F610" s="29" t="s">
        <v>323</v>
      </c>
      <c r="G610" s="26"/>
      <c r="H610" s="30" t="s">
        <v>327</v>
      </c>
      <c r="I610" s="498"/>
      <c r="J610" s="487"/>
      <c r="K610" s="489"/>
      <c r="L610" s="491"/>
      <c r="M610" s="493"/>
      <c r="N610" s="29" t="s">
        <v>323</v>
      </c>
      <c r="O610" s="26"/>
      <c r="P610" s="30" t="s">
        <v>327</v>
      </c>
      <c r="Q610" s="3"/>
      <c r="R610" s="4"/>
      <c r="S610" s="5"/>
      <c r="T610" s="6"/>
      <c r="U610" s="7"/>
      <c r="V610" s="62"/>
      <c r="W610" s="63"/>
      <c r="X610" s="9"/>
      <c r="Y610" s="4"/>
      <c r="Z610" s="5"/>
      <c r="AA610" s="6"/>
      <c r="AB610" s="7"/>
      <c r="AC610" s="64"/>
      <c r="AD610" s="8"/>
      <c r="AE610" s="29" t="s">
        <v>323</v>
      </c>
      <c r="AF610" s="26"/>
      <c r="AG610" s="30" t="s">
        <v>327</v>
      </c>
      <c r="AH610" s="518"/>
      <c r="AI610" s="516"/>
      <c r="AJ610" s="516"/>
      <c r="AK610" s="516"/>
      <c r="AL610" s="516"/>
      <c r="AN610" s="38" t="str">
        <f t="shared" si="311"/>
        <v/>
      </c>
      <c r="AO610" s="39" t="str">
        <f t="shared" si="312"/>
        <v/>
      </c>
      <c r="AP610" s="40" t="str">
        <f t="shared" si="317"/>
        <v/>
      </c>
      <c r="AQ610" s="41" t="str">
        <f t="shared" si="318"/>
        <v/>
      </c>
      <c r="AR610" s="42" t="str">
        <f t="shared" si="319"/>
        <v>000</v>
      </c>
      <c r="AS610" s="43" t="str">
        <f t="shared" si="320"/>
        <v>000</v>
      </c>
      <c r="AT610" s="41">
        <f t="shared" si="321"/>
        <v>0</v>
      </c>
      <c r="AU610" s="65">
        <f t="shared" si="322"/>
        <v>0</v>
      </c>
      <c r="AV610" s="39" t="str">
        <f t="shared" si="323"/>
        <v>000</v>
      </c>
      <c r="AW610" s="43" t="str">
        <f t="shared" si="324"/>
        <v>000</v>
      </c>
      <c r="AX610" s="43">
        <f t="shared" si="325"/>
        <v>0</v>
      </c>
      <c r="AY610" s="43">
        <f t="shared" si="326"/>
        <v>0</v>
      </c>
      <c r="AZ610" s="47">
        <f t="shared" si="327"/>
        <v>0</v>
      </c>
      <c r="BA610" s="35">
        <f t="shared" si="328"/>
        <v>0</v>
      </c>
    </row>
    <row r="611" spans="3:53" ht="22.5" customHeight="1" thickBot="1">
      <c r="C611" s="508">
        <f t="shared" ref="C611" si="330">(ROW()-3)/2</f>
        <v>304</v>
      </c>
      <c r="D611" s="500"/>
      <c r="E611" s="502"/>
      <c r="F611" s="483" t="str">
        <f>IF(G612="","",YEAR('1'!$AJ$7)-YEAR(G612)-IF(MONTH('1'!$AJ$7)*100+DAY('1'!$AJ$7)&gt;=MONTH(G612)*100+DAY(G612),0,1))</f>
        <v/>
      </c>
      <c r="G611" s="484"/>
      <c r="H611" s="485"/>
      <c r="I611" s="497"/>
      <c r="J611" s="486"/>
      <c r="K611" s="488" t="s">
        <v>326</v>
      </c>
      <c r="L611" s="490"/>
      <c r="M611" s="492" t="s">
        <v>325</v>
      </c>
      <c r="N611" s="486"/>
      <c r="O611" s="490"/>
      <c r="P611" s="499"/>
      <c r="Q611" s="3"/>
      <c r="R611" s="4"/>
      <c r="S611" s="5"/>
      <c r="T611" s="6"/>
      <c r="U611" s="7"/>
      <c r="V611" s="62"/>
      <c r="W611" s="63"/>
      <c r="X611" s="9"/>
      <c r="Y611" s="4"/>
      <c r="Z611" s="5"/>
      <c r="AA611" s="6"/>
      <c r="AB611" s="7"/>
      <c r="AC611" s="64"/>
      <c r="AD611" s="8"/>
      <c r="AE611" s="494" t="s">
        <v>66</v>
      </c>
      <c r="AF611" s="495"/>
      <c r="AG611" s="496"/>
      <c r="AH611" s="517"/>
      <c r="AI611" s="515"/>
      <c r="AJ611" s="515"/>
      <c r="AK611" s="515"/>
      <c r="AL611" s="515"/>
      <c r="AN611" s="38" t="str">
        <f t="shared" si="311"/>
        <v/>
      </c>
      <c r="AO611" s="39" t="str">
        <f t="shared" si="312"/>
        <v/>
      </c>
      <c r="AP611" s="40" t="str">
        <f t="shared" si="317"/>
        <v/>
      </c>
      <c r="AQ611" s="41" t="str">
        <f t="shared" si="318"/>
        <v/>
      </c>
      <c r="AR611" s="42" t="str">
        <f t="shared" si="319"/>
        <v>000</v>
      </c>
      <c r="AS611" s="43" t="str">
        <f t="shared" si="320"/>
        <v>000</v>
      </c>
      <c r="AT611" s="41">
        <f t="shared" si="321"/>
        <v>0</v>
      </c>
      <c r="AU611" s="65">
        <f t="shared" si="322"/>
        <v>0</v>
      </c>
      <c r="AV611" s="39" t="str">
        <f t="shared" si="323"/>
        <v>000</v>
      </c>
      <c r="AW611" s="43" t="str">
        <f t="shared" si="324"/>
        <v>000</v>
      </c>
      <c r="AX611" s="43">
        <f t="shared" si="325"/>
        <v>0</v>
      </c>
      <c r="AY611" s="43">
        <f t="shared" si="326"/>
        <v>0</v>
      </c>
      <c r="AZ611" s="47">
        <f t="shared" si="327"/>
        <v>0</v>
      </c>
      <c r="BA611" s="35">
        <f t="shared" si="328"/>
        <v>0</v>
      </c>
    </row>
    <row r="612" spans="3:53" ht="22.5" customHeight="1">
      <c r="C612" s="509"/>
      <c r="D612" s="501"/>
      <c r="E612" s="503"/>
      <c r="F612" s="29" t="s">
        <v>323</v>
      </c>
      <c r="G612" s="26"/>
      <c r="H612" s="30" t="s">
        <v>327</v>
      </c>
      <c r="I612" s="498"/>
      <c r="J612" s="487"/>
      <c r="K612" s="489"/>
      <c r="L612" s="491"/>
      <c r="M612" s="493"/>
      <c r="N612" s="29" t="s">
        <v>323</v>
      </c>
      <c r="O612" s="26"/>
      <c r="P612" s="30" t="s">
        <v>327</v>
      </c>
      <c r="Q612" s="3"/>
      <c r="R612" s="4"/>
      <c r="S612" s="5"/>
      <c r="T612" s="6"/>
      <c r="U612" s="7"/>
      <c r="V612" s="62"/>
      <c r="W612" s="63"/>
      <c r="X612" s="9"/>
      <c r="Y612" s="4"/>
      <c r="Z612" s="5"/>
      <c r="AA612" s="6"/>
      <c r="AB612" s="7"/>
      <c r="AC612" s="64"/>
      <c r="AD612" s="8"/>
      <c r="AE612" s="29" t="s">
        <v>323</v>
      </c>
      <c r="AF612" s="26"/>
      <c r="AG612" s="30" t="s">
        <v>327</v>
      </c>
      <c r="AH612" s="518"/>
      <c r="AI612" s="516"/>
      <c r="AJ612" s="516"/>
      <c r="AK612" s="516"/>
      <c r="AL612" s="516"/>
      <c r="AN612" s="38" t="str">
        <f t="shared" si="311"/>
        <v/>
      </c>
      <c r="AO612" s="39" t="str">
        <f t="shared" si="312"/>
        <v/>
      </c>
      <c r="AP612" s="40" t="str">
        <f t="shared" si="317"/>
        <v/>
      </c>
      <c r="AQ612" s="41" t="str">
        <f t="shared" si="318"/>
        <v/>
      </c>
      <c r="AR612" s="42" t="str">
        <f t="shared" si="319"/>
        <v>000</v>
      </c>
      <c r="AS612" s="43" t="str">
        <f t="shared" si="320"/>
        <v>000</v>
      </c>
      <c r="AT612" s="41">
        <f t="shared" si="321"/>
        <v>0</v>
      </c>
      <c r="AU612" s="65">
        <f t="shared" si="322"/>
        <v>0</v>
      </c>
      <c r="AV612" s="39" t="str">
        <f t="shared" si="323"/>
        <v>000</v>
      </c>
      <c r="AW612" s="43" t="str">
        <f t="shared" si="324"/>
        <v>000</v>
      </c>
      <c r="AX612" s="43">
        <f t="shared" si="325"/>
        <v>0</v>
      </c>
      <c r="AY612" s="43">
        <f t="shared" si="326"/>
        <v>0</v>
      </c>
      <c r="AZ612" s="47">
        <f t="shared" si="327"/>
        <v>0</v>
      </c>
      <c r="BA612" s="35">
        <f t="shared" si="328"/>
        <v>0</v>
      </c>
    </row>
    <row r="613" spans="3:53" ht="22.5" customHeight="1" thickBot="1">
      <c r="C613" s="508">
        <f t="shared" ref="C613:C629" si="331">(ROW()-3)/2</f>
        <v>305</v>
      </c>
      <c r="D613" s="500"/>
      <c r="E613" s="502"/>
      <c r="F613" s="483" t="str">
        <f>IF(G614="","",YEAR('1'!$AJ$7)-YEAR(G614)-IF(MONTH('1'!$AJ$7)*100+DAY('1'!$AJ$7)&gt;=MONTH(G614)*100+DAY(G614),0,1))</f>
        <v/>
      </c>
      <c r="G613" s="484"/>
      <c r="H613" s="485"/>
      <c r="I613" s="497"/>
      <c r="J613" s="486"/>
      <c r="K613" s="488" t="s">
        <v>326</v>
      </c>
      <c r="L613" s="490"/>
      <c r="M613" s="492" t="s">
        <v>325</v>
      </c>
      <c r="N613" s="486"/>
      <c r="O613" s="490"/>
      <c r="P613" s="499"/>
      <c r="Q613" s="3"/>
      <c r="R613" s="4"/>
      <c r="S613" s="5"/>
      <c r="T613" s="6"/>
      <c r="U613" s="7"/>
      <c r="V613" s="62"/>
      <c r="W613" s="63"/>
      <c r="X613" s="9"/>
      <c r="Y613" s="4"/>
      <c r="Z613" s="5"/>
      <c r="AA613" s="6"/>
      <c r="AB613" s="7"/>
      <c r="AC613" s="64"/>
      <c r="AD613" s="8"/>
      <c r="AE613" s="494" t="s">
        <v>66</v>
      </c>
      <c r="AF613" s="495"/>
      <c r="AG613" s="496"/>
      <c r="AH613" s="517"/>
      <c r="AI613" s="515"/>
      <c r="AJ613" s="515"/>
      <c r="AK613" s="515"/>
      <c r="AL613" s="515"/>
      <c r="AN613" s="38" t="str">
        <f t="shared" si="311"/>
        <v/>
      </c>
      <c r="AO613" s="39" t="str">
        <f t="shared" si="312"/>
        <v/>
      </c>
      <c r="AP613" s="40" t="str">
        <f t="shared" si="317"/>
        <v/>
      </c>
      <c r="AQ613" s="41" t="str">
        <f t="shared" si="318"/>
        <v/>
      </c>
      <c r="AR613" s="42" t="str">
        <f t="shared" si="319"/>
        <v>000</v>
      </c>
      <c r="AS613" s="43" t="str">
        <f t="shared" si="320"/>
        <v>000</v>
      </c>
      <c r="AT613" s="41">
        <f t="shared" si="321"/>
        <v>0</v>
      </c>
      <c r="AU613" s="65">
        <f t="shared" si="322"/>
        <v>0</v>
      </c>
      <c r="AV613" s="39" t="str">
        <f t="shared" si="323"/>
        <v>000</v>
      </c>
      <c r="AW613" s="43" t="str">
        <f t="shared" si="324"/>
        <v>000</v>
      </c>
      <c r="AX613" s="43">
        <f t="shared" si="325"/>
        <v>0</v>
      </c>
      <c r="AY613" s="43">
        <f t="shared" si="326"/>
        <v>0</v>
      </c>
      <c r="AZ613" s="47">
        <f t="shared" si="327"/>
        <v>0</v>
      </c>
      <c r="BA613" s="35">
        <f t="shared" si="328"/>
        <v>0</v>
      </c>
    </row>
    <row r="614" spans="3:53" ht="22.5" customHeight="1">
      <c r="C614" s="509"/>
      <c r="D614" s="501"/>
      <c r="E614" s="503"/>
      <c r="F614" s="29" t="s">
        <v>323</v>
      </c>
      <c r="G614" s="26"/>
      <c r="H614" s="30" t="s">
        <v>327</v>
      </c>
      <c r="I614" s="498"/>
      <c r="J614" s="487"/>
      <c r="K614" s="489"/>
      <c r="L614" s="491"/>
      <c r="M614" s="493"/>
      <c r="N614" s="29" t="s">
        <v>323</v>
      </c>
      <c r="O614" s="26"/>
      <c r="P614" s="30" t="s">
        <v>327</v>
      </c>
      <c r="Q614" s="3"/>
      <c r="R614" s="4"/>
      <c r="S614" s="5"/>
      <c r="T614" s="6"/>
      <c r="U614" s="7"/>
      <c r="V614" s="62"/>
      <c r="W614" s="63"/>
      <c r="X614" s="9"/>
      <c r="Y614" s="4"/>
      <c r="Z614" s="5"/>
      <c r="AA614" s="6"/>
      <c r="AB614" s="7"/>
      <c r="AC614" s="64"/>
      <c r="AD614" s="8"/>
      <c r="AE614" s="29" t="s">
        <v>323</v>
      </c>
      <c r="AF614" s="26"/>
      <c r="AG614" s="30" t="s">
        <v>327</v>
      </c>
      <c r="AH614" s="518"/>
      <c r="AI614" s="516"/>
      <c r="AJ614" s="516"/>
      <c r="AK614" s="516"/>
      <c r="AL614" s="516"/>
      <c r="AN614" s="38" t="str">
        <f t="shared" si="311"/>
        <v/>
      </c>
      <c r="AO614" s="39" t="str">
        <f t="shared" si="312"/>
        <v/>
      </c>
      <c r="AP614" s="40" t="str">
        <f t="shared" si="317"/>
        <v/>
      </c>
      <c r="AQ614" s="41" t="str">
        <f t="shared" si="318"/>
        <v/>
      </c>
      <c r="AR614" s="42" t="str">
        <f t="shared" si="319"/>
        <v>000</v>
      </c>
      <c r="AS614" s="43" t="str">
        <f t="shared" si="320"/>
        <v>000</v>
      </c>
      <c r="AT614" s="41">
        <f t="shared" si="321"/>
        <v>0</v>
      </c>
      <c r="AU614" s="65">
        <f t="shared" si="322"/>
        <v>0</v>
      </c>
      <c r="AV614" s="39" t="str">
        <f t="shared" si="323"/>
        <v>000</v>
      </c>
      <c r="AW614" s="43" t="str">
        <f t="shared" si="324"/>
        <v>000</v>
      </c>
      <c r="AX614" s="43">
        <f t="shared" si="325"/>
        <v>0</v>
      </c>
      <c r="AY614" s="43">
        <f t="shared" si="326"/>
        <v>0</v>
      </c>
      <c r="AZ614" s="47">
        <f t="shared" si="327"/>
        <v>0</v>
      </c>
      <c r="BA614" s="35">
        <f t="shared" si="328"/>
        <v>0</v>
      </c>
    </row>
    <row r="615" spans="3:53" ht="22.5" customHeight="1" thickBot="1">
      <c r="C615" s="508">
        <f t="shared" ref="C615:C631" si="332">(ROW()-3)/2</f>
        <v>306</v>
      </c>
      <c r="D615" s="500"/>
      <c r="E615" s="502"/>
      <c r="F615" s="483" t="str">
        <f>IF(G616="","",YEAR('1'!$AJ$7)-YEAR(G616)-IF(MONTH('1'!$AJ$7)*100+DAY('1'!$AJ$7)&gt;=MONTH(G616)*100+DAY(G616),0,1))</f>
        <v/>
      </c>
      <c r="G615" s="484"/>
      <c r="H615" s="485"/>
      <c r="I615" s="497"/>
      <c r="J615" s="486"/>
      <c r="K615" s="488" t="s">
        <v>326</v>
      </c>
      <c r="L615" s="490"/>
      <c r="M615" s="492" t="s">
        <v>325</v>
      </c>
      <c r="N615" s="486"/>
      <c r="O615" s="490"/>
      <c r="P615" s="499"/>
      <c r="Q615" s="3"/>
      <c r="R615" s="4"/>
      <c r="S615" s="5"/>
      <c r="T615" s="6"/>
      <c r="U615" s="7"/>
      <c r="V615" s="62"/>
      <c r="W615" s="63"/>
      <c r="X615" s="9"/>
      <c r="Y615" s="4"/>
      <c r="Z615" s="5"/>
      <c r="AA615" s="6"/>
      <c r="AB615" s="7"/>
      <c r="AC615" s="64"/>
      <c r="AD615" s="8"/>
      <c r="AE615" s="494" t="s">
        <v>66</v>
      </c>
      <c r="AF615" s="495"/>
      <c r="AG615" s="496"/>
      <c r="AH615" s="517"/>
      <c r="AI615" s="515"/>
      <c r="AJ615" s="515"/>
      <c r="AK615" s="515"/>
      <c r="AL615" s="515"/>
      <c r="AN615" s="38" t="str">
        <f t="shared" si="311"/>
        <v/>
      </c>
      <c r="AO615" s="39" t="str">
        <f t="shared" si="312"/>
        <v/>
      </c>
      <c r="AP615" s="40" t="str">
        <f t="shared" si="317"/>
        <v/>
      </c>
      <c r="AQ615" s="41" t="str">
        <f t="shared" si="318"/>
        <v/>
      </c>
      <c r="AR615" s="42" t="str">
        <f t="shared" si="319"/>
        <v>000</v>
      </c>
      <c r="AS615" s="43" t="str">
        <f t="shared" si="320"/>
        <v>000</v>
      </c>
      <c r="AT615" s="41">
        <f t="shared" si="321"/>
        <v>0</v>
      </c>
      <c r="AU615" s="65">
        <f t="shared" si="322"/>
        <v>0</v>
      </c>
      <c r="AV615" s="39" t="str">
        <f t="shared" si="323"/>
        <v>000</v>
      </c>
      <c r="AW615" s="43" t="str">
        <f t="shared" si="324"/>
        <v>000</v>
      </c>
      <c r="AX615" s="43">
        <f t="shared" si="325"/>
        <v>0</v>
      </c>
      <c r="AY615" s="43">
        <f t="shared" si="326"/>
        <v>0</v>
      </c>
      <c r="AZ615" s="47">
        <f t="shared" si="327"/>
        <v>0</v>
      </c>
      <c r="BA615" s="35">
        <f t="shared" si="328"/>
        <v>0</v>
      </c>
    </row>
    <row r="616" spans="3:53" ht="22.5" customHeight="1">
      <c r="C616" s="509"/>
      <c r="D616" s="501"/>
      <c r="E616" s="503"/>
      <c r="F616" s="29" t="s">
        <v>323</v>
      </c>
      <c r="G616" s="26"/>
      <c r="H616" s="30" t="s">
        <v>327</v>
      </c>
      <c r="I616" s="498"/>
      <c r="J616" s="487"/>
      <c r="K616" s="489"/>
      <c r="L616" s="491"/>
      <c r="M616" s="493"/>
      <c r="N616" s="29" t="s">
        <v>323</v>
      </c>
      <c r="O616" s="26"/>
      <c r="P616" s="30" t="s">
        <v>327</v>
      </c>
      <c r="Q616" s="3"/>
      <c r="R616" s="4"/>
      <c r="S616" s="5"/>
      <c r="T616" s="6"/>
      <c r="U616" s="7"/>
      <c r="V616" s="62"/>
      <c r="W616" s="63"/>
      <c r="X616" s="9"/>
      <c r="Y616" s="4"/>
      <c r="Z616" s="5"/>
      <c r="AA616" s="6"/>
      <c r="AB616" s="7"/>
      <c r="AC616" s="64"/>
      <c r="AD616" s="8"/>
      <c r="AE616" s="29" t="s">
        <v>323</v>
      </c>
      <c r="AF616" s="26"/>
      <c r="AG616" s="30" t="s">
        <v>327</v>
      </c>
      <c r="AH616" s="518"/>
      <c r="AI616" s="516"/>
      <c r="AJ616" s="516"/>
      <c r="AK616" s="516"/>
      <c r="AL616" s="516"/>
      <c r="AN616" s="38" t="str">
        <f t="shared" si="311"/>
        <v/>
      </c>
      <c r="AO616" s="39" t="str">
        <f t="shared" si="312"/>
        <v/>
      </c>
      <c r="AP616" s="40" t="str">
        <f t="shared" si="317"/>
        <v/>
      </c>
      <c r="AQ616" s="41" t="str">
        <f t="shared" si="318"/>
        <v/>
      </c>
      <c r="AR616" s="42" t="str">
        <f t="shared" si="319"/>
        <v>000</v>
      </c>
      <c r="AS616" s="43" t="str">
        <f t="shared" si="320"/>
        <v>000</v>
      </c>
      <c r="AT616" s="41">
        <f t="shared" si="321"/>
        <v>0</v>
      </c>
      <c r="AU616" s="65">
        <f t="shared" si="322"/>
        <v>0</v>
      </c>
      <c r="AV616" s="39" t="str">
        <f t="shared" si="323"/>
        <v>000</v>
      </c>
      <c r="AW616" s="43" t="str">
        <f t="shared" si="324"/>
        <v>000</v>
      </c>
      <c r="AX616" s="43">
        <f t="shared" si="325"/>
        <v>0</v>
      </c>
      <c r="AY616" s="43">
        <f t="shared" si="326"/>
        <v>0</v>
      </c>
      <c r="AZ616" s="47">
        <f t="shared" si="327"/>
        <v>0</v>
      </c>
      <c r="BA616" s="35">
        <f t="shared" si="328"/>
        <v>0</v>
      </c>
    </row>
    <row r="617" spans="3:53" ht="22.5" customHeight="1" thickBot="1">
      <c r="C617" s="508">
        <f t="shared" si="329"/>
        <v>307</v>
      </c>
      <c r="D617" s="500"/>
      <c r="E617" s="502"/>
      <c r="F617" s="483" t="str">
        <f>IF(G618="","",YEAR('1'!$AJ$7)-YEAR(G618)-IF(MONTH('1'!$AJ$7)*100+DAY('1'!$AJ$7)&gt;=MONTH(G618)*100+DAY(G618),0,1))</f>
        <v/>
      </c>
      <c r="G617" s="484"/>
      <c r="H617" s="485"/>
      <c r="I617" s="497"/>
      <c r="J617" s="486"/>
      <c r="K617" s="488" t="s">
        <v>326</v>
      </c>
      <c r="L617" s="490"/>
      <c r="M617" s="492" t="s">
        <v>325</v>
      </c>
      <c r="N617" s="486"/>
      <c r="O617" s="490"/>
      <c r="P617" s="499"/>
      <c r="Q617" s="3"/>
      <c r="R617" s="4"/>
      <c r="S617" s="5"/>
      <c r="T617" s="6"/>
      <c r="U617" s="7"/>
      <c r="V617" s="62"/>
      <c r="W617" s="63"/>
      <c r="X617" s="9"/>
      <c r="Y617" s="4"/>
      <c r="Z617" s="5"/>
      <c r="AA617" s="6"/>
      <c r="AB617" s="7"/>
      <c r="AC617" s="64"/>
      <c r="AD617" s="8"/>
      <c r="AE617" s="494" t="s">
        <v>66</v>
      </c>
      <c r="AF617" s="495"/>
      <c r="AG617" s="496"/>
      <c r="AH617" s="517"/>
      <c r="AI617" s="515"/>
      <c r="AJ617" s="515"/>
      <c r="AK617" s="515"/>
      <c r="AL617" s="515"/>
      <c r="AN617" s="38" t="str">
        <f t="shared" si="311"/>
        <v/>
      </c>
      <c r="AO617" s="39" t="str">
        <f t="shared" si="312"/>
        <v/>
      </c>
      <c r="AP617" s="40" t="str">
        <f t="shared" si="317"/>
        <v/>
      </c>
      <c r="AQ617" s="41" t="str">
        <f t="shared" si="318"/>
        <v/>
      </c>
      <c r="AR617" s="42" t="str">
        <f t="shared" si="319"/>
        <v>000</v>
      </c>
      <c r="AS617" s="43" t="str">
        <f t="shared" si="320"/>
        <v>000</v>
      </c>
      <c r="AT617" s="41">
        <f t="shared" si="321"/>
        <v>0</v>
      </c>
      <c r="AU617" s="65">
        <f t="shared" si="322"/>
        <v>0</v>
      </c>
      <c r="AV617" s="39" t="str">
        <f t="shared" si="323"/>
        <v>000</v>
      </c>
      <c r="AW617" s="43" t="str">
        <f t="shared" si="324"/>
        <v>000</v>
      </c>
      <c r="AX617" s="43">
        <f t="shared" si="325"/>
        <v>0</v>
      </c>
      <c r="AY617" s="43">
        <f t="shared" si="326"/>
        <v>0</v>
      </c>
      <c r="AZ617" s="47">
        <f t="shared" si="327"/>
        <v>0</v>
      </c>
      <c r="BA617" s="35">
        <f t="shared" si="328"/>
        <v>0</v>
      </c>
    </row>
    <row r="618" spans="3:53" ht="22.5" customHeight="1">
      <c r="C618" s="509"/>
      <c r="D618" s="501"/>
      <c r="E618" s="503"/>
      <c r="F618" s="29" t="s">
        <v>323</v>
      </c>
      <c r="G618" s="26"/>
      <c r="H618" s="30" t="s">
        <v>327</v>
      </c>
      <c r="I618" s="498"/>
      <c r="J618" s="487"/>
      <c r="K618" s="489"/>
      <c r="L618" s="491"/>
      <c r="M618" s="493"/>
      <c r="N618" s="29" t="s">
        <v>323</v>
      </c>
      <c r="O618" s="26"/>
      <c r="P618" s="30" t="s">
        <v>327</v>
      </c>
      <c r="Q618" s="3"/>
      <c r="R618" s="4"/>
      <c r="S618" s="5"/>
      <c r="T618" s="6"/>
      <c r="U618" s="7"/>
      <c r="V618" s="62"/>
      <c r="W618" s="63"/>
      <c r="X618" s="9"/>
      <c r="Y618" s="4"/>
      <c r="Z618" s="5"/>
      <c r="AA618" s="6"/>
      <c r="AB618" s="7"/>
      <c r="AC618" s="64"/>
      <c r="AD618" s="8"/>
      <c r="AE618" s="29" t="s">
        <v>323</v>
      </c>
      <c r="AF618" s="26"/>
      <c r="AG618" s="30" t="s">
        <v>327</v>
      </c>
      <c r="AH618" s="518"/>
      <c r="AI618" s="516"/>
      <c r="AJ618" s="516"/>
      <c r="AK618" s="516"/>
      <c r="AL618" s="516"/>
      <c r="AN618" s="38" t="str">
        <f t="shared" si="311"/>
        <v/>
      </c>
      <c r="AO618" s="39" t="str">
        <f t="shared" si="312"/>
        <v/>
      </c>
      <c r="AP618" s="40" t="str">
        <f t="shared" si="317"/>
        <v/>
      </c>
      <c r="AQ618" s="41" t="str">
        <f t="shared" si="318"/>
        <v/>
      </c>
      <c r="AR618" s="42" t="str">
        <f t="shared" si="319"/>
        <v>000</v>
      </c>
      <c r="AS618" s="43" t="str">
        <f t="shared" si="320"/>
        <v>000</v>
      </c>
      <c r="AT618" s="41">
        <f t="shared" si="321"/>
        <v>0</v>
      </c>
      <c r="AU618" s="65">
        <f t="shared" si="322"/>
        <v>0</v>
      </c>
      <c r="AV618" s="39" t="str">
        <f t="shared" si="323"/>
        <v>000</v>
      </c>
      <c r="AW618" s="43" t="str">
        <f t="shared" si="324"/>
        <v>000</v>
      </c>
      <c r="AX618" s="43">
        <f t="shared" si="325"/>
        <v>0</v>
      </c>
      <c r="AY618" s="43">
        <f t="shared" si="326"/>
        <v>0</v>
      </c>
      <c r="AZ618" s="47">
        <f t="shared" si="327"/>
        <v>0</v>
      </c>
      <c r="BA618" s="35">
        <f t="shared" si="328"/>
        <v>0</v>
      </c>
    </row>
    <row r="619" spans="3:53" ht="22.5" customHeight="1" thickBot="1">
      <c r="C619" s="508">
        <f t="shared" ref="C619" si="333">(ROW()-3)/2</f>
        <v>308</v>
      </c>
      <c r="D619" s="500"/>
      <c r="E619" s="502"/>
      <c r="F619" s="483" t="str">
        <f>IF(G620="","",YEAR('1'!$AJ$7)-YEAR(G620)-IF(MONTH('1'!$AJ$7)*100+DAY('1'!$AJ$7)&gt;=MONTH(G620)*100+DAY(G620),0,1))</f>
        <v/>
      </c>
      <c r="G619" s="484"/>
      <c r="H619" s="485"/>
      <c r="I619" s="497"/>
      <c r="J619" s="486"/>
      <c r="K619" s="488" t="s">
        <v>326</v>
      </c>
      <c r="L619" s="490"/>
      <c r="M619" s="492" t="s">
        <v>325</v>
      </c>
      <c r="N619" s="486"/>
      <c r="O619" s="490"/>
      <c r="P619" s="499"/>
      <c r="Q619" s="3"/>
      <c r="R619" s="4"/>
      <c r="S619" s="5"/>
      <c r="T619" s="6"/>
      <c r="U619" s="7"/>
      <c r="V619" s="62"/>
      <c r="W619" s="63"/>
      <c r="X619" s="9"/>
      <c r="Y619" s="4"/>
      <c r="Z619" s="5"/>
      <c r="AA619" s="6"/>
      <c r="AB619" s="7"/>
      <c r="AC619" s="64"/>
      <c r="AD619" s="8"/>
      <c r="AE619" s="494" t="s">
        <v>66</v>
      </c>
      <c r="AF619" s="495"/>
      <c r="AG619" s="496"/>
      <c r="AH619" s="517"/>
      <c r="AI619" s="515"/>
      <c r="AJ619" s="515"/>
      <c r="AK619" s="515"/>
      <c r="AL619" s="515"/>
      <c r="AN619" s="38" t="str">
        <f t="shared" si="311"/>
        <v/>
      </c>
      <c r="AO619" s="39" t="str">
        <f t="shared" si="312"/>
        <v/>
      </c>
      <c r="AP619" s="40" t="str">
        <f t="shared" si="317"/>
        <v/>
      </c>
      <c r="AQ619" s="41" t="str">
        <f t="shared" si="318"/>
        <v/>
      </c>
      <c r="AR619" s="42" t="str">
        <f t="shared" si="319"/>
        <v>000</v>
      </c>
      <c r="AS619" s="43" t="str">
        <f t="shared" si="320"/>
        <v>000</v>
      </c>
      <c r="AT619" s="41">
        <f t="shared" si="321"/>
        <v>0</v>
      </c>
      <c r="AU619" s="65">
        <f t="shared" si="322"/>
        <v>0</v>
      </c>
      <c r="AV619" s="39" t="str">
        <f t="shared" si="323"/>
        <v>000</v>
      </c>
      <c r="AW619" s="43" t="str">
        <f t="shared" si="324"/>
        <v>000</v>
      </c>
      <c r="AX619" s="43">
        <f t="shared" si="325"/>
        <v>0</v>
      </c>
      <c r="AY619" s="43">
        <f t="shared" si="326"/>
        <v>0</v>
      </c>
      <c r="AZ619" s="47">
        <f t="shared" si="327"/>
        <v>0</v>
      </c>
      <c r="BA619" s="35">
        <f t="shared" si="328"/>
        <v>0</v>
      </c>
    </row>
    <row r="620" spans="3:53" ht="22.5" customHeight="1">
      <c r="C620" s="509"/>
      <c r="D620" s="501"/>
      <c r="E620" s="503"/>
      <c r="F620" s="29" t="s">
        <v>323</v>
      </c>
      <c r="G620" s="26"/>
      <c r="H620" s="30" t="s">
        <v>327</v>
      </c>
      <c r="I620" s="498"/>
      <c r="J620" s="487"/>
      <c r="K620" s="489"/>
      <c r="L620" s="491"/>
      <c r="M620" s="493"/>
      <c r="N620" s="29" t="s">
        <v>323</v>
      </c>
      <c r="O620" s="26"/>
      <c r="P620" s="30" t="s">
        <v>327</v>
      </c>
      <c r="Q620" s="3"/>
      <c r="R620" s="4"/>
      <c r="S620" s="5"/>
      <c r="T620" s="6"/>
      <c r="U620" s="7"/>
      <c r="V620" s="62"/>
      <c r="W620" s="63"/>
      <c r="X620" s="9"/>
      <c r="Y620" s="4"/>
      <c r="Z620" s="5"/>
      <c r="AA620" s="6"/>
      <c r="AB620" s="7"/>
      <c r="AC620" s="64"/>
      <c r="AD620" s="8"/>
      <c r="AE620" s="29" t="s">
        <v>323</v>
      </c>
      <c r="AF620" s="26"/>
      <c r="AG620" s="30" t="s">
        <v>327</v>
      </c>
      <c r="AH620" s="518"/>
      <c r="AI620" s="516"/>
      <c r="AJ620" s="516"/>
      <c r="AK620" s="516"/>
      <c r="AL620" s="516"/>
      <c r="AN620" s="38" t="str">
        <f t="shared" si="311"/>
        <v/>
      </c>
      <c r="AO620" s="39" t="str">
        <f t="shared" si="312"/>
        <v/>
      </c>
      <c r="AP620" s="40" t="str">
        <f t="shared" si="317"/>
        <v/>
      </c>
      <c r="AQ620" s="41" t="str">
        <f t="shared" si="318"/>
        <v/>
      </c>
      <c r="AR620" s="42" t="str">
        <f t="shared" si="319"/>
        <v>000</v>
      </c>
      <c r="AS620" s="43" t="str">
        <f t="shared" si="320"/>
        <v>000</v>
      </c>
      <c r="AT620" s="41">
        <f t="shared" si="321"/>
        <v>0</v>
      </c>
      <c r="AU620" s="65">
        <f t="shared" si="322"/>
        <v>0</v>
      </c>
      <c r="AV620" s="39" t="str">
        <f t="shared" si="323"/>
        <v>000</v>
      </c>
      <c r="AW620" s="43" t="str">
        <f t="shared" si="324"/>
        <v>000</v>
      </c>
      <c r="AX620" s="43">
        <f t="shared" si="325"/>
        <v>0</v>
      </c>
      <c r="AY620" s="43">
        <f t="shared" si="326"/>
        <v>0</v>
      </c>
      <c r="AZ620" s="47">
        <f t="shared" si="327"/>
        <v>0</v>
      </c>
      <c r="BA620" s="35">
        <f t="shared" si="328"/>
        <v>0</v>
      </c>
    </row>
    <row r="621" spans="3:53" ht="22.5" customHeight="1" thickBot="1">
      <c r="C621" s="508">
        <f t="shared" si="331"/>
        <v>309</v>
      </c>
      <c r="D621" s="500"/>
      <c r="E621" s="502"/>
      <c r="F621" s="483" t="str">
        <f>IF(G622="","",YEAR('1'!$AJ$7)-YEAR(G622)-IF(MONTH('1'!$AJ$7)*100+DAY('1'!$AJ$7)&gt;=MONTH(G622)*100+DAY(G622),0,1))</f>
        <v/>
      </c>
      <c r="G621" s="484"/>
      <c r="H621" s="485"/>
      <c r="I621" s="497"/>
      <c r="J621" s="486"/>
      <c r="K621" s="488" t="s">
        <v>326</v>
      </c>
      <c r="L621" s="490"/>
      <c r="M621" s="492" t="s">
        <v>325</v>
      </c>
      <c r="N621" s="486"/>
      <c r="O621" s="490"/>
      <c r="P621" s="499"/>
      <c r="Q621" s="3"/>
      <c r="R621" s="4"/>
      <c r="S621" s="5"/>
      <c r="T621" s="6"/>
      <c r="U621" s="7"/>
      <c r="V621" s="62"/>
      <c r="W621" s="63"/>
      <c r="X621" s="9"/>
      <c r="Y621" s="4"/>
      <c r="Z621" s="5"/>
      <c r="AA621" s="6"/>
      <c r="AB621" s="7"/>
      <c r="AC621" s="64"/>
      <c r="AD621" s="8"/>
      <c r="AE621" s="494" t="s">
        <v>66</v>
      </c>
      <c r="AF621" s="495"/>
      <c r="AG621" s="496"/>
      <c r="AH621" s="517"/>
      <c r="AI621" s="515"/>
      <c r="AJ621" s="515"/>
      <c r="AK621" s="515"/>
      <c r="AL621" s="515"/>
      <c r="AN621" s="38" t="str">
        <f t="shared" si="311"/>
        <v/>
      </c>
      <c r="AO621" s="39" t="str">
        <f t="shared" si="312"/>
        <v/>
      </c>
      <c r="AP621" s="40" t="str">
        <f t="shared" si="317"/>
        <v/>
      </c>
      <c r="AQ621" s="41" t="str">
        <f t="shared" si="318"/>
        <v/>
      </c>
      <c r="AR621" s="42" t="str">
        <f t="shared" si="319"/>
        <v>000</v>
      </c>
      <c r="AS621" s="43" t="str">
        <f t="shared" si="320"/>
        <v>000</v>
      </c>
      <c r="AT621" s="41">
        <f t="shared" si="321"/>
        <v>0</v>
      </c>
      <c r="AU621" s="65">
        <f t="shared" si="322"/>
        <v>0</v>
      </c>
      <c r="AV621" s="39" t="str">
        <f t="shared" si="323"/>
        <v>000</v>
      </c>
      <c r="AW621" s="43" t="str">
        <f t="shared" si="324"/>
        <v>000</v>
      </c>
      <c r="AX621" s="43">
        <f t="shared" si="325"/>
        <v>0</v>
      </c>
      <c r="AY621" s="43">
        <f t="shared" si="326"/>
        <v>0</v>
      </c>
      <c r="AZ621" s="47">
        <f t="shared" si="327"/>
        <v>0</v>
      </c>
      <c r="BA621" s="35">
        <f t="shared" si="328"/>
        <v>0</v>
      </c>
    </row>
    <row r="622" spans="3:53" ht="22.5" customHeight="1">
      <c r="C622" s="509"/>
      <c r="D622" s="501"/>
      <c r="E622" s="503"/>
      <c r="F622" s="29" t="s">
        <v>323</v>
      </c>
      <c r="G622" s="26"/>
      <c r="H622" s="30" t="s">
        <v>327</v>
      </c>
      <c r="I622" s="498"/>
      <c r="J622" s="487"/>
      <c r="K622" s="489"/>
      <c r="L622" s="491"/>
      <c r="M622" s="493"/>
      <c r="N622" s="29" t="s">
        <v>323</v>
      </c>
      <c r="O622" s="26"/>
      <c r="P622" s="30" t="s">
        <v>327</v>
      </c>
      <c r="Q622" s="3"/>
      <c r="R622" s="4"/>
      <c r="S622" s="5"/>
      <c r="T622" s="6"/>
      <c r="U622" s="7"/>
      <c r="V622" s="62"/>
      <c r="W622" s="63"/>
      <c r="X622" s="9"/>
      <c r="Y622" s="4"/>
      <c r="Z622" s="5"/>
      <c r="AA622" s="6"/>
      <c r="AB622" s="7"/>
      <c r="AC622" s="64"/>
      <c r="AD622" s="8"/>
      <c r="AE622" s="29" t="s">
        <v>323</v>
      </c>
      <c r="AF622" s="26"/>
      <c r="AG622" s="30" t="s">
        <v>327</v>
      </c>
      <c r="AH622" s="518"/>
      <c r="AI622" s="516"/>
      <c r="AJ622" s="516"/>
      <c r="AK622" s="516"/>
      <c r="AL622" s="516"/>
      <c r="AN622" s="38" t="str">
        <f t="shared" si="311"/>
        <v/>
      </c>
      <c r="AO622" s="39" t="str">
        <f t="shared" si="312"/>
        <v/>
      </c>
      <c r="AP622" s="40" t="str">
        <f t="shared" si="317"/>
        <v/>
      </c>
      <c r="AQ622" s="41" t="str">
        <f t="shared" si="318"/>
        <v/>
      </c>
      <c r="AR622" s="42" t="str">
        <f t="shared" si="319"/>
        <v>000</v>
      </c>
      <c r="AS622" s="43" t="str">
        <f t="shared" si="320"/>
        <v>000</v>
      </c>
      <c r="AT622" s="41">
        <f t="shared" si="321"/>
        <v>0</v>
      </c>
      <c r="AU622" s="65">
        <f t="shared" si="322"/>
        <v>0</v>
      </c>
      <c r="AV622" s="39" t="str">
        <f t="shared" si="323"/>
        <v>000</v>
      </c>
      <c r="AW622" s="43" t="str">
        <f t="shared" si="324"/>
        <v>000</v>
      </c>
      <c r="AX622" s="43">
        <f t="shared" si="325"/>
        <v>0</v>
      </c>
      <c r="AY622" s="43">
        <f t="shared" si="326"/>
        <v>0</v>
      </c>
      <c r="AZ622" s="47">
        <f t="shared" si="327"/>
        <v>0</v>
      </c>
      <c r="BA622" s="35">
        <f t="shared" si="328"/>
        <v>0</v>
      </c>
    </row>
    <row r="623" spans="3:53" ht="22.5" customHeight="1" thickBot="1">
      <c r="C623" s="508">
        <f t="shared" si="332"/>
        <v>310</v>
      </c>
      <c r="D623" s="500"/>
      <c r="E623" s="502"/>
      <c r="F623" s="483" t="str">
        <f>IF(G624="","",YEAR('1'!$AJ$7)-YEAR(G624)-IF(MONTH('1'!$AJ$7)*100+DAY('1'!$AJ$7)&gt;=MONTH(G624)*100+DAY(G624),0,1))</f>
        <v/>
      </c>
      <c r="G623" s="484"/>
      <c r="H623" s="485"/>
      <c r="I623" s="497"/>
      <c r="J623" s="486"/>
      <c r="K623" s="488" t="s">
        <v>326</v>
      </c>
      <c r="L623" s="490"/>
      <c r="M623" s="492" t="s">
        <v>325</v>
      </c>
      <c r="N623" s="486"/>
      <c r="O623" s="490"/>
      <c r="P623" s="499"/>
      <c r="Q623" s="3"/>
      <c r="R623" s="4"/>
      <c r="S623" s="5"/>
      <c r="T623" s="6"/>
      <c r="U623" s="7"/>
      <c r="V623" s="62"/>
      <c r="W623" s="63"/>
      <c r="X623" s="9"/>
      <c r="Y623" s="4"/>
      <c r="Z623" s="5"/>
      <c r="AA623" s="6"/>
      <c r="AB623" s="7"/>
      <c r="AC623" s="64"/>
      <c r="AD623" s="8"/>
      <c r="AE623" s="494" t="s">
        <v>66</v>
      </c>
      <c r="AF623" s="495"/>
      <c r="AG623" s="496"/>
      <c r="AH623" s="517"/>
      <c r="AI623" s="515"/>
      <c r="AJ623" s="515"/>
      <c r="AK623" s="515"/>
      <c r="AL623" s="515"/>
      <c r="AN623" s="38" t="str">
        <f t="shared" si="311"/>
        <v/>
      </c>
      <c r="AO623" s="39" t="str">
        <f t="shared" si="312"/>
        <v/>
      </c>
      <c r="AP623" s="40" t="str">
        <f t="shared" si="317"/>
        <v/>
      </c>
      <c r="AQ623" s="41" t="str">
        <f t="shared" si="318"/>
        <v/>
      </c>
      <c r="AR623" s="42" t="str">
        <f t="shared" si="319"/>
        <v>000</v>
      </c>
      <c r="AS623" s="43" t="str">
        <f t="shared" si="320"/>
        <v>000</v>
      </c>
      <c r="AT623" s="41">
        <f t="shared" si="321"/>
        <v>0</v>
      </c>
      <c r="AU623" s="65">
        <f t="shared" si="322"/>
        <v>0</v>
      </c>
      <c r="AV623" s="39" t="str">
        <f t="shared" si="323"/>
        <v>000</v>
      </c>
      <c r="AW623" s="43" t="str">
        <f t="shared" si="324"/>
        <v>000</v>
      </c>
      <c r="AX623" s="43">
        <f t="shared" si="325"/>
        <v>0</v>
      </c>
      <c r="AY623" s="43">
        <f t="shared" si="326"/>
        <v>0</v>
      </c>
      <c r="AZ623" s="47">
        <f t="shared" si="327"/>
        <v>0</v>
      </c>
      <c r="BA623" s="35">
        <f t="shared" si="328"/>
        <v>0</v>
      </c>
    </row>
    <row r="624" spans="3:53" ht="22.5" customHeight="1">
      <c r="C624" s="509"/>
      <c r="D624" s="501"/>
      <c r="E624" s="503"/>
      <c r="F624" s="29" t="s">
        <v>323</v>
      </c>
      <c r="G624" s="26"/>
      <c r="H624" s="30" t="s">
        <v>327</v>
      </c>
      <c r="I624" s="498"/>
      <c r="J624" s="487"/>
      <c r="K624" s="489"/>
      <c r="L624" s="491"/>
      <c r="M624" s="493"/>
      <c r="N624" s="29" t="s">
        <v>323</v>
      </c>
      <c r="O624" s="26"/>
      <c r="P624" s="30" t="s">
        <v>327</v>
      </c>
      <c r="Q624" s="3"/>
      <c r="R624" s="4"/>
      <c r="S624" s="5"/>
      <c r="T624" s="6"/>
      <c r="U624" s="7"/>
      <c r="V624" s="62"/>
      <c r="W624" s="63"/>
      <c r="X624" s="9"/>
      <c r="Y624" s="4"/>
      <c r="Z624" s="5"/>
      <c r="AA624" s="6"/>
      <c r="AB624" s="7"/>
      <c r="AC624" s="64"/>
      <c r="AD624" s="8"/>
      <c r="AE624" s="29" t="s">
        <v>323</v>
      </c>
      <c r="AF624" s="26"/>
      <c r="AG624" s="30" t="s">
        <v>327</v>
      </c>
      <c r="AH624" s="518"/>
      <c r="AI624" s="516"/>
      <c r="AJ624" s="516"/>
      <c r="AK624" s="516"/>
      <c r="AL624" s="516"/>
      <c r="AN624" s="38" t="str">
        <f t="shared" si="311"/>
        <v/>
      </c>
      <c r="AO624" s="39" t="str">
        <f t="shared" si="312"/>
        <v/>
      </c>
      <c r="AP624" s="40" t="str">
        <f t="shared" si="317"/>
        <v/>
      </c>
      <c r="AQ624" s="41" t="str">
        <f t="shared" si="318"/>
        <v/>
      </c>
      <c r="AR624" s="42" t="str">
        <f t="shared" si="319"/>
        <v>000</v>
      </c>
      <c r="AS624" s="43" t="str">
        <f t="shared" si="320"/>
        <v>000</v>
      </c>
      <c r="AT624" s="41">
        <f t="shared" si="321"/>
        <v>0</v>
      </c>
      <c r="AU624" s="65">
        <f t="shared" si="322"/>
        <v>0</v>
      </c>
      <c r="AV624" s="39" t="str">
        <f t="shared" si="323"/>
        <v>000</v>
      </c>
      <c r="AW624" s="43" t="str">
        <f t="shared" si="324"/>
        <v>000</v>
      </c>
      <c r="AX624" s="43">
        <f t="shared" si="325"/>
        <v>0</v>
      </c>
      <c r="AY624" s="43">
        <f t="shared" si="326"/>
        <v>0</v>
      </c>
      <c r="AZ624" s="47">
        <f t="shared" si="327"/>
        <v>0</v>
      </c>
      <c r="BA624" s="35">
        <f t="shared" si="328"/>
        <v>0</v>
      </c>
    </row>
    <row r="625" spans="3:53" ht="22.5" customHeight="1" thickBot="1">
      <c r="C625" s="508">
        <f t="shared" si="329"/>
        <v>311</v>
      </c>
      <c r="D625" s="500"/>
      <c r="E625" s="502"/>
      <c r="F625" s="483" t="str">
        <f>IF(G626="","",YEAR('1'!$AJ$7)-YEAR(G626)-IF(MONTH('1'!$AJ$7)*100+DAY('1'!$AJ$7)&gt;=MONTH(G626)*100+DAY(G626),0,1))</f>
        <v/>
      </c>
      <c r="G625" s="484"/>
      <c r="H625" s="485"/>
      <c r="I625" s="497"/>
      <c r="J625" s="486"/>
      <c r="K625" s="488" t="s">
        <v>326</v>
      </c>
      <c r="L625" s="490"/>
      <c r="M625" s="492" t="s">
        <v>325</v>
      </c>
      <c r="N625" s="486"/>
      <c r="O625" s="490"/>
      <c r="P625" s="499"/>
      <c r="Q625" s="3"/>
      <c r="R625" s="4"/>
      <c r="S625" s="5"/>
      <c r="T625" s="6"/>
      <c r="U625" s="7"/>
      <c r="V625" s="62"/>
      <c r="W625" s="63"/>
      <c r="X625" s="9"/>
      <c r="Y625" s="4"/>
      <c r="Z625" s="5"/>
      <c r="AA625" s="6"/>
      <c r="AB625" s="7"/>
      <c r="AC625" s="64"/>
      <c r="AD625" s="8"/>
      <c r="AE625" s="494" t="s">
        <v>66</v>
      </c>
      <c r="AF625" s="495"/>
      <c r="AG625" s="496"/>
      <c r="AH625" s="517"/>
      <c r="AI625" s="515"/>
      <c r="AJ625" s="515"/>
      <c r="AK625" s="515"/>
      <c r="AL625" s="515"/>
      <c r="AN625" s="38" t="str">
        <f t="shared" si="311"/>
        <v/>
      </c>
      <c r="AO625" s="39" t="str">
        <f t="shared" si="312"/>
        <v/>
      </c>
      <c r="AP625" s="40" t="str">
        <f t="shared" si="317"/>
        <v/>
      </c>
      <c r="AQ625" s="41" t="str">
        <f t="shared" si="318"/>
        <v/>
      </c>
      <c r="AR625" s="42" t="str">
        <f t="shared" si="319"/>
        <v>000</v>
      </c>
      <c r="AS625" s="43" t="str">
        <f t="shared" si="320"/>
        <v>000</v>
      </c>
      <c r="AT625" s="41">
        <f t="shared" si="321"/>
        <v>0</v>
      </c>
      <c r="AU625" s="65">
        <f t="shared" si="322"/>
        <v>0</v>
      </c>
      <c r="AV625" s="39" t="str">
        <f t="shared" si="323"/>
        <v>000</v>
      </c>
      <c r="AW625" s="43" t="str">
        <f t="shared" si="324"/>
        <v>000</v>
      </c>
      <c r="AX625" s="43">
        <f t="shared" si="325"/>
        <v>0</v>
      </c>
      <c r="AY625" s="43">
        <f t="shared" si="326"/>
        <v>0</v>
      </c>
      <c r="AZ625" s="47">
        <f t="shared" si="327"/>
        <v>0</v>
      </c>
      <c r="BA625" s="35">
        <f t="shared" si="328"/>
        <v>0</v>
      </c>
    </row>
    <row r="626" spans="3:53" ht="22.5" customHeight="1">
      <c r="C626" s="509"/>
      <c r="D626" s="501"/>
      <c r="E626" s="503"/>
      <c r="F626" s="29" t="s">
        <v>323</v>
      </c>
      <c r="G626" s="26"/>
      <c r="H626" s="30" t="s">
        <v>327</v>
      </c>
      <c r="I626" s="498"/>
      <c r="J626" s="487"/>
      <c r="K626" s="489"/>
      <c r="L626" s="491"/>
      <c r="M626" s="493"/>
      <c r="N626" s="29" t="s">
        <v>323</v>
      </c>
      <c r="O626" s="26"/>
      <c r="P626" s="30" t="s">
        <v>327</v>
      </c>
      <c r="Q626" s="3"/>
      <c r="R626" s="4"/>
      <c r="S626" s="5"/>
      <c r="T626" s="6"/>
      <c r="U626" s="7"/>
      <c r="V626" s="62"/>
      <c r="W626" s="63"/>
      <c r="X626" s="9"/>
      <c r="Y626" s="4"/>
      <c r="Z626" s="5"/>
      <c r="AA626" s="6"/>
      <c r="AB626" s="7"/>
      <c r="AC626" s="64"/>
      <c r="AD626" s="8"/>
      <c r="AE626" s="29" t="s">
        <v>323</v>
      </c>
      <c r="AF626" s="26"/>
      <c r="AG626" s="30" t="s">
        <v>327</v>
      </c>
      <c r="AH626" s="518"/>
      <c r="AI626" s="516"/>
      <c r="AJ626" s="516"/>
      <c r="AK626" s="516"/>
      <c r="AL626" s="516"/>
      <c r="AN626" s="38" t="str">
        <f t="shared" si="311"/>
        <v/>
      </c>
      <c r="AO626" s="39" t="str">
        <f t="shared" si="312"/>
        <v/>
      </c>
      <c r="AP626" s="40" t="str">
        <f t="shared" si="317"/>
        <v/>
      </c>
      <c r="AQ626" s="41" t="str">
        <f t="shared" si="318"/>
        <v/>
      </c>
      <c r="AR626" s="42" t="str">
        <f t="shared" si="319"/>
        <v>000</v>
      </c>
      <c r="AS626" s="43" t="str">
        <f t="shared" si="320"/>
        <v>000</v>
      </c>
      <c r="AT626" s="41">
        <f t="shared" si="321"/>
        <v>0</v>
      </c>
      <c r="AU626" s="65">
        <f t="shared" si="322"/>
        <v>0</v>
      </c>
      <c r="AV626" s="39" t="str">
        <f t="shared" si="323"/>
        <v>000</v>
      </c>
      <c r="AW626" s="43" t="str">
        <f t="shared" si="324"/>
        <v>000</v>
      </c>
      <c r="AX626" s="43">
        <f t="shared" si="325"/>
        <v>0</v>
      </c>
      <c r="AY626" s="43">
        <f t="shared" si="326"/>
        <v>0</v>
      </c>
      <c r="AZ626" s="47">
        <f t="shared" si="327"/>
        <v>0</v>
      </c>
      <c r="BA626" s="35">
        <f t="shared" si="328"/>
        <v>0</v>
      </c>
    </row>
    <row r="627" spans="3:53" ht="22.5" customHeight="1" thickBot="1">
      <c r="C627" s="508">
        <f t="shared" ref="C627" si="334">(ROW()-3)/2</f>
        <v>312</v>
      </c>
      <c r="D627" s="500"/>
      <c r="E627" s="502"/>
      <c r="F627" s="483" t="str">
        <f>IF(G628="","",YEAR('1'!$AJ$7)-YEAR(G628)-IF(MONTH('1'!$AJ$7)*100+DAY('1'!$AJ$7)&gt;=MONTH(G628)*100+DAY(G628),0,1))</f>
        <v/>
      </c>
      <c r="G627" s="484"/>
      <c r="H627" s="485"/>
      <c r="I627" s="497"/>
      <c r="J627" s="486"/>
      <c r="K627" s="488" t="s">
        <v>326</v>
      </c>
      <c r="L627" s="490"/>
      <c r="M627" s="492" t="s">
        <v>325</v>
      </c>
      <c r="N627" s="486"/>
      <c r="O627" s="490"/>
      <c r="P627" s="499"/>
      <c r="Q627" s="3"/>
      <c r="R627" s="4"/>
      <c r="S627" s="5"/>
      <c r="T627" s="6"/>
      <c r="U627" s="7"/>
      <c r="V627" s="62"/>
      <c r="W627" s="63"/>
      <c r="X627" s="9"/>
      <c r="Y627" s="4"/>
      <c r="Z627" s="5"/>
      <c r="AA627" s="6"/>
      <c r="AB627" s="7"/>
      <c r="AC627" s="64"/>
      <c r="AD627" s="8"/>
      <c r="AE627" s="494" t="s">
        <v>66</v>
      </c>
      <c r="AF627" s="495"/>
      <c r="AG627" s="496"/>
      <c r="AH627" s="517"/>
      <c r="AI627" s="515"/>
      <c r="AJ627" s="515"/>
      <c r="AK627" s="515"/>
      <c r="AL627" s="515"/>
      <c r="AN627" s="38" t="str">
        <f t="shared" si="311"/>
        <v/>
      </c>
      <c r="AO627" s="39" t="str">
        <f t="shared" si="312"/>
        <v/>
      </c>
      <c r="AP627" s="40" t="str">
        <f t="shared" si="317"/>
        <v/>
      </c>
      <c r="AQ627" s="41" t="str">
        <f t="shared" si="318"/>
        <v/>
      </c>
      <c r="AR627" s="42" t="str">
        <f t="shared" si="319"/>
        <v>000</v>
      </c>
      <c r="AS627" s="43" t="str">
        <f t="shared" si="320"/>
        <v>000</v>
      </c>
      <c r="AT627" s="41">
        <f t="shared" si="321"/>
        <v>0</v>
      </c>
      <c r="AU627" s="65">
        <f t="shared" si="322"/>
        <v>0</v>
      </c>
      <c r="AV627" s="39" t="str">
        <f t="shared" si="323"/>
        <v>000</v>
      </c>
      <c r="AW627" s="43" t="str">
        <f t="shared" si="324"/>
        <v>000</v>
      </c>
      <c r="AX627" s="43">
        <f t="shared" si="325"/>
        <v>0</v>
      </c>
      <c r="AY627" s="43">
        <f t="shared" si="326"/>
        <v>0</v>
      </c>
      <c r="AZ627" s="47">
        <f t="shared" si="327"/>
        <v>0</v>
      </c>
      <c r="BA627" s="35">
        <f t="shared" si="328"/>
        <v>0</v>
      </c>
    </row>
    <row r="628" spans="3:53" ht="22.5" customHeight="1">
      <c r="C628" s="509"/>
      <c r="D628" s="501"/>
      <c r="E628" s="503"/>
      <c r="F628" s="29" t="s">
        <v>323</v>
      </c>
      <c r="G628" s="26"/>
      <c r="H628" s="30" t="s">
        <v>327</v>
      </c>
      <c r="I628" s="498"/>
      <c r="J628" s="487"/>
      <c r="K628" s="489"/>
      <c r="L628" s="491"/>
      <c r="M628" s="493"/>
      <c r="N628" s="29" t="s">
        <v>323</v>
      </c>
      <c r="O628" s="26"/>
      <c r="P628" s="30" t="s">
        <v>327</v>
      </c>
      <c r="Q628" s="3"/>
      <c r="R628" s="4"/>
      <c r="S628" s="5"/>
      <c r="T628" s="6"/>
      <c r="U628" s="7"/>
      <c r="V628" s="62"/>
      <c r="W628" s="63"/>
      <c r="X628" s="9"/>
      <c r="Y628" s="4"/>
      <c r="Z628" s="5"/>
      <c r="AA628" s="6"/>
      <c r="AB628" s="7"/>
      <c r="AC628" s="64"/>
      <c r="AD628" s="8"/>
      <c r="AE628" s="29" t="s">
        <v>323</v>
      </c>
      <c r="AF628" s="26"/>
      <c r="AG628" s="30" t="s">
        <v>327</v>
      </c>
      <c r="AH628" s="518"/>
      <c r="AI628" s="516"/>
      <c r="AJ628" s="516"/>
      <c r="AK628" s="516"/>
      <c r="AL628" s="516"/>
      <c r="AN628" s="38" t="str">
        <f t="shared" si="311"/>
        <v/>
      </c>
      <c r="AO628" s="39" t="str">
        <f t="shared" si="312"/>
        <v/>
      </c>
      <c r="AP628" s="40" t="str">
        <f t="shared" si="317"/>
        <v/>
      </c>
      <c r="AQ628" s="41" t="str">
        <f t="shared" si="318"/>
        <v/>
      </c>
      <c r="AR628" s="42" t="str">
        <f t="shared" si="319"/>
        <v>000</v>
      </c>
      <c r="AS628" s="43" t="str">
        <f t="shared" si="320"/>
        <v>000</v>
      </c>
      <c r="AT628" s="41">
        <f t="shared" si="321"/>
        <v>0</v>
      </c>
      <c r="AU628" s="65">
        <f t="shared" si="322"/>
        <v>0</v>
      </c>
      <c r="AV628" s="39" t="str">
        <f t="shared" si="323"/>
        <v>000</v>
      </c>
      <c r="AW628" s="43" t="str">
        <f t="shared" si="324"/>
        <v>000</v>
      </c>
      <c r="AX628" s="43">
        <f t="shared" si="325"/>
        <v>0</v>
      </c>
      <c r="AY628" s="43">
        <f t="shared" si="326"/>
        <v>0</v>
      </c>
      <c r="AZ628" s="47">
        <f t="shared" si="327"/>
        <v>0</v>
      </c>
      <c r="BA628" s="35">
        <f t="shared" si="328"/>
        <v>0</v>
      </c>
    </row>
    <row r="629" spans="3:53" ht="22.5" customHeight="1" thickBot="1">
      <c r="C629" s="508">
        <f t="shared" si="331"/>
        <v>313</v>
      </c>
      <c r="D629" s="500"/>
      <c r="E629" s="502"/>
      <c r="F629" s="483" t="str">
        <f>IF(G630="","",YEAR('1'!$AJ$7)-YEAR(G630)-IF(MONTH('1'!$AJ$7)*100+DAY('1'!$AJ$7)&gt;=MONTH(G630)*100+DAY(G630),0,1))</f>
        <v/>
      </c>
      <c r="G629" s="484"/>
      <c r="H629" s="485"/>
      <c r="I629" s="497"/>
      <c r="J629" s="486"/>
      <c r="K629" s="488" t="s">
        <v>326</v>
      </c>
      <c r="L629" s="490"/>
      <c r="M629" s="492" t="s">
        <v>325</v>
      </c>
      <c r="N629" s="486"/>
      <c r="O629" s="490"/>
      <c r="P629" s="499"/>
      <c r="Q629" s="3"/>
      <c r="R629" s="4"/>
      <c r="S629" s="5"/>
      <c r="T629" s="6"/>
      <c r="U629" s="7"/>
      <c r="V629" s="62"/>
      <c r="W629" s="63"/>
      <c r="X629" s="9"/>
      <c r="Y629" s="4"/>
      <c r="Z629" s="5"/>
      <c r="AA629" s="6"/>
      <c r="AB629" s="7"/>
      <c r="AC629" s="64"/>
      <c r="AD629" s="8"/>
      <c r="AE629" s="494" t="s">
        <v>66</v>
      </c>
      <c r="AF629" s="495"/>
      <c r="AG629" s="496"/>
      <c r="AH629" s="517"/>
      <c r="AI629" s="515"/>
      <c r="AJ629" s="515"/>
      <c r="AK629" s="515"/>
      <c r="AL629" s="515"/>
      <c r="AN629" s="38" t="str">
        <f t="shared" si="311"/>
        <v/>
      </c>
      <c r="AO629" s="39" t="str">
        <f t="shared" si="312"/>
        <v/>
      </c>
      <c r="AP629" s="40" t="str">
        <f t="shared" si="317"/>
        <v/>
      </c>
      <c r="AQ629" s="41" t="str">
        <f t="shared" si="318"/>
        <v/>
      </c>
      <c r="AR629" s="42" t="str">
        <f t="shared" si="319"/>
        <v>000</v>
      </c>
      <c r="AS629" s="43" t="str">
        <f t="shared" si="320"/>
        <v>000</v>
      </c>
      <c r="AT629" s="41">
        <f t="shared" si="321"/>
        <v>0</v>
      </c>
      <c r="AU629" s="65">
        <f t="shared" si="322"/>
        <v>0</v>
      </c>
      <c r="AV629" s="39" t="str">
        <f t="shared" si="323"/>
        <v>000</v>
      </c>
      <c r="AW629" s="43" t="str">
        <f t="shared" si="324"/>
        <v>000</v>
      </c>
      <c r="AX629" s="43">
        <f t="shared" si="325"/>
        <v>0</v>
      </c>
      <c r="AY629" s="43">
        <f t="shared" si="326"/>
        <v>0</v>
      </c>
      <c r="AZ629" s="47">
        <f t="shared" si="327"/>
        <v>0</v>
      </c>
      <c r="BA629" s="35">
        <f t="shared" si="328"/>
        <v>0</v>
      </c>
    </row>
    <row r="630" spans="3:53" ht="22.5" customHeight="1">
      <c r="C630" s="509"/>
      <c r="D630" s="501"/>
      <c r="E630" s="503"/>
      <c r="F630" s="29" t="s">
        <v>323</v>
      </c>
      <c r="G630" s="26"/>
      <c r="H630" s="30" t="s">
        <v>327</v>
      </c>
      <c r="I630" s="498"/>
      <c r="J630" s="487"/>
      <c r="K630" s="489"/>
      <c r="L630" s="491"/>
      <c r="M630" s="493"/>
      <c r="N630" s="29" t="s">
        <v>323</v>
      </c>
      <c r="O630" s="26"/>
      <c r="P630" s="30" t="s">
        <v>327</v>
      </c>
      <c r="Q630" s="3"/>
      <c r="R630" s="4"/>
      <c r="S630" s="5"/>
      <c r="T630" s="6"/>
      <c r="U630" s="7"/>
      <c r="V630" s="62"/>
      <c r="W630" s="63"/>
      <c r="X630" s="9"/>
      <c r="Y630" s="4"/>
      <c r="Z630" s="5"/>
      <c r="AA630" s="6"/>
      <c r="AB630" s="7"/>
      <c r="AC630" s="64"/>
      <c r="AD630" s="8"/>
      <c r="AE630" s="29" t="s">
        <v>323</v>
      </c>
      <c r="AF630" s="26"/>
      <c r="AG630" s="30" t="s">
        <v>327</v>
      </c>
      <c r="AH630" s="518"/>
      <c r="AI630" s="516"/>
      <c r="AJ630" s="516"/>
      <c r="AK630" s="516"/>
      <c r="AL630" s="516"/>
      <c r="AN630" s="38" t="str">
        <f t="shared" si="311"/>
        <v/>
      </c>
      <c r="AO630" s="39" t="str">
        <f t="shared" si="312"/>
        <v/>
      </c>
      <c r="AP630" s="40" t="str">
        <f t="shared" si="317"/>
        <v/>
      </c>
      <c r="AQ630" s="41" t="str">
        <f t="shared" si="318"/>
        <v/>
      </c>
      <c r="AR630" s="42" t="str">
        <f t="shared" si="319"/>
        <v>000</v>
      </c>
      <c r="AS630" s="43" t="str">
        <f t="shared" si="320"/>
        <v>000</v>
      </c>
      <c r="AT630" s="41">
        <f t="shared" si="321"/>
        <v>0</v>
      </c>
      <c r="AU630" s="65">
        <f t="shared" si="322"/>
        <v>0</v>
      </c>
      <c r="AV630" s="39" t="str">
        <f t="shared" si="323"/>
        <v>000</v>
      </c>
      <c r="AW630" s="43" t="str">
        <f t="shared" si="324"/>
        <v>000</v>
      </c>
      <c r="AX630" s="43">
        <f t="shared" si="325"/>
        <v>0</v>
      </c>
      <c r="AY630" s="43">
        <f t="shared" si="326"/>
        <v>0</v>
      </c>
      <c r="AZ630" s="47">
        <f t="shared" si="327"/>
        <v>0</v>
      </c>
      <c r="BA630" s="35">
        <f t="shared" si="328"/>
        <v>0</v>
      </c>
    </row>
    <row r="631" spans="3:53" ht="22.5" customHeight="1" thickBot="1">
      <c r="C631" s="508">
        <f t="shared" si="332"/>
        <v>314</v>
      </c>
      <c r="D631" s="500"/>
      <c r="E631" s="502"/>
      <c r="F631" s="483" t="str">
        <f>IF(G632="","",YEAR('1'!$AJ$7)-YEAR(G632)-IF(MONTH('1'!$AJ$7)*100+DAY('1'!$AJ$7)&gt;=MONTH(G632)*100+DAY(G632),0,1))</f>
        <v/>
      </c>
      <c r="G631" s="484"/>
      <c r="H631" s="485"/>
      <c r="I631" s="497"/>
      <c r="J631" s="486"/>
      <c r="K631" s="488" t="s">
        <v>326</v>
      </c>
      <c r="L631" s="490"/>
      <c r="M631" s="492" t="s">
        <v>325</v>
      </c>
      <c r="N631" s="486"/>
      <c r="O631" s="490"/>
      <c r="P631" s="499"/>
      <c r="Q631" s="3"/>
      <c r="R631" s="4"/>
      <c r="S631" s="5"/>
      <c r="T631" s="6"/>
      <c r="U631" s="7"/>
      <c r="V631" s="62"/>
      <c r="W631" s="63"/>
      <c r="X631" s="9"/>
      <c r="Y631" s="4"/>
      <c r="Z631" s="5"/>
      <c r="AA631" s="6"/>
      <c r="AB631" s="7"/>
      <c r="AC631" s="64"/>
      <c r="AD631" s="8"/>
      <c r="AE631" s="494" t="s">
        <v>66</v>
      </c>
      <c r="AF631" s="495"/>
      <c r="AG631" s="496"/>
      <c r="AH631" s="517"/>
      <c r="AI631" s="515"/>
      <c r="AJ631" s="515"/>
      <c r="AK631" s="515"/>
      <c r="AL631" s="515"/>
      <c r="AN631" s="38" t="str">
        <f t="shared" si="311"/>
        <v/>
      </c>
      <c r="AO631" s="39" t="str">
        <f t="shared" si="312"/>
        <v/>
      </c>
      <c r="AP631" s="40" t="str">
        <f t="shared" si="317"/>
        <v/>
      </c>
      <c r="AQ631" s="41" t="str">
        <f t="shared" si="318"/>
        <v/>
      </c>
      <c r="AR631" s="42" t="str">
        <f t="shared" si="319"/>
        <v>000</v>
      </c>
      <c r="AS631" s="43" t="str">
        <f t="shared" si="320"/>
        <v>000</v>
      </c>
      <c r="AT631" s="41">
        <f t="shared" si="321"/>
        <v>0</v>
      </c>
      <c r="AU631" s="65">
        <f t="shared" si="322"/>
        <v>0</v>
      </c>
      <c r="AV631" s="39" t="str">
        <f t="shared" si="323"/>
        <v>000</v>
      </c>
      <c r="AW631" s="43" t="str">
        <f t="shared" si="324"/>
        <v>000</v>
      </c>
      <c r="AX631" s="43">
        <f t="shared" si="325"/>
        <v>0</v>
      </c>
      <c r="AY631" s="43">
        <f t="shared" si="326"/>
        <v>0</v>
      </c>
      <c r="AZ631" s="47">
        <f t="shared" si="327"/>
        <v>0</v>
      </c>
      <c r="BA631" s="35">
        <f t="shared" si="328"/>
        <v>0</v>
      </c>
    </row>
    <row r="632" spans="3:53" ht="22.5" customHeight="1">
      <c r="C632" s="509"/>
      <c r="D632" s="501"/>
      <c r="E632" s="503"/>
      <c r="F632" s="29" t="s">
        <v>323</v>
      </c>
      <c r="G632" s="26"/>
      <c r="H632" s="30" t="s">
        <v>327</v>
      </c>
      <c r="I632" s="498"/>
      <c r="J632" s="487"/>
      <c r="K632" s="489"/>
      <c r="L632" s="491"/>
      <c r="M632" s="493"/>
      <c r="N632" s="29" t="s">
        <v>323</v>
      </c>
      <c r="O632" s="26"/>
      <c r="P632" s="30" t="s">
        <v>327</v>
      </c>
      <c r="Q632" s="3"/>
      <c r="R632" s="4"/>
      <c r="S632" s="5"/>
      <c r="T632" s="6"/>
      <c r="U632" s="7"/>
      <c r="V632" s="62"/>
      <c r="W632" s="63"/>
      <c r="X632" s="9"/>
      <c r="Y632" s="4"/>
      <c r="Z632" s="5"/>
      <c r="AA632" s="6"/>
      <c r="AB632" s="7"/>
      <c r="AC632" s="64"/>
      <c r="AD632" s="8"/>
      <c r="AE632" s="29" t="s">
        <v>323</v>
      </c>
      <c r="AF632" s="26"/>
      <c r="AG632" s="30" t="s">
        <v>327</v>
      </c>
      <c r="AH632" s="518"/>
      <c r="AI632" s="516"/>
      <c r="AJ632" s="516"/>
      <c r="AK632" s="516"/>
      <c r="AL632" s="516"/>
      <c r="AN632" s="38" t="str">
        <f t="shared" si="311"/>
        <v/>
      </c>
      <c r="AO632" s="39" t="str">
        <f t="shared" si="312"/>
        <v/>
      </c>
      <c r="AP632" s="40" t="str">
        <f t="shared" si="317"/>
        <v/>
      </c>
      <c r="AQ632" s="41" t="str">
        <f t="shared" si="318"/>
        <v/>
      </c>
      <c r="AR632" s="42" t="str">
        <f t="shared" si="319"/>
        <v>000</v>
      </c>
      <c r="AS632" s="43" t="str">
        <f t="shared" si="320"/>
        <v>000</v>
      </c>
      <c r="AT632" s="41">
        <f t="shared" si="321"/>
        <v>0</v>
      </c>
      <c r="AU632" s="65">
        <f t="shared" si="322"/>
        <v>0</v>
      </c>
      <c r="AV632" s="39" t="str">
        <f t="shared" si="323"/>
        <v>000</v>
      </c>
      <c r="AW632" s="43" t="str">
        <f t="shared" si="324"/>
        <v>000</v>
      </c>
      <c r="AX632" s="43">
        <f t="shared" si="325"/>
        <v>0</v>
      </c>
      <c r="AY632" s="43">
        <f t="shared" si="326"/>
        <v>0</v>
      </c>
      <c r="AZ632" s="47">
        <f t="shared" si="327"/>
        <v>0</v>
      </c>
      <c r="BA632" s="35">
        <f t="shared" si="328"/>
        <v>0</v>
      </c>
    </row>
    <row r="633" spans="3:53" ht="22.5" customHeight="1" thickBot="1">
      <c r="C633" s="508">
        <f t="shared" si="329"/>
        <v>315</v>
      </c>
      <c r="D633" s="500"/>
      <c r="E633" s="502"/>
      <c r="F633" s="483" t="str">
        <f>IF(G634="","",YEAR('1'!$AJ$7)-YEAR(G634)-IF(MONTH('1'!$AJ$7)*100+DAY('1'!$AJ$7)&gt;=MONTH(G634)*100+DAY(G634),0,1))</f>
        <v/>
      </c>
      <c r="G633" s="484"/>
      <c r="H633" s="485"/>
      <c r="I633" s="497"/>
      <c r="J633" s="486"/>
      <c r="K633" s="488" t="s">
        <v>326</v>
      </c>
      <c r="L633" s="490"/>
      <c r="M633" s="492" t="s">
        <v>325</v>
      </c>
      <c r="N633" s="486"/>
      <c r="O633" s="490"/>
      <c r="P633" s="499"/>
      <c r="Q633" s="3"/>
      <c r="R633" s="4"/>
      <c r="S633" s="5"/>
      <c r="T633" s="6"/>
      <c r="U633" s="7"/>
      <c r="V633" s="62"/>
      <c r="W633" s="63"/>
      <c r="X633" s="9"/>
      <c r="Y633" s="4"/>
      <c r="Z633" s="5"/>
      <c r="AA633" s="6"/>
      <c r="AB633" s="7"/>
      <c r="AC633" s="64"/>
      <c r="AD633" s="8"/>
      <c r="AE633" s="494" t="s">
        <v>66</v>
      </c>
      <c r="AF633" s="495"/>
      <c r="AG633" s="496"/>
      <c r="AH633" s="517"/>
      <c r="AI633" s="515"/>
      <c r="AJ633" s="515"/>
      <c r="AK633" s="515"/>
      <c r="AL633" s="515"/>
      <c r="AN633" s="38" t="str">
        <f t="shared" si="311"/>
        <v/>
      </c>
      <c r="AO633" s="39" t="str">
        <f t="shared" si="312"/>
        <v/>
      </c>
      <c r="AP633" s="40" t="str">
        <f t="shared" si="317"/>
        <v/>
      </c>
      <c r="AQ633" s="41" t="str">
        <f t="shared" si="318"/>
        <v/>
      </c>
      <c r="AR633" s="42" t="str">
        <f t="shared" si="319"/>
        <v>000</v>
      </c>
      <c r="AS633" s="43" t="str">
        <f t="shared" si="320"/>
        <v>000</v>
      </c>
      <c r="AT633" s="41">
        <f t="shared" si="321"/>
        <v>0</v>
      </c>
      <c r="AU633" s="65">
        <f t="shared" si="322"/>
        <v>0</v>
      </c>
      <c r="AV633" s="39" t="str">
        <f t="shared" si="323"/>
        <v>000</v>
      </c>
      <c r="AW633" s="43" t="str">
        <f t="shared" si="324"/>
        <v>000</v>
      </c>
      <c r="AX633" s="43">
        <f t="shared" si="325"/>
        <v>0</v>
      </c>
      <c r="AY633" s="43">
        <f t="shared" si="326"/>
        <v>0</v>
      </c>
      <c r="AZ633" s="47">
        <f t="shared" si="327"/>
        <v>0</v>
      </c>
      <c r="BA633" s="35">
        <f t="shared" si="328"/>
        <v>0</v>
      </c>
    </row>
    <row r="634" spans="3:53" ht="22.5" customHeight="1">
      <c r="C634" s="509"/>
      <c r="D634" s="501"/>
      <c r="E634" s="503"/>
      <c r="F634" s="29" t="s">
        <v>323</v>
      </c>
      <c r="G634" s="26"/>
      <c r="H634" s="30" t="s">
        <v>327</v>
      </c>
      <c r="I634" s="498"/>
      <c r="J634" s="487"/>
      <c r="K634" s="489"/>
      <c r="L634" s="491"/>
      <c r="M634" s="493"/>
      <c r="N634" s="29" t="s">
        <v>323</v>
      </c>
      <c r="O634" s="26"/>
      <c r="P634" s="30" t="s">
        <v>327</v>
      </c>
      <c r="Q634" s="3"/>
      <c r="R634" s="4"/>
      <c r="S634" s="5"/>
      <c r="T634" s="6"/>
      <c r="U634" s="7"/>
      <c r="V634" s="62"/>
      <c r="W634" s="63"/>
      <c r="X634" s="9"/>
      <c r="Y634" s="4"/>
      <c r="Z634" s="5"/>
      <c r="AA634" s="6"/>
      <c r="AB634" s="7"/>
      <c r="AC634" s="64"/>
      <c r="AD634" s="8"/>
      <c r="AE634" s="29" t="s">
        <v>323</v>
      </c>
      <c r="AF634" s="26"/>
      <c r="AG634" s="30" t="s">
        <v>327</v>
      </c>
      <c r="AH634" s="518"/>
      <c r="AI634" s="516"/>
      <c r="AJ634" s="516"/>
      <c r="AK634" s="516"/>
      <c r="AL634" s="516"/>
      <c r="AN634" s="38" t="str">
        <f t="shared" si="311"/>
        <v/>
      </c>
      <c r="AO634" s="39" t="str">
        <f t="shared" si="312"/>
        <v/>
      </c>
      <c r="AP634" s="40" t="str">
        <f t="shared" si="317"/>
        <v/>
      </c>
      <c r="AQ634" s="41" t="str">
        <f t="shared" si="318"/>
        <v/>
      </c>
      <c r="AR634" s="42" t="str">
        <f t="shared" si="319"/>
        <v>000</v>
      </c>
      <c r="AS634" s="43" t="str">
        <f t="shared" si="320"/>
        <v>000</v>
      </c>
      <c r="AT634" s="41">
        <f t="shared" si="321"/>
        <v>0</v>
      </c>
      <c r="AU634" s="65">
        <f t="shared" si="322"/>
        <v>0</v>
      </c>
      <c r="AV634" s="39" t="str">
        <f t="shared" si="323"/>
        <v>000</v>
      </c>
      <c r="AW634" s="43" t="str">
        <f t="shared" si="324"/>
        <v>000</v>
      </c>
      <c r="AX634" s="43">
        <f t="shared" si="325"/>
        <v>0</v>
      </c>
      <c r="AY634" s="43">
        <f t="shared" si="326"/>
        <v>0</v>
      </c>
      <c r="AZ634" s="47">
        <f t="shared" si="327"/>
        <v>0</v>
      </c>
      <c r="BA634" s="35">
        <f t="shared" si="328"/>
        <v>0</v>
      </c>
    </row>
    <row r="635" spans="3:53" ht="22.5" customHeight="1" thickBot="1">
      <c r="C635" s="508">
        <f t="shared" ref="C635" si="335">(ROW()-3)/2</f>
        <v>316</v>
      </c>
      <c r="D635" s="500"/>
      <c r="E635" s="502"/>
      <c r="F635" s="483" t="str">
        <f>IF(G636="","",YEAR('1'!$AJ$7)-YEAR(G636)-IF(MONTH('1'!$AJ$7)*100+DAY('1'!$AJ$7)&gt;=MONTH(G636)*100+DAY(G636),0,1))</f>
        <v/>
      </c>
      <c r="G635" s="484"/>
      <c r="H635" s="485"/>
      <c r="I635" s="497"/>
      <c r="J635" s="486"/>
      <c r="K635" s="488" t="s">
        <v>326</v>
      </c>
      <c r="L635" s="490"/>
      <c r="M635" s="492" t="s">
        <v>325</v>
      </c>
      <c r="N635" s="486"/>
      <c r="O635" s="490"/>
      <c r="P635" s="499"/>
      <c r="Q635" s="3"/>
      <c r="R635" s="4"/>
      <c r="S635" s="5"/>
      <c r="T635" s="6"/>
      <c r="U635" s="7"/>
      <c r="V635" s="62"/>
      <c r="W635" s="63"/>
      <c r="X635" s="9"/>
      <c r="Y635" s="4"/>
      <c r="Z635" s="5"/>
      <c r="AA635" s="6"/>
      <c r="AB635" s="7"/>
      <c r="AC635" s="64"/>
      <c r="AD635" s="8"/>
      <c r="AE635" s="494" t="s">
        <v>66</v>
      </c>
      <c r="AF635" s="495"/>
      <c r="AG635" s="496"/>
      <c r="AH635" s="517"/>
      <c r="AI635" s="515"/>
      <c r="AJ635" s="515"/>
      <c r="AK635" s="515"/>
      <c r="AL635" s="515"/>
      <c r="AN635" s="38" t="str">
        <f t="shared" si="311"/>
        <v/>
      </c>
      <c r="AO635" s="39" t="str">
        <f t="shared" si="312"/>
        <v/>
      </c>
      <c r="AP635" s="40" t="str">
        <f t="shared" si="317"/>
        <v/>
      </c>
      <c r="AQ635" s="41" t="str">
        <f t="shared" si="318"/>
        <v/>
      </c>
      <c r="AR635" s="42" t="str">
        <f t="shared" si="319"/>
        <v>000</v>
      </c>
      <c r="AS635" s="43" t="str">
        <f t="shared" si="320"/>
        <v>000</v>
      </c>
      <c r="AT635" s="41">
        <f t="shared" si="321"/>
        <v>0</v>
      </c>
      <c r="AU635" s="65">
        <f t="shared" si="322"/>
        <v>0</v>
      </c>
      <c r="AV635" s="39" t="str">
        <f t="shared" si="323"/>
        <v>000</v>
      </c>
      <c r="AW635" s="43" t="str">
        <f t="shared" si="324"/>
        <v>000</v>
      </c>
      <c r="AX635" s="43">
        <f t="shared" si="325"/>
        <v>0</v>
      </c>
      <c r="AY635" s="43">
        <f t="shared" si="326"/>
        <v>0</v>
      </c>
      <c r="AZ635" s="47">
        <f t="shared" si="327"/>
        <v>0</v>
      </c>
      <c r="BA635" s="35">
        <f t="shared" si="328"/>
        <v>0</v>
      </c>
    </row>
    <row r="636" spans="3:53" ht="22.5" customHeight="1">
      <c r="C636" s="509"/>
      <c r="D636" s="501"/>
      <c r="E636" s="503"/>
      <c r="F636" s="29" t="s">
        <v>323</v>
      </c>
      <c r="G636" s="26"/>
      <c r="H636" s="30" t="s">
        <v>327</v>
      </c>
      <c r="I636" s="498"/>
      <c r="J636" s="487"/>
      <c r="K636" s="489"/>
      <c r="L636" s="491"/>
      <c r="M636" s="493"/>
      <c r="N636" s="29" t="s">
        <v>323</v>
      </c>
      <c r="O636" s="26"/>
      <c r="P636" s="30" t="s">
        <v>327</v>
      </c>
      <c r="Q636" s="3"/>
      <c r="R636" s="4"/>
      <c r="S636" s="5"/>
      <c r="T636" s="6"/>
      <c r="U636" s="7"/>
      <c r="V636" s="62"/>
      <c r="W636" s="63"/>
      <c r="X636" s="9"/>
      <c r="Y636" s="4"/>
      <c r="Z636" s="5"/>
      <c r="AA636" s="6"/>
      <c r="AB636" s="7"/>
      <c r="AC636" s="64"/>
      <c r="AD636" s="8"/>
      <c r="AE636" s="29" t="s">
        <v>323</v>
      </c>
      <c r="AF636" s="26"/>
      <c r="AG636" s="30" t="s">
        <v>327</v>
      </c>
      <c r="AH636" s="518"/>
      <c r="AI636" s="516"/>
      <c r="AJ636" s="516"/>
      <c r="AK636" s="516"/>
      <c r="AL636" s="516"/>
      <c r="AN636" s="38" t="str">
        <f t="shared" si="311"/>
        <v/>
      </c>
      <c r="AO636" s="39" t="str">
        <f t="shared" si="312"/>
        <v/>
      </c>
      <c r="AP636" s="40" t="str">
        <f t="shared" si="317"/>
        <v/>
      </c>
      <c r="AQ636" s="41" t="str">
        <f t="shared" si="318"/>
        <v/>
      </c>
      <c r="AR636" s="42" t="str">
        <f t="shared" si="319"/>
        <v>000</v>
      </c>
      <c r="AS636" s="43" t="str">
        <f t="shared" si="320"/>
        <v>000</v>
      </c>
      <c r="AT636" s="41">
        <f t="shared" si="321"/>
        <v>0</v>
      </c>
      <c r="AU636" s="65">
        <f t="shared" si="322"/>
        <v>0</v>
      </c>
      <c r="AV636" s="39" t="str">
        <f t="shared" si="323"/>
        <v>000</v>
      </c>
      <c r="AW636" s="43" t="str">
        <f t="shared" si="324"/>
        <v>000</v>
      </c>
      <c r="AX636" s="43">
        <f t="shared" si="325"/>
        <v>0</v>
      </c>
      <c r="AY636" s="43">
        <f t="shared" si="326"/>
        <v>0</v>
      </c>
      <c r="AZ636" s="47">
        <f t="shared" si="327"/>
        <v>0</v>
      </c>
      <c r="BA636" s="35">
        <f t="shared" si="328"/>
        <v>0</v>
      </c>
    </row>
    <row r="637" spans="3:53" ht="22.5" customHeight="1" thickBot="1">
      <c r="C637" s="508">
        <f t="shared" ref="C637:C645" si="336">(ROW()-3)/2</f>
        <v>317</v>
      </c>
      <c r="D637" s="500"/>
      <c r="E637" s="502"/>
      <c r="F637" s="483" t="str">
        <f>IF(G638="","",YEAR('1'!$AJ$7)-YEAR(G638)-IF(MONTH('1'!$AJ$7)*100+DAY('1'!$AJ$7)&gt;=MONTH(G638)*100+DAY(G638),0,1))</f>
        <v/>
      </c>
      <c r="G637" s="484"/>
      <c r="H637" s="485"/>
      <c r="I637" s="497"/>
      <c r="J637" s="486"/>
      <c r="K637" s="488" t="s">
        <v>326</v>
      </c>
      <c r="L637" s="490"/>
      <c r="M637" s="492" t="s">
        <v>325</v>
      </c>
      <c r="N637" s="486"/>
      <c r="O637" s="490"/>
      <c r="P637" s="499"/>
      <c r="Q637" s="3"/>
      <c r="R637" s="4"/>
      <c r="S637" s="5"/>
      <c r="T637" s="6"/>
      <c r="U637" s="7"/>
      <c r="V637" s="62"/>
      <c r="W637" s="63"/>
      <c r="X637" s="9"/>
      <c r="Y637" s="4"/>
      <c r="Z637" s="5"/>
      <c r="AA637" s="6"/>
      <c r="AB637" s="7"/>
      <c r="AC637" s="64"/>
      <c r="AD637" s="8"/>
      <c r="AE637" s="494" t="s">
        <v>66</v>
      </c>
      <c r="AF637" s="495"/>
      <c r="AG637" s="496"/>
      <c r="AH637" s="517"/>
      <c r="AI637" s="515"/>
      <c r="AJ637" s="515"/>
      <c r="AK637" s="515"/>
      <c r="AL637" s="515"/>
      <c r="AN637" s="38" t="str">
        <f t="shared" si="311"/>
        <v/>
      </c>
      <c r="AO637" s="39" t="str">
        <f t="shared" si="312"/>
        <v/>
      </c>
      <c r="AP637" s="40" t="str">
        <f t="shared" si="317"/>
        <v/>
      </c>
      <c r="AQ637" s="41" t="str">
        <f t="shared" si="318"/>
        <v/>
      </c>
      <c r="AR637" s="42" t="str">
        <f t="shared" si="319"/>
        <v>000</v>
      </c>
      <c r="AS637" s="43" t="str">
        <f t="shared" si="320"/>
        <v>000</v>
      </c>
      <c r="AT637" s="41">
        <f t="shared" si="321"/>
        <v>0</v>
      </c>
      <c r="AU637" s="65">
        <f t="shared" si="322"/>
        <v>0</v>
      </c>
      <c r="AV637" s="39" t="str">
        <f t="shared" si="323"/>
        <v>000</v>
      </c>
      <c r="AW637" s="43" t="str">
        <f t="shared" si="324"/>
        <v>000</v>
      </c>
      <c r="AX637" s="43">
        <f t="shared" si="325"/>
        <v>0</v>
      </c>
      <c r="AY637" s="43">
        <f t="shared" si="326"/>
        <v>0</v>
      </c>
      <c r="AZ637" s="47">
        <f t="shared" si="327"/>
        <v>0</v>
      </c>
      <c r="BA637" s="35">
        <f t="shared" si="328"/>
        <v>0</v>
      </c>
    </row>
    <row r="638" spans="3:53" ht="22.5" customHeight="1">
      <c r="C638" s="509"/>
      <c r="D638" s="501"/>
      <c r="E638" s="503"/>
      <c r="F638" s="29" t="s">
        <v>323</v>
      </c>
      <c r="G638" s="26"/>
      <c r="H638" s="30" t="s">
        <v>327</v>
      </c>
      <c r="I638" s="498"/>
      <c r="J638" s="487"/>
      <c r="K638" s="489"/>
      <c r="L638" s="491"/>
      <c r="M638" s="493"/>
      <c r="N638" s="29" t="s">
        <v>323</v>
      </c>
      <c r="O638" s="26"/>
      <c r="P638" s="30" t="s">
        <v>327</v>
      </c>
      <c r="Q638" s="3"/>
      <c r="R638" s="4"/>
      <c r="S638" s="5"/>
      <c r="T638" s="6"/>
      <c r="U638" s="7"/>
      <c r="V638" s="62"/>
      <c r="W638" s="63"/>
      <c r="X638" s="9"/>
      <c r="Y638" s="4"/>
      <c r="Z638" s="5"/>
      <c r="AA638" s="6"/>
      <c r="AB638" s="7"/>
      <c r="AC638" s="64"/>
      <c r="AD638" s="8"/>
      <c r="AE638" s="29" t="s">
        <v>323</v>
      </c>
      <c r="AF638" s="26"/>
      <c r="AG638" s="30" t="s">
        <v>327</v>
      </c>
      <c r="AH638" s="518"/>
      <c r="AI638" s="516"/>
      <c r="AJ638" s="516"/>
      <c r="AK638" s="516"/>
      <c r="AL638" s="516"/>
      <c r="AN638" s="38" t="str">
        <f t="shared" si="311"/>
        <v/>
      </c>
      <c r="AO638" s="39" t="str">
        <f t="shared" si="312"/>
        <v/>
      </c>
      <c r="AP638" s="40" t="str">
        <f t="shared" si="317"/>
        <v/>
      </c>
      <c r="AQ638" s="41" t="str">
        <f t="shared" si="318"/>
        <v/>
      </c>
      <c r="AR638" s="42" t="str">
        <f t="shared" si="319"/>
        <v>000</v>
      </c>
      <c r="AS638" s="43" t="str">
        <f t="shared" si="320"/>
        <v>000</v>
      </c>
      <c r="AT638" s="41">
        <f t="shared" si="321"/>
        <v>0</v>
      </c>
      <c r="AU638" s="65">
        <f t="shared" si="322"/>
        <v>0</v>
      </c>
      <c r="AV638" s="39" t="str">
        <f t="shared" si="323"/>
        <v>000</v>
      </c>
      <c r="AW638" s="43" t="str">
        <f t="shared" si="324"/>
        <v>000</v>
      </c>
      <c r="AX638" s="43">
        <f t="shared" si="325"/>
        <v>0</v>
      </c>
      <c r="AY638" s="43">
        <f t="shared" si="326"/>
        <v>0</v>
      </c>
      <c r="AZ638" s="47">
        <f t="shared" si="327"/>
        <v>0</v>
      </c>
      <c r="BA638" s="35">
        <f t="shared" si="328"/>
        <v>0</v>
      </c>
    </row>
    <row r="639" spans="3:53" ht="22.5" customHeight="1" thickBot="1">
      <c r="C639" s="508">
        <f t="shared" ref="C639:C647" si="337">(ROW()-3)/2</f>
        <v>318</v>
      </c>
      <c r="D639" s="500"/>
      <c r="E639" s="502"/>
      <c r="F639" s="483" t="str">
        <f>IF(G640="","",YEAR('1'!$AJ$7)-YEAR(G640)-IF(MONTH('1'!$AJ$7)*100+DAY('1'!$AJ$7)&gt;=MONTH(G640)*100+DAY(G640),0,1))</f>
        <v/>
      </c>
      <c r="G639" s="484"/>
      <c r="H639" s="485"/>
      <c r="I639" s="497"/>
      <c r="J639" s="486"/>
      <c r="K639" s="488" t="s">
        <v>326</v>
      </c>
      <c r="L639" s="490"/>
      <c r="M639" s="492" t="s">
        <v>325</v>
      </c>
      <c r="N639" s="486"/>
      <c r="O639" s="490"/>
      <c r="P639" s="499"/>
      <c r="Q639" s="3"/>
      <c r="R639" s="4"/>
      <c r="S639" s="5"/>
      <c r="T639" s="6"/>
      <c r="U639" s="7"/>
      <c r="V639" s="62"/>
      <c r="W639" s="63"/>
      <c r="X639" s="9"/>
      <c r="Y639" s="4"/>
      <c r="Z639" s="5"/>
      <c r="AA639" s="6"/>
      <c r="AB639" s="7"/>
      <c r="AC639" s="64"/>
      <c r="AD639" s="8"/>
      <c r="AE639" s="494" t="s">
        <v>66</v>
      </c>
      <c r="AF639" s="495"/>
      <c r="AG639" s="496"/>
      <c r="AH639" s="517"/>
      <c r="AI639" s="515"/>
      <c r="AJ639" s="515"/>
      <c r="AK639" s="515"/>
      <c r="AL639" s="515"/>
      <c r="AN639" s="38" t="str">
        <f t="shared" si="311"/>
        <v/>
      </c>
      <c r="AO639" s="39" t="str">
        <f t="shared" si="312"/>
        <v/>
      </c>
      <c r="AP639" s="40" t="str">
        <f t="shared" si="317"/>
        <v/>
      </c>
      <c r="AQ639" s="41" t="str">
        <f t="shared" si="318"/>
        <v/>
      </c>
      <c r="AR639" s="42" t="str">
        <f t="shared" si="319"/>
        <v>000</v>
      </c>
      <c r="AS639" s="43" t="str">
        <f t="shared" si="320"/>
        <v>000</v>
      </c>
      <c r="AT639" s="41">
        <f t="shared" si="321"/>
        <v>0</v>
      </c>
      <c r="AU639" s="65">
        <f t="shared" si="322"/>
        <v>0</v>
      </c>
      <c r="AV639" s="39" t="str">
        <f t="shared" si="323"/>
        <v>000</v>
      </c>
      <c r="AW639" s="43" t="str">
        <f t="shared" si="324"/>
        <v>000</v>
      </c>
      <c r="AX639" s="43">
        <f t="shared" si="325"/>
        <v>0</v>
      </c>
      <c r="AY639" s="43">
        <f t="shared" si="326"/>
        <v>0</v>
      </c>
      <c r="AZ639" s="47">
        <f t="shared" si="327"/>
        <v>0</v>
      </c>
      <c r="BA639" s="35">
        <f t="shared" si="328"/>
        <v>0</v>
      </c>
    </row>
    <row r="640" spans="3:53" ht="22.5" customHeight="1">
      <c r="C640" s="509"/>
      <c r="D640" s="501"/>
      <c r="E640" s="503"/>
      <c r="F640" s="29" t="s">
        <v>323</v>
      </c>
      <c r="G640" s="26"/>
      <c r="H640" s="30" t="s">
        <v>327</v>
      </c>
      <c r="I640" s="498"/>
      <c r="J640" s="487"/>
      <c r="K640" s="489"/>
      <c r="L640" s="491"/>
      <c r="M640" s="493"/>
      <c r="N640" s="29" t="s">
        <v>323</v>
      </c>
      <c r="O640" s="26"/>
      <c r="P640" s="30" t="s">
        <v>327</v>
      </c>
      <c r="Q640" s="3"/>
      <c r="R640" s="4"/>
      <c r="S640" s="5"/>
      <c r="T640" s="6"/>
      <c r="U640" s="7"/>
      <c r="V640" s="62"/>
      <c r="W640" s="63"/>
      <c r="X640" s="9"/>
      <c r="Y640" s="4"/>
      <c r="Z640" s="5"/>
      <c r="AA640" s="6"/>
      <c r="AB640" s="7"/>
      <c r="AC640" s="64"/>
      <c r="AD640" s="8"/>
      <c r="AE640" s="29" t="s">
        <v>323</v>
      </c>
      <c r="AF640" s="26"/>
      <c r="AG640" s="30" t="s">
        <v>327</v>
      </c>
      <c r="AH640" s="518"/>
      <c r="AI640" s="516"/>
      <c r="AJ640" s="516"/>
      <c r="AK640" s="516"/>
      <c r="AL640" s="516"/>
      <c r="AN640" s="38" t="str">
        <f t="shared" si="311"/>
        <v/>
      </c>
      <c r="AO640" s="39" t="str">
        <f t="shared" si="312"/>
        <v/>
      </c>
      <c r="AP640" s="40" t="str">
        <f t="shared" si="317"/>
        <v/>
      </c>
      <c r="AQ640" s="41" t="str">
        <f t="shared" si="318"/>
        <v/>
      </c>
      <c r="AR640" s="42" t="str">
        <f t="shared" si="319"/>
        <v>000</v>
      </c>
      <c r="AS640" s="43" t="str">
        <f t="shared" si="320"/>
        <v>000</v>
      </c>
      <c r="AT640" s="41">
        <f t="shared" si="321"/>
        <v>0</v>
      </c>
      <c r="AU640" s="65">
        <f t="shared" si="322"/>
        <v>0</v>
      </c>
      <c r="AV640" s="39" t="str">
        <f t="shared" si="323"/>
        <v>000</v>
      </c>
      <c r="AW640" s="43" t="str">
        <f t="shared" si="324"/>
        <v>000</v>
      </c>
      <c r="AX640" s="43">
        <f t="shared" si="325"/>
        <v>0</v>
      </c>
      <c r="AY640" s="43">
        <f t="shared" si="326"/>
        <v>0</v>
      </c>
      <c r="AZ640" s="47">
        <f t="shared" si="327"/>
        <v>0</v>
      </c>
      <c r="BA640" s="35">
        <f t="shared" si="328"/>
        <v>0</v>
      </c>
    </row>
    <row r="641" spans="3:53" ht="22.5" customHeight="1" thickBot="1">
      <c r="C641" s="508">
        <f t="shared" ref="C641" si="338">(ROW()-3)/2</f>
        <v>319</v>
      </c>
      <c r="D641" s="500"/>
      <c r="E641" s="502"/>
      <c r="F641" s="483" t="str">
        <f>IF(G642="","",YEAR('1'!$AJ$7)-YEAR(G642)-IF(MONTH('1'!$AJ$7)*100+DAY('1'!$AJ$7)&gt;=MONTH(G642)*100+DAY(G642),0,1))</f>
        <v/>
      </c>
      <c r="G641" s="484"/>
      <c r="H641" s="485"/>
      <c r="I641" s="497"/>
      <c r="J641" s="486"/>
      <c r="K641" s="488" t="s">
        <v>326</v>
      </c>
      <c r="L641" s="490"/>
      <c r="M641" s="492" t="s">
        <v>325</v>
      </c>
      <c r="N641" s="486"/>
      <c r="O641" s="490"/>
      <c r="P641" s="499"/>
      <c r="Q641" s="3"/>
      <c r="R641" s="4"/>
      <c r="S641" s="5"/>
      <c r="T641" s="6"/>
      <c r="U641" s="7"/>
      <c r="V641" s="62"/>
      <c r="W641" s="63"/>
      <c r="X641" s="9"/>
      <c r="Y641" s="4"/>
      <c r="Z641" s="5"/>
      <c r="AA641" s="6"/>
      <c r="AB641" s="7"/>
      <c r="AC641" s="64"/>
      <c r="AD641" s="8"/>
      <c r="AE641" s="494" t="s">
        <v>66</v>
      </c>
      <c r="AF641" s="495"/>
      <c r="AG641" s="496"/>
      <c r="AH641" s="517"/>
      <c r="AI641" s="515"/>
      <c r="AJ641" s="515"/>
      <c r="AK641" s="515"/>
      <c r="AL641" s="515"/>
      <c r="AN641" s="38" t="str">
        <f t="shared" si="311"/>
        <v/>
      </c>
      <c r="AO641" s="39" t="str">
        <f t="shared" si="312"/>
        <v/>
      </c>
      <c r="AP641" s="40" t="str">
        <f t="shared" si="317"/>
        <v/>
      </c>
      <c r="AQ641" s="41" t="str">
        <f t="shared" si="318"/>
        <v/>
      </c>
      <c r="AR641" s="42" t="str">
        <f t="shared" si="319"/>
        <v>000</v>
      </c>
      <c r="AS641" s="43" t="str">
        <f t="shared" si="320"/>
        <v>000</v>
      </c>
      <c r="AT641" s="41">
        <f t="shared" si="321"/>
        <v>0</v>
      </c>
      <c r="AU641" s="65">
        <f t="shared" si="322"/>
        <v>0</v>
      </c>
      <c r="AV641" s="39" t="str">
        <f t="shared" si="323"/>
        <v>000</v>
      </c>
      <c r="AW641" s="43" t="str">
        <f t="shared" si="324"/>
        <v>000</v>
      </c>
      <c r="AX641" s="43">
        <f t="shared" si="325"/>
        <v>0</v>
      </c>
      <c r="AY641" s="43">
        <f t="shared" si="326"/>
        <v>0</v>
      </c>
      <c r="AZ641" s="47">
        <f t="shared" si="327"/>
        <v>0</v>
      </c>
      <c r="BA641" s="35">
        <f t="shared" si="328"/>
        <v>0</v>
      </c>
    </row>
    <row r="642" spans="3:53" ht="22.5" customHeight="1">
      <c r="C642" s="509"/>
      <c r="D642" s="501"/>
      <c r="E642" s="503"/>
      <c r="F642" s="29" t="s">
        <v>323</v>
      </c>
      <c r="G642" s="26"/>
      <c r="H642" s="30" t="s">
        <v>327</v>
      </c>
      <c r="I642" s="498"/>
      <c r="J642" s="487"/>
      <c r="K642" s="489"/>
      <c r="L642" s="491"/>
      <c r="M642" s="493"/>
      <c r="N642" s="29" t="s">
        <v>323</v>
      </c>
      <c r="O642" s="26"/>
      <c r="P642" s="30" t="s">
        <v>327</v>
      </c>
      <c r="Q642" s="3"/>
      <c r="R642" s="4"/>
      <c r="S642" s="5"/>
      <c r="T642" s="6"/>
      <c r="U642" s="7"/>
      <c r="V642" s="62"/>
      <c r="W642" s="63"/>
      <c r="X642" s="9"/>
      <c r="Y642" s="4"/>
      <c r="Z642" s="5"/>
      <c r="AA642" s="6"/>
      <c r="AB642" s="7"/>
      <c r="AC642" s="64"/>
      <c r="AD642" s="8"/>
      <c r="AE642" s="29" t="s">
        <v>323</v>
      </c>
      <c r="AF642" s="26"/>
      <c r="AG642" s="30" t="s">
        <v>327</v>
      </c>
      <c r="AH642" s="518"/>
      <c r="AI642" s="516"/>
      <c r="AJ642" s="516"/>
      <c r="AK642" s="516"/>
      <c r="AL642" s="516"/>
      <c r="AN642" s="38" t="str">
        <f t="shared" si="311"/>
        <v/>
      </c>
      <c r="AO642" s="39" t="str">
        <f t="shared" si="312"/>
        <v/>
      </c>
      <c r="AP642" s="40" t="str">
        <f t="shared" si="317"/>
        <v/>
      </c>
      <c r="AQ642" s="41" t="str">
        <f t="shared" si="318"/>
        <v/>
      </c>
      <c r="AR642" s="42" t="str">
        <f t="shared" si="319"/>
        <v>000</v>
      </c>
      <c r="AS642" s="43" t="str">
        <f t="shared" si="320"/>
        <v>000</v>
      </c>
      <c r="AT642" s="41">
        <f t="shared" si="321"/>
        <v>0</v>
      </c>
      <c r="AU642" s="65">
        <f t="shared" si="322"/>
        <v>0</v>
      </c>
      <c r="AV642" s="39" t="str">
        <f t="shared" si="323"/>
        <v>000</v>
      </c>
      <c r="AW642" s="43" t="str">
        <f t="shared" si="324"/>
        <v>000</v>
      </c>
      <c r="AX642" s="43">
        <f t="shared" si="325"/>
        <v>0</v>
      </c>
      <c r="AY642" s="43">
        <f t="shared" si="326"/>
        <v>0</v>
      </c>
      <c r="AZ642" s="47">
        <f t="shared" si="327"/>
        <v>0</v>
      </c>
      <c r="BA642" s="35">
        <f t="shared" si="328"/>
        <v>0</v>
      </c>
    </row>
    <row r="643" spans="3:53" ht="22.5" customHeight="1" thickBot="1">
      <c r="C643" s="508">
        <f t="shared" ref="C643" si="339">(ROW()-3)/2</f>
        <v>320</v>
      </c>
      <c r="D643" s="500"/>
      <c r="E643" s="502"/>
      <c r="F643" s="483" t="str">
        <f>IF(G644="","",YEAR('1'!$AJ$7)-YEAR(G644)-IF(MONTH('1'!$AJ$7)*100+DAY('1'!$AJ$7)&gt;=MONTH(G644)*100+DAY(G644),0,1))</f>
        <v/>
      </c>
      <c r="G643" s="484"/>
      <c r="H643" s="485"/>
      <c r="I643" s="497"/>
      <c r="J643" s="486"/>
      <c r="K643" s="488" t="s">
        <v>326</v>
      </c>
      <c r="L643" s="490"/>
      <c r="M643" s="492" t="s">
        <v>325</v>
      </c>
      <c r="N643" s="486"/>
      <c r="O643" s="490"/>
      <c r="P643" s="499"/>
      <c r="Q643" s="3"/>
      <c r="R643" s="4"/>
      <c r="S643" s="5"/>
      <c r="T643" s="6"/>
      <c r="U643" s="7"/>
      <c r="V643" s="62"/>
      <c r="W643" s="63"/>
      <c r="X643" s="9"/>
      <c r="Y643" s="4"/>
      <c r="Z643" s="5"/>
      <c r="AA643" s="6"/>
      <c r="AB643" s="7"/>
      <c r="AC643" s="64"/>
      <c r="AD643" s="8"/>
      <c r="AE643" s="494" t="s">
        <v>66</v>
      </c>
      <c r="AF643" s="495"/>
      <c r="AG643" s="496"/>
      <c r="AH643" s="517"/>
      <c r="AI643" s="515"/>
      <c r="AJ643" s="515"/>
      <c r="AK643" s="515"/>
      <c r="AL643" s="515"/>
      <c r="AN643" s="38" t="str">
        <f t="shared" si="311"/>
        <v/>
      </c>
      <c r="AO643" s="39" t="str">
        <f t="shared" si="312"/>
        <v/>
      </c>
      <c r="AP643" s="40" t="str">
        <f t="shared" si="317"/>
        <v/>
      </c>
      <c r="AQ643" s="41" t="str">
        <f t="shared" si="318"/>
        <v/>
      </c>
      <c r="AR643" s="42" t="str">
        <f t="shared" si="319"/>
        <v>000</v>
      </c>
      <c r="AS643" s="43" t="str">
        <f t="shared" si="320"/>
        <v>000</v>
      </c>
      <c r="AT643" s="41">
        <f t="shared" si="321"/>
        <v>0</v>
      </c>
      <c r="AU643" s="65">
        <f t="shared" si="322"/>
        <v>0</v>
      </c>
      <c r="AV643" s="39" t="str">
        <f t="shared" si="323"/>
        <v>000</v>
      </c>
      <c r="AW643" s="43" t="str">
        <f t="shared" si="324"/>
        <v>000</v>
      </c>
      <c r="AX643" s="43">
        <f t="shared" si="325"/>
        <v>0</v>
      </c>
      <c r="AY643" s="43">
        <f t="shared" si="326"/>
        <v>0</v>
      </c>
      <c r="AZ643" s="47">
        <f t="shared" si="327"/>
        <v>0</v>
      </c>
      <c r="BA643" s="35">
        <f t="shared" si="328"/>
        <v>0</v>
      </c>
    </row>
    <row r="644" spans="3:53" ht="22.5" customHeight="1">
      <c r="C644" s="509"/>
      <c r="D644" s="501"/>
      <c r="E644" s="503"/>
      <c r="F644" s="29" t="s">
        <v>323</v>
      </c>
      <c r="G644" s="26"/>
      <c r="H644" s="30" t="s">
        <v>327</v>
      </c>
      <c r="I644" s="498"/>
      <c r="J644" s="487"/>
      <c r="K644" s="489"/>
      <c r="L644" s="491"/>
      <c r="M644" s="493"/>
      <c r="N644" s="29" t="s">
        <v>323</v>
      </c>
      <c r="O644" s="26"/>
      <c r="P644" s="30" t="s">
        <v>327</v>
      </c>
      <c r="Q644" s="3"/>
      <c r="R644" s="4"/>
      <c r="S644" s="5"/>
      <c r="T644" s="6"/>
      <c r="U644" s="7"/>
      <c r="V644" s="62"/>
      <c r="W644" s="63"/>
      <c r="X644" s="9"/>
      <c r="Y644" s="4"/>
      <c r="Z644" s="5"/>
      <c r="AA644" s="6"/>
      <c r="AB644" s="7"/>
      <c r="AC644" s="64"/>
      <c r="AD644" s="8"/>
      <c r="AE644" s="29" t="s">
        <v>323</v>
      </c>
      <c r="AF644" s="26"/>
      <c r="AG644" s="30" t="s">
        <v>327</v>
      </c>
      <c r="AH644" s="518"/>
      <c r="AI644" s="516"/>
      <c r="AJ644" s="516"/>
      <c r="AK644" s="516"/>
      <c r="AL644" s="516"/>
      <c r="AN644" s="38" t="str">
        <f t="shared" si="311"/>
        <v/>
      </c>
      <c r="AO644" s="39" t="str">
        <f t="shared" si="312"/>
        <v/>
      </c>
      <c r="AP644" s="40" t="str">
        <f t="shared" si="317"/>
        <v/>
      </c>
      <c r="AQ644" s="41" t="str">
        <f t="shared" si="318"/>
        <v/>
      </c>
      <c r="AR644" s="42" t="str">
        <f t="shared" si="319"/>
        <v>000</v>
      </c>
      <c r="AS644" s="43" t="str">
        <f t="shared" si="320"/>
        <v>000</v>
      </c>
      <c r="AT644" s="41">
        <f t="shared" si="321"/>
        <v>0</v>
      </c>
      <c r="AU644" s="65">
        <f t="shared" si="322"/>
        <v>0</v>
      </c>
      <c r="AV644" s="39" t="str">
        <f t="shared" si="323"/>
        <v>000</v>
      </c>
      <c r="AW644" s="43" t="str">
        <f t="shared" si="324"/>
        <v>000</v>
      </c>
      <c r="AX644" s="43">
        <f t="shared" si="325"/>
        <v>0</v>
      </c>
      <c r="AY644" s="43">
        <f t="shared" si="326"/>
        <v>0</v>
      </c>
      <c r="AZ644" s="47">
        <f t="shared" si="327"/>
        <v>0</v>
      </c>
      <c r="BA644" s="35">
        <f t="shared" si="328"/>
        <v>0</v>
      </c>
    </row>
    <row r="645" spans="3:53" ht="22.5" customHeight="1" thickBot="1">
      <c r="C645" s="508">
        <f t="shared" si="336"/>
        <v>321</v>
      </c>
      <c r="D645" s="500"/>
      <c r="E645" s="502"/>
      <c r="F645" s="483" t="str">
        <f>IF(G646="","",YEAR('1'!$AJ$7)-YEAR(G646)-IF(MONTH('1'!$AJ$7)*100+DAY('1'!$AJ$7)&gt;=MONTH(G646)*100+DAY(G646),0,1))</f>
        <v/>
      </c>
      <c r="G645" s="484"/>
      <c r="H645" s="485"/>
      <c r="I645" s="497"/>
      <c r="J645" s="486"/>
      <c r="K645" s="488" t="s">
        <v>326</v>
      </c>
      <c r="L645" s="490"/>
      <c r="M645" s="492" t="s">
        <v>325</v>
      </c>
      <c r="N645" s="486"/>
      <c r="O645" s="490"/>
      <c r="P645" s="499"/>
      <c r="Q645" s="3"/>
      <c r="R645" s="4"/>
      <c r="S645" s="5"/>
      <c r="T645" s="6"/>
      <c r="U645" s="7"/>
      <c r="V645" s="62"/>
      <c r="W645" s="63"/>
      <c r="X645" s="9"/>
      <c r="Y645" s="4"/>
      <c r="Z645" s="5"/>
      <c r="AA645" s="6"/>
      <c r="AB645" s="7"/>
      <c r="AC645" s="64"/>
      <c r="AD645" s="8"/>
      <c r="AE645" s="494" t="s">
        <v>66</v>
      </c>
      <c r="AF645" s="495"/>
      <c r="AG645" s="496"/>
      <c r="AH645" s="517"/>
      <c r="AI645" s="515"/>
      <c r="AJ645" s="515"/>
      <c r="AK645" s="515"/>
      <c r="AL645" s="515"/>
      <c r="AN645" s="38" t="str">
        <f t="shared" si="311"/>
        <v/>
      </c>
      <c r="AO645" s="39" t="str">
        <f t="shared" si="312"/>
        <v/>
      </c>
      <c r="AP645" s="40" t="str">
        <f t="shared" si="317"/>
        <v/>
      </c>
      <c r="AQ645" s="41" t="str">
        <f t="shared" si="318"/>
        <v/>
      </c>
      <c r="AR645" s="42" t="str">
        <f t="shared" si="319"/>
        <v>000</v>
      </c>
      <c r="AS645" s="43" t="str">
        <f t="shared" si="320"/>
        <v>000</v>
      </c>
      <c r="AT645" s="41">
        <f t="shared" si="321"/>
        <v>0</v>
      </c>
      <c r="AU645" s="65">
        <f t="shared" si="322"/>
        <v>0</v>
      </c>
      <c r="AV645" s="39" t="str">
        <f t="shared" si="323"/>
        <v>000</v>
      </c>
      <c r="AW645" s="43" t="str">
        <f t="shared" si="324"/>
        <v>000</v>
      </c>
      <c r="AX645" s="43">
        <f t="shared" si="325"/>
        <v>0</v>
      </c>
      <c r="AY645" s="43">
        <f t="shared" si="326"/>
        <v>0</v>
      </c>
      <c r="AZ645" s="47">
        <f t="shared" si="327"/>
        <v>0</v>
      </c>
      <c r="BA645" s="35">
        <f t="shared" si="328"/>
        <v>0</v>
      </c>
    </row>
    <row r="646" spans="3:53" ht="22.5" customHeight="1">
      <c r="C646" s="509"/>
      <c r="D646" s="501"/>
      <c r="E646" s="503"/>
      <c r="F646" s="29" t="s">
        <v>323</v>
      </c>
      <c r="G646" s="26"/>
      <c r="H646" s="30" t="s">
        <v>327</v>
      </c>
      <c r="I646" s="498"/>
      <c r="J646" s="487"/>
      <c r="K646" s="489"/>
      <c r="L646" s="491"/>
      <c r="M646" s="493"/>
      <c r="N646" s="29" t="s">
        <v>323</v>
      </c>
      <c r="O646" s="26"/>
      <c r="P646" s="30" t="s">
        <v>327</v>
      </c>
      <c r="Q646" s="3"/>
      <c r="R646" s="4"/>
      <c r="S646" s="5"/>
      <c r="T646" s="6"/>
      <c r="U646" s="7"/>
      <c r="V646" s="62"/>
      <c r="W646" s="63"/>
      <c r="X646" s="9"/>
      <c r="Y646" s="4"/>
      <c r="Z646" s="5"/>
      <c r="AA646" s="6"/>
      <c r="AB646" s="7"/>
      <c r="AC646" s="64"/>
      <c r="AD646" s="8"/>
      <c r="AE646" s="29" t="s">
        <v>323</v>
      </c>
      <c r="AF646" s="26"/>
      <c r="AG646" s="30" t="s">
        <v>327</v>
      </c>
      <c r="AH646" s="518"/>
      <c r="AI646" s="516"/>
      <c r="AJ646" s="516"/>
      <c r="AK646" s="516"/>
      <c r="AL646" s="516"/>
      <c r="AN646" s="38" t="str">
        <f t="shared" si="311"/>
        <v/>
      </c>
      <c r="AO646" s="39" t="str">
        <f t="shared" si="312"/>
        <v/>
      </c>
      <c r="AP646" s="40" t="str">
        <f t="shared" si="317"/>
        <v/>
      </c>
      <c r="AQ646" s="41" t="str">
        <f t="shared" si="318"/>
        <v/>
      </c>
      <c r="AR646" s="42" t="str">
        <f t="shared" si="319"/>
        <v>000</v>
      </c>
      <c r="AS646" s="43" t="str">
        <f t="shared" si="320"/>
        <v>000</v>
      </c>
      <c r="AT646" s="41">
        <f t="shared" si="321"/>
        <v>0</v>
      </c>
      <c r="AU646" s="65">
        <f t="shared" si="322"/>
        <v>0</v>
      </c>
      <c r="AV646" s="39" t="str">
        <f t="shared" si="323"/>
        <v>000</v>
      </c>
      <c r="AW646" s="43" t="str">
        <f t="shared" si="324"/>
        <v>000</v>
      </c>
      <c r="AX646" s="43">
        <f t="shared" si="325"/>
        <v>0</v>
      </c>
      <c r="AY646" s="43">
        <f t="shared" si="326"/>
        <v>0</v>
      </c>
      <c r="AZ646" s="47">
        <f t="shared" si="327"/>
        <v>0</v>
      </c>
      <c r="BA646" s="35">
        <f t="shared" si="328"/>
        <v>0</v>
      </c>
    </row>
    <row r="647" spans="3:53" ht="22.5" customHeight="1" thickBot="1">
      <c r="C647" s="508">
        <f t="shared" si="337"/>
        <v>322</v>
      </c>
      <c r="D647" s="500"/>
      <c r="E647" s="502"/>
      <c r="F647" s="483" t="str">
        <f>IF(G648="","",YEAR('1'!$AJ$7)-YEAR(G648)-IF(MONTH('1'!$AJ$7)*100+DAY('1'!$AJ$7)&gt;=MONTH(G648)*100+DAY(G648),0,1))</f>
        <v/>
      </c>
      <c r="G647" s="484"/>
      <c r="H647" s="485"/>
      <c r="I647" s="497"/>
      <c r="J647" s="486"/>
      <c r="K647" s="488" t="s">
        <v>326</v>
      </c>
      <c r="L647" s="490"/>
      <c r="M647" s="492" t="s">
        <v>325</v>
      </c>
      <c r="N647" s="486"/>
      <c r="O647" s="490"/>
      <c r="P647" s="499"/>
      <c r="Q647" s="3"/>
      <c r="R647" s="4"/>
      <c r="S647" s="5"/>
      <c r="T647" s="6"/>
      <c r="U647" s="7"/>
      <c r="V647" s="62"/>
      <c r="W647" s="63"/>
      <c r="X647" s="9"/>
      <c r="Y647" s="4"/>
      <c r="Z647" s="5"/>
      <c r="AA647" s="6"/>
      <c r="AB647" s="7"/>
      <c r="AC647" s="64"/>
      <c r="AD647" s="8"/>
      <c r="AE647" s="494" t="s">
        <v>66</v>
      </c>
      <c r="AF647" s="495"/>
      <c r="AG647" s="496"/>
      <c r="AH647" s="517"/>
      <c r="AI647" s="515"/>
      <c r="AJ647" s="515"/>
      <c r="AK647" s="515"/>
      <c r="AL647" s="515"/>
      <c r="AN647" s="38" t="str">
        <f t="shared" si="311"/>
        <v/>
      </c>
      <c r="AO647" s="39" t="str">
        <f t="shared" si="312"/>
        <v/>
      </c>
      <c r="AP647" s="40" t="str">
        <f t="shared" si="317"/>
        <v/>
      </c>
      <c r="AQ647" s="41" t="str">
        <f t="shared" si="318"/>
        <v/>
      </c>
      <c r="AR647" s="42" t="str">
        <f t="shared" si="319"/>
        <v>000</v>
      </c>
      <c r="AS647" s="43" t="str">
        <f t="shared" si="320"/>
        <v>000</v>
      </c>
      <c r="AT647" s="41">
        <f t="shared" si="321"/>
        <v>0</v>
      </c>
      <c r="AU647" s="65">
        <f t="shared" si="322"/>
        <v>0</v>
      </c>
      <c r="AV647" s="39" t="str">
        <f t="shared" si="323"/>
        <v>000</v>
      </c>
      <c r="AW647" s="43" t="str">
        <f t="shared" si="324"/>
        <v>000</v>
      </c>
      <c r="AX647" s="43">
        <f t="shared" si="325"/>
        <v>0</v>
      </c>
      <c r="AY647" s="43">
        <f t="shared" si="326"/>
        <v>0</v>
      </c>
      <c r="AZ647" s="47">
        <f t="shared" si="327"/>
        <v>0</v>
      </c>
      <c r="BA647" s="35">
        <f t="shared" si="328"/>
        <v>0</v>
      </c>
    </row>
    <row r="648" spans="3:53" ht="22.5" customHeight="1">
      <c r="C648" s="509"/>
      <c r="D648" s="501"/>
      <c r="E648" s="503"/>
      <c r="F648" s="29" t="s">
        <v>323</v>
      </c>
      <c r="G648" s="26"/>
      <c r="H648" s="30" t="s">
        <v>327</v>
      </c>
      <c r="I648" s="498"/>
      <c r="J648" s="487"/>
      <c r="K648" s="489"/>
      <c r="L648" s="491"/>
      <c r="M648" s="493"/>
      <c r="N648" s="29" t="s">
        <v>323</v>
      </c>
      <c r="O648" s="26"/>
      <c r="P648" s="30" t="s">
        <v>327</v>
      </c>
      <c r="Q648" s="3"/>
      <c r="R648" s="4"/>
      <c r="S648" s="5"/>
      <c r="T648" s="6"/>
      <c r="U648" s="7"/>
      <c r="V648" s="62"/>
      <c r="W648" s="63"/>
      <c r="X648" s="9"/>
      <c r="Y648" s="4"/>
      <c r="Z648" s="5"/>
      <c r="AA648" s="6"/>
      <c r="AB648" s="7"/>
      <c r="AC648" s="64"/>
      <c r="AD648" s="8"/>
      <c r="AE648" s="29" t="s">
        <v>323</v>
      </c>
      <c r="AF648" s="26"/>
      <c r="AG648" s="30" t="s">
        <v>327</v>
      </c>
      <c r="AH648" s="518"/>
      <c r="AI648" s="516"/>
      <c r="AJ648" s="516"/>
      <c r="AK648" s="516"/>
      <c r="AL648" s="516"/>
      <c r="AN648" s="38" t="str">
        <f t="shared" si="311"/>
        <v/>
      </c>
      <c r="AO648" s="39" t="str">
        <f t="shared" si="312"/>
        <v/>
      </c>
      <c r="AP648" s="40" t="str">
        <f t="shared" si="317"/>
        <v/>
      </c>
      <c r="AQ648" s="41" t="str">
        <f t="shared" si="318"/>
        <v/>
      </c>
      <c r="AR648" s="42" t="str">
        <f t="shared" si="319"/>
        <v>000</v>
      </c>
      <c r="AS648" s="43" t="str">
        <f t="shared" si="320"/>
        <v>000</v>
      </c>
      <c r="AT648" s="41">
        <f t="shared" si="321"/>
        <v>0</v>
      </c>
      <c r="AU648" s="65">
        <f t="shared" si="322"/>
        <v>0</v>
      </c>
      <c r="AV648" s="39" t="str">
        <f t="shared" si="323"/>
        <v>000</v>
      </c>
      <c r="AW648" s="43" t="str">
        <f t="shared" si="324"/>
        <v>000</v>
      </c>
      <c r="AX648" s="43">
        <f t="shared" si="325"/>
        <v>0</v>
      </c>
      <c r="AY648" s="43">
        <f t="shared" si="326"/>
        <v>0</v>
      </c>
      <c r="AZ648" s="47">
        <f t="shared" si="327"/>
        <v>0</v>
      </c>
      <c r="BA648" s="35">
        <f t="shared" si="328"/>
        <v>0</v>
      </c>
    </row>
    <row r="649" spans="3:53" ht="22.5" customHeight="1" thickBot="1">
      <c r="C649" s="508">
        <f t="shared" ref="C649:C673" si="340">(ROW()-3)/2</f>
        <v>323</v>
      </c>
      <c r="D649" s="500"/>
      <c r="E649" s="502"/>
      <c r="F649" s="483" t="str">
        <f>IF(G650="","",YEAR('1'!$AJ$7)-YEAR(G650)-IF(MONTH('1'!$AJ$7)*100+DAY('1'!$AJ$7)&gt;=MONTH(G650)*100+DAY(G650),0,1))</f>
        <v/>
      </c>
      <c r="G649" s="484"/>
      <c r="H649" s="485"/>
      <c r="I649" s="497"/>
      <c r="J649" s="486"/>
      <c r="K649" s="488" t="s">
        <v>326</v>
      </c>
      <c r="L649" s="490"/>
      <c r="M649" s="492" t="s">
        <v>325</v>
      </c>
      <c r="N649" s="486"/>
      <c r="O649" s="490"/>
      <c r="P649" s="499"/>
      <c r="Q649" s="3"/>
      <c r="R649" s="4"/>
      <c r="S649" s="5"/>
      <c r="T649" s="6"/>
      <c r="U649" s="7"/>
      <c r="V649" s="62"/>
      <c r="W649" s="63"/>
      <c r="X649" s="9"/>
      <c r="Y649" s="4"/>
      <c r="Z649" s="5"/>
      <c r="AA649" s="6"/>
      <c r="AB649" s="7"/>
      <c r="AC649" s="64"/>
      <c r="AD649" s="8"/>
      <c r="AE649" s="494" t="s">
        <v>66</v>
      </c>
      <c r="AF649" s="495"/>
      <c r="AG649" s="496"/>
      <c r="AH649" s="517"/>
      <c r="AI649" s="515"/>
      <c r="AJ649" s="515"/>
      <c r="AK649" s="515"/>
      <c r="AL649" s="515"/>
      <c r="AN649" s="38" t="str">
        <f t="shared" si="311"/>
        <v/>
      </c>
      <c r="AO649" s="39" t="str">
        <f t="shared" si="312"/>
        <v/>
      </c>
      <c r="AP649" s="40" t="str">
        <f t="shared" si="317"/>
        <v/>
      </c>
      <c r="AQ649" s="41" t="str">
        <f t="shared" si="318"/>
        <v/>
      </c>
      <c r="AR649" s="42" t="str">
        <f t="shared" si="319"/>
        <v>000</v>
      </c>
      <c r="AS649" s="43" t="str">
        <f t="shared" si="320"/>
        <v>000</v>
      </c>
      <c r="AT649" s="41">
        <f t="shared" si="321"/>
        <v>0</v>
      </c>
      <c r="AU649" s="65">
        <f t="shared" si="322"/>
        <v>0</v>
      </c>
      <c r="AV649" s="39" t="str">
        <f t="shared" si="323"/>
        <v>000</v>
      </c>
      <c r="AW649" s="43" t="str">
        <f t="shared" si="324"/>
        <v>000</v>
      </c>
      <c r="AX649" s="43">
        <f t="shared" si="325"/>
        <v>0</v>
      </c>
      <c r="AY649" s="43">
        <f t="shared" si="326"/>
        <v>0</v>
      </c>
      <c r="AZ649" s="47">
        <f t="shared" si="327"/>
        <v>0</v>
      </c>
      <c r="BA649" s="35">
        <f t="shared" si="328"/>
        <v>0</v>
      </c>
    </row>
    <row r="650" spans="3:53" ht="22.5" customHeight="1">
      <c r="C650" s="509"/>
      <c r="D650" s="501"/>
      <c r="E650" s="503"/>
      <c r="F650" s="29" t="s">
        <v>323</v>
      </c>
      <c r="G650" s="26"/>
      <c r="H650" s="30" t="s">
        <v>327</v>
      </c>
      <c r="I650" s="498"/>
      <c r="J650" s="487"/>
      <c r="K650" s="489"/>
      <c r="L650" s="491"/>
      <c r="M650" s="493"/>
      <c r="N650" s="29" t="s">
        <v>323</v>
      </c>
      <c r="O650" s="26"/>
      <c r="P650" s="30" t="s">
        <v>327</v>
      </c>
      <c r="Q650" s="3"/>
      <c r="R650" s="4"/>
      <c r="S650" s="5"/>
      <c r="T650" s="6"/>
      <c r="U650" s="7"/>
      <c r="V650" s="62"/>
      <c r="W650" s="63"/>
      <c r="X650" s="9"/>
      <c r="Y650" s="4"/>
      <c r="Z650" s="5"/>
      <c r="AA650" s="6"/>
      <c r="AB650" s="7"/>
      <c r="AC650" s="64"/>
      <c r="AD650" s="8"/>
      <c r="AE650" s="29" t="s">
        <v>323</v>
      </c>
      <c r="AF650" s="26"/>
      <c r="AG650" s="30" t="s">
        <v>327</v>
      </c>
      <c r="AH650" s="518"/>
      <c r="AI650" s="516"/>
      <c r="AJ650" s="516"/>
      <c r="AK650" s="516"/>
      <c r="AL650" s="516"/>
      <c r="AN650" s="38" t="str">
        <f t="shared" si="311"/>
        <v/>
      </c>
      <c r="AO650" s="39" t="str">
        <f t="shared" si="312"/>
        <v/>
      </c>
      <c r="AP650" s="40" t="str">
        <f t="shared" si="317"/>
        <v/>
      </c>
      <c r="AQ650" s="41" t="str">
        <f t="shared" si="318"/>
        <v/>
      </c>
      <c r="AR650" s="42" t="str">
        <f t="shared" si="319"/>
        <v>000</v>
      </c>
      <c r="AS650" s="43" t="str">
        <f t="shared" si="320"/>
        <v>000</v>
      </c>
      <c r="AT650" s="41">
        <f t="shared" si="321"/>
        <v>0</v>
      </c>
      <c r="AU650" s="65">
        <f t="shared" si="322"/>
        <v>0</v>
      </c>
      <c r="AV650" s="39" t="str">
        <f t="shared" si="323"/>
        <v>000</v>
      </c>
      <c r="AW650" s="43" t="str">
        <f t="shared" si="324"/>
        <v>000</v>
      </c>
      <c r="AX650" s="43">
        <f t="shared" si="325"/>
        <v>0</v>
      </c>
      <c r="AY650" s="43">
        <f t="shared" si="326"/>
        <v>0</v>
      </c>
      <c r="AZ650" s="47">
        <f t="shared" si="327"/>
        <v>0</v>
      </c>
      <c r="BA650" s="35">
        <f t="shared" si="328"/>
        <v>0</v>
      </c>
    </row>
    <row r="651" spans="3:53" ht="22.5" customHeight="1" thickBot="1">
      <c r="C651" s="508">
        <f t="shared" ref="C651" si="341">(ROW()-3)/2</f>
        <v>324</v>
      </c>
      <c r="D651" s="500"/>
      <c r="E651" s="502"/>
      <c r="F651" s="483" t="str">
        <f>IF(G652="","",YEAR('1'!$AJ$7)-YEAR(G652)-IF(MONTH('1'!$AJ$7)*100+DAY('1'!$AJ$7)&gt;=MONTH(G652)*100+DAY(G652),0,1))</f>
        <v/>
      </c>
      <c r="G651" s="484"/>
      <c r="H651" s="485"/>
      <c r="I651" s="497"/>
      <c r="J651" s="486"/>
      <c r="K651" s="488" t="s">
        <v>326</v>
      </c>
      <c r="L651" s="490"/>
      <c r="M651" s="492" t="s">
        <v>325</v>
      </c>
      <c r="N651" s="486"/>
      <c r="O651" s="490"/>
      <c r="P651" s="499"/>
      <c r="Q651" s="3"/>
      <c r="R651" s="4"/>
      <c r="S651" s="5"/>
      <c r="T651" s="6"/>
      <c r="U651" s="7"/>
      <c r="V651" s="62"/>
      <c r="W651" s="63"/>
      <c r="X651" s="9"/>
      <c r="Y651" s="4"/>
      <c r="Z651" s="5"/>
      <c r="AA651" s="6"/>
      <c r="AB651" s="7"/>
      <c r="AC651" s="64"/>
      <c r="AD651" s="8"/>
      <c r="AE651" s="494" t="s">
        <v>66</v>
      </c>
      <c r="AF651" s="495"/>
      <c r="AG651" s="496"/>
      <c r="AH651" s="517"/>
      <c r="AI651" s="515"/>
      <c r="AJ651" s="515"/>
      <c r="AK651" s="515"/>
      <c r="AL651" s="515"/>
      <c r="AN651" s="38" t="str">
        <f t="shared" si="311"/>
        <v/>
      </c>
      <c r="AO651" s="39" t="str">
        <f t="shared" si="312"/>
        <v/>
      </c>
      <c r="AP651" s="40" t="str">
        <f t="shared" si="317"/>
        <v/>
      </c>
      <c r="AQ651" s="41" t="str">
        <f t="shared" si="318"/>
        <v/>
      </c>
      <c r="AR651" s="42" t="str">
        <f t="shared" si="319"/>
        <v>000</v>
      </c>
      <c r="AS651" s="43" t="str">
        <f t="shared" si="320"/>
        <v>000</v>
      </c>
      <c r="AT651" s="41">
        <f t="shared" si="321"/>
        <v>0</v>
      </c>
      <c r="AU651" s="65">
        <f t="shared" si="322"/>
        <v>0</v>
      </c>
      <c r="AV651" s="39" t="str">
        <f t="shared" si="323"/>
        <v>000</v>
      </c>
      <c r="AW651" s="43" t="str">
        <f t="shared" si="324"/>
        <v>000</v>
      </c>
      <c r="AX651" s="43">
        <f t="shared" si="325"/>
        <v>0</v>
      </c>
      <c r="AY651" s="43">
        <f t="shared" si="326"/>
        <v>0</v>
      </c>
      <c r="AZ651" s="47">
        <f t="shared" si="327"/>
        <v>0</v>
      </c>
      <c r="BA651" s="35">
        <f t="shared" si="328"/>
        <v>0</v>
      </c>
    </row>
    <row r="652" spans="3:53" ht="22.5" customHeight="1">
      <c r="C652" s="509"/>
      <c r="D652" s="501"/>
      <c r="E652" s="503"/>
      <c r="F652" s="29" t="s">
        <v>323</v>
      </c>
      <c r="G652" s="26"/>
      <c r="H652" s="30" t="s">
        <v>327</v>
      </c>
      <c r="I652" s="498"/>
      <c r="J652" s="487"/>
      <c r="K652" s="489"/>
      <c r="L652" s="491"/>
      <c r="M652" s="493"/>
      <c r="N652" s="29" t="s">
        <v>323</v>
      </c>
      <c r="O652" s="26"/>
      <c r="P652" s="30" t="s">
        <v>327</v>
      </c>
      <c r="Q652" s="3"/>
      <c r="R652" s="4"/>
      <c r="S652" s="5"/>
      <c r="T652" s="6"/>
      <c r="U652" s="7"/>
      <c r="V652" s="62"/>
      <c r="W652" s="63"/>
      <c r="X652" s="9"/>
      <c r="Y652" s="4"/>
      <c r="Z652" s="5"/>
      <c r="AA652" s="6"/>
      <c r="AB652" s="7"/>
      <c r="AC652" s="64"/>
      <c r="AD652" s="8"/>
      <c r="AE652" s="29" t="s">
        <v>323</v>
      </c>
      <c r="AF652" s="26"/>
      <c r="AG652" s="30" t="s">
        <v>327</v>
      </c>
      <c r="AH652" s="518"/>
      <c r="AI652" s="516"/>
      <c r="AJ652" s="516"/>
      <c r="AK652" s="516"/>
      <c r="AL652" s="516"/>
      <c r="AN652" s="38" t="str">
        <f t="shared" si="311"/>
        <v/>
      </c>
      <c r="AO652" s="39" t="str">
        <f t="shared" si="312"/>
        <v/>
      </c>
      <c r="AP652" s="40" t="str">
        <f t="shared" si="317"/>
        <v/>
      </c>
      <c r="AQ652" s="41" t="str">
        <f t="shared" si="318"/>
        <v/>
      </c>
      <c r="AR652" s="42" t="str">
        <f t="shared" si="319"/>
        <v>000</v>
      </c>
      <c r="AS652" s="43" t="str">
        <f t="shared" si="320"/>
        <v>000</v>
      </c>
      <c r="AT652" s="41">
        <f t="shared" si="321"/>
        <v>0</v>
      </c>
      <c r="AU652" s="65">
        <f t="shared" si="322"/>
        <v>0</v>
      </c>
      <c r="AV652" s="39" t="str">
        <f t="shared" si="323"/>
        <v>000</v>
      </c>
      <c r="AW652" s="43" t="str">
        <f t="shared" si="324"/>
        <v>000</v>
      </c>
      <c r="AX652" s="43">
        <f t="shared" si="325"/>
        <v>0</v>
      </c>
      <c r="AY652" s="43">
        <f t="shared" si="326"/>
        <v>0</v>
      </c>
      <c r="AZ652" s="47">
        <f t="shared" si="327"/>
        <v>0</v>
      </c>
      <c r="BA652" s="35">
        <f t="shared" si="328"/>
        <v>0</v>
      </c>
    </row>
    <row r="653" spans="3:53" ht="22.5" customHeight="1" thickBot="1">
      <c r="C653" s="508">
        <f t="shared" ref="C653:C669" si="342">(ROW()-3)/2</f>
        <v>325</v>
      </c>
      <c r="D653" s="500"/>
      <c r="E653" s="502"/>
      <c r="F653" s="483" t="str">
        <f>IF(G654="","",YEAR('1'!$AJ$7)-YEAR(G654)-IF(MONTH('1'!$AJ$7)*100+DAY('1'!$AJ$7)&gt;=MONTH(G654)*100+DAY(G654),0,1))</f>
        <v/>
      </c>
      <c r="G653" s="484"/>
      <c r="H653" s="485"/>
      <c r="I653" s="497"/>
      <c r="J653" s="486"/>
      <c r="K653" s="488" t="s">
        <v>326</v>
      </c>
      <c r="L653" s="490"/>
      <c r="M653" s="492" t="s">
        <v>325</v>
      </c>
      <c r="N653" s="486"/>
      <c r="O653" s="490"/>
      <c r="P653" s="499"/>
      <c r="Q653" s="3"/>
      <c r="R653" s="4"/>
      <c r="S653" s="5"/>
      <c r="T653" s="6"/>
      <c r="U653" s="7"/>
      <c r="V653" s="62"/>
      <c r="W653" s="63"/>
      <c r="X653" s="9"/>
      <c r="Y653" s="4"/>
      <c r="Z653" s="5"/>
      <c r="AA653" s="6"/>
      <c r="AB653" s="7"/>
      <c r="AC653" s="64"/>
      <c r="AD653" s="8"/>
      <c r="AE653" s="494" t="s">
        <v>66</v>
      </c>
      <c r="AF653" s="495"/>
      <c r="AG653" s="496"/>
      <c r="AH653" s="517"/>
      <c r="AI653" s="515"/>
      <c r="AJ653" s="515"/>
      <c r="AK653" s="515"/>
      <c r="AL653" s="515"/>
      <c r="AN653" s="38" t="str">
        <f t="shared" si="311"/>
        <v/>
      </c>
      <c r="AO653" s="39" t="str">
        <f t="shared" si="312"/>
        <v/>
      </c>
      <c r="AP653" s="40" t="str">
        <f t="shared" si="317"/>
        <v/>
      </c>
      <c r="AQ653" s="41" t="str">
        <f t="shared" si="318"/>
        <v/>
      </c>
      <c r="AR653" s="42" t="str">
        <f t="shared" si="319"/>
        <v>000</v>
      </c>
      <c r="AS653" s="43" t="str">
        <f t="shared" si="320"/>
        <v>000</v>
      </c>
      <c r="AT653" s="41">
        <f t="shared" si="321"/>
        <v>0</v>
      </c>
      <c r="AU653" s="65">
        <f t="shared" si="322"/>
        <v>0</v>
      </c>
      <c r="AV653" s="39" t="str">
        <f t="shared" si="323"/>
        <v>000</v>
      </c>
      <c r="AW653" s="43" t="str">
        <f t="shared" si="324"/>
        <v>000</v>
      </c>
      <c r="AX653" s="43">
        <f t="shared" si="325"/>
        <v>0</v>
      </c>
      <c r="AY653" s="43">
        <f t="shared" si="326"/>
        <v>0</v>
      </c>
      <c r="AZ653" s="47">
        <f t="shared" si="327"/>
        <v>0</v>
      </c>
      <c r="BA653" s="35">
        <f t="shared" si="328"/>
        <v>0</v>
      </c>
    </row>
    <row r="654" spans="3:53" ht="22.5" customHeight="1">
      <c r="C654" s="509"/>
      <c r="D654" s="501"/>
      <c r="E654" s="503"/>
      <c r="F654" s="29" t="s">
        <v>323</v>
      </c>
      <c r="G654" s="26"/>
      <c r="H654" s="30" t="s">
        <v>327</v>
      </c>
      <c r="I654" s="498"/>
      <c r="J654" s="487"/>
      <c r="K654" s="489"/>
      <c r="L654" s="491"/>
      <c r="M654" s="493"/>
      <c r="N654" s="29" t="s">
        <v>323</v>
      </c>
      <c r="O654" s="26"/>
      <c r="P654" s="30" t="s">
        <v>327</v>
      </c>
      <c r="Q654" s="3"/>
      <c r="R654" s="4"/>
      <c r="S654" s="5"/>
      <c r="T654" s="6"/>
      <c r="U654" s="7"/>
      <c r="V654" s="62"/>
      <c r="W654" s="63"/>
      <c r="X654" s="9"/>
      <c r="Y654" s="4"/>
      <c r="Z654" s="5"/>
      <c r="AA654" s="6"/>
      <c r="AB654" s="7"/>
      <c r="AC654" s="64"/>
      <c r="AD654" s="8"/>
      <c r="AE654" s="29" t="s">
        <v>323</v>
      </c>
      <c r="AF654" s="26"/>
      <c r="AG654" s="30" t="s">
        <v>327</v>
      </c>
      <c r="AH654" s="518"/>
      <c r="AI654" s="516"/>
      <c r="AJ654" s="516"/>
      <c r="AK654" s="516"/>
      <c r="AL654" s="516"/>
      <c r="AN654" s="38" t="str">
        <f t="shared" si="311"/>
        <v/>
      </c>
      <c r="AO654" s="39" t="str">
        <f t="shared" si="312"/>
        <v/>
      </c>
      <c r="AP654" s="40" t="str">
        <f t="shared" si="317"/>
        <v/>
      </c>
      <c r="AQ654" s="41" t="str">
        <f t="shared" si="318"/>
        <v/>
      </c>
      <c r="AR654" s="42" t="str">
        <f t="shared" si="319"/>
        <v>000</v>
      </c>
      <c r="AS654" s="43" t="str">
        <f t="shared" si="320"/>
        <v>000</v>
      </c>
      <c r="AT654" s="41">
        <f t="shared" si="321"/>
        <v>0</v>
      </c>
      <c r="AU654" s="65">
        <f t="shared" si="322"/>
        <v>0</v>
      </c>
      <c r="AV654" s="39" t="str">
        <f t="shared" si="323"/>
        <v>000</v>
      </c>
      <c r="AW654" s="43" t="str">
        <f t="shared" si="324"/>
        <v>000</v>
      </c>
      <c r="AX654" s="43">
        <f t="shared" si="325"/>
        <v>0</v>
      </c>
      <c r="AY654" s="43">
        <f t="shared" si="326"/>
        <v>0</v>
      </c>
      <c r="AZ654" s="47">
        <f t="shared" si="327"/>
        <v>0</v>
      </c>
      <c r="BA654" s="35">
        <f t="shared" si="328"/>
        <v>0</v>
      </c>
    </row>
    <row r="655" spans="3:53" ht="22.5" customHeight="1" thickBot="1">
      <c r="C655" s="508">
        <f t="shared" ref="C655:C671" si="343">(ROW()-3)/2</f>
        <v>326</v>
      </c>
      <c r="D655" s="500"/>
      <c r="E655" s="502"/>
      <c r="F655" s="483" t="str">
        <f>IF(G656="","",YEAR('1'!$AJ$7)-YEAR(G656)-IF(MONTH('1'!$AJ$7)*100+DAY('1'!$AJ$7)&gt;=MONTH(G656)*100+DAY(G656),0,1))</f>
        <v/>
      </c>
      <c r="G655" s="484"/>
      <c r="H655" s="485"/>
      <c r="I655" s="497"/>
      <c r="J655" s="486"/>
      <c r="K655" s="488" t="s">
        <v>326</v>
      </c>
      <c r="L655" s="490"/>
      <c r="M655" s="492" t="s">
        <v>325</v>
      </c>
      <c r="N655" s="486"/>
      <c r="O655" s="490"/>
      <c r="P655" s="499"/>
      <c r="Q655" s="3"/>
      <c r="R655" s="4"/>
      <c r="S655" s="5"/>
      <c r="T655" s="6"/>
      <c r="U655" s="7"/>
      <c r="V655" s="62"/>
      <c r="W655" s="63"/>
      <c r="X655" s="9"/>
      <c r="Y655" s="4"/>
      <c r="Z655" s="5"/>
      <c r="AA655" s="6"/>
      <c r="AB655" s="7"/>
      <c r="AC655" s="64"/>
      <c r="AD655" s="8"/>
      <c r="AE655" s="494" t="s">
        <v>66</v>
      </c>
      <c r="AF655" s="495"/>
      <c r="AG655" s="496"/>
      <c r="AH655" s="517"/>
      <c r="AI655" s="515"/>
      <c r="AJ655" s="515"/>
      <c r="AK655" s="515"/>
      <c r="AL655" s="515"/>
      <c r="AN655" s="38" t="str">
        <f t="shared" si="311"/>
        <v/>
      </c>
      <c r="AO655" s="39" t="str">
        <f t="shared" si="312"/>
        <v/>
      </c>
      <c r="AP655" s="40" t="str">
        <f t="shared" si="317"/>
        <v/>
      </c>
      <c r="AQ655" s="41" t="str">
        <f t="shared" si="318"/>
        <v/>
      </c>
      <c r="AR655" s="42" t="str">
        <f t="shared" si="319"/>
        <v>000</v>
      </c>
      <c r="AS655" s="43" t="str">
        <f t="shared" si="320"/>
        <v>000</v>
      </c>
      <c r="AT655" s="41">
        <f t="shared" si="321"/>
        <v>0</v>
      </c>
      <c r="AU655" s="65">
        <f t="shared" si="322"/>
        <v>0</v>
      </c>
      <c r="AV655" s="39" t="str">
        <f t="shared" si="323"/>
        <v>000</v>
      </c>
      <c r="AW655" s="43" t="str">
        <f t="shared" si="324"/>
        <v>000</v>
      </c>
      <c r="AX655" s="43">
        <f t="shared" si="325"/>
        <v>0</v>
      </c>
      <c r="AY655" s="43">
        <f t="shared" si="326"/>
        <v>0</v>
      </c>
      <c r="AZ655" s="47">
        <f t="shared" si="327"/>
        <v>0</v>
      </c>
      <c r="BA655" s="35">
        <f t="shared" si="328"/>
        <v>0</v>
      </c>
    </row>
    <row r="656" spans="3:53" ht="22.5" customHeight="1">
      <c r="C656" s="509"/>
      <c r="D656" s="501"/>
      <c r="E656" s="503"/>
      <c r="F656" s="29" t="s">
        <v>323</v>
      </c>
      <c r="G656" s="26"/>
      <c r="H656" s="30" t="s">
        <v>327</v>
      </c>
      <c r="I656" s="498"/>
      <c r="J656" s="487"/>
      <c r="K656" s="489"/>
      <c r="L656" s="491"/>
      <c r="M656" s="493"/>
      <c r="N656" s="29" t="s">
        <v>323</v>
      </c>
      <c r="O656" s="26"/>
      <c r="P656" s="30" t="s">
        <v>327</v>
      </c>
      <c r="Q656" s="3"/>
      <c r="R656" s="4"/>
      <c r="S656" s="5"/>
      <c r="T656" s="6"/>
      <c r="U656" s="7"/>
      <c r="V656" s="62"/>
      <c r="W656" s="63"/>
      <c r="X656" s="9"/>
      <c r="Y656" s="4"/>
      <c r="Z656" s="5"/>
      <c r="AA656" s="6"/>
      <c r="AB656" s="7"/>
      <c r="AC656" s="64"/>
      <c r="AD656" s="8"/>
      <c r="AE656" s="29" t="s">
        <v>323</v>
      </c>
      <c r="AF656" s="26"/>
      <c r="AG656" s="30" t="s">
        <v>327</v>
      </c>
      <c r="AH656" s="518"/>
      <c r="AI656" s="516"/>
      <c r="AJ656" s="516"/>
      <c r="AK656" s="516"/>
      <c r="AL656" s="516"/>
      <c r="AN656" s="38" t="str">
        <f t="shared" si="311"/>
        <v/>
      </c>
      <c r="AO656" s="39" t="str">
        <f t="shared" si="312"/>
        <v/>
      </c>
      <c r="AP656" s="40" t="str">
        <f t="shared" si="317"/>
        <v/>
      </c>
      <c r="AQ656" s="41" t="str">
        <f t="shared" si="318"/>
        <v/>
      </c>
      <c r="AR656" s="42" t="str">
        <f t="shared" si="319"/>
        <v>000</v>
      </c>
      <c r="AS656" s="43" t="str">
        <f t="shared" si="320"/>
        <v>000</v>
      </c>
      <c r="AT656" s="41">
        <f t="shared" si="321"/>
        <v>0</v>
      </c>
      <c r="AU656" s="65">
        <f t="shared" si="322"/>
        <v>0</v>
      </c>
      <c r="AV656" s="39" t="str">
        <f t="shared" si="323"/>
        <v>000</v>
      </c>
      <c r="AW656" s="43" t="str">
        <f t="shared" si="324"/>
        <v>000</v>
      </c>
      <c r="AX656" s="43">
        <f t="shared" si="325"/>
        <v>0</v>
      </c>
      <c r="AY656" s="43">
        <f t="shared" si="326"/>
        <v>0</v>
      </c>
      <c r="AZ656" s="47">
        <f t="shared" si="327"/>
        <v>0</v>
      </c>
      <c r="BA656" s="35">
        <f t="shared" si="328"/>
        <v>0</v>
      </c>
    </row>
    <row r="657" spans="3:53" ht="22.5" customHeight="1" thickBot="1">
      <c r="C657" s="508">
        <f t="shared" si="340"/>
        <v>327</v>
      </c>
      <c r="D657" s="500"/>
      <c r="E657" s="502"/>
      <c r="F657" s="483" t="str">
        <f>IF(G658="","",YEAR('1'!$AJ$7)-YEAR(G658)-IF(MONTH('1'!$AJ$7)*100+DAY('1'!$AJ$7)&gt;=MONTH(G658)*100+DAY(G658),0,1))</f>
        <v/>
      </c>
      <c r="G657" s="484"/>
      <c r="H657" s="485"/>
      <c r="I657" s="497"/>
      <c r="J657" s="486"/>
      <c r="K657" s="488" t="s">
        <v>326</v>
      </c>
      <c r="L657" s="490"/>
      <c r="M657" s="492" t="s">
        <v>325</v>
      </c>
      <c r="N657" s="486"/>
      <c r="O657" s="490"/>
      <c r="P657" s="499"/>
      <c r="Q657" s="3"/>
      <c r="R657" s="4"/>
      <c r="S657" s="5"/>
      <c r="T657" s="6"/>
      <c r="U657" s="7"/>
      <c r="V657" s="62"/>
      <c r="W657" s="63"/>
      <c r="X657" s="9"/>
      <c r="Y657" s="4"/>
      <c r="Z657" s="5"/>
      <c r="AA657" s="6"/>
      <c r="AB657" s="7"/>
      <c r="AC657" s="64"/>
      <c r="AD657" s="8"/>
      <c r="AE657" s="494" t="s">
        <v>66</v>
      </c>
      <c r="AF657" s="495"/>
      <c r="AG657" s="496"/>
      <c r="AH657" s="517"/>
      <c r="AI657" s="515"/>
      <c r="AJ657" s="515"/>
      <c r="AK657" s="515"/>
      <c r="AL657" s="515"/>
      <c r="AN657" s="38" t="str">
        <f t="shared" si="311"/>
        <v/>
      </c>
      <c r="AO657" s="39" t="str">
        <f t="shared" si="312"/>
        <v/>
      </c>
      <c r="AP657" s="40" t="str">
        <f t="shared" si="317"/>
        <v/>
      </c>
      <c r="AQ657" s="41" t="str">
        <f t="shared" si="318"/>
        <v/>
      </c>
      <c r="AR657" s="42" t="str">
        <f t="shared" si="319"/>
        <v>000</v>
      </c>
      <c r="AS657" s="43" t="str">
        <f t="shared" si="320"/>
        <v>000</v>
      </c>
      <c r="AT657" s="41">
        <f t="shared" si="321"/>
        <v>0</v>
      </c>
      <c r="AU657" s="65">
        <f t="shared" si="322"/>
        <v>0</v>
      </c>
      <c r="AV657" s="39" t="str">
        <f t="shared" si="323"/>
        <v>000</v>
      </c>
      <c r="AW657" s="43" t="str">
        <f t="shared" si="324"/>
        <v>000</v>
      </c>
      <c r="AX657" s="43">
        <f t="shared" si="325"/>
        <v>0</v>
      </c>
      <c r="AY657" s="43">
        <f t="shared" si="326"/>
        <v>0</v>
      </c>
      <c r="AZ657" s="47">
        <f t="shared" si="327"/>
        <v>0</v>
      </c>
      <c r="BA657" s="35">
        <f t="shared" si="328"/>
        <v>0</v>
      </c>
    </row>
    <row r="658" spans="3:53" ht="22.5" customHeight="1">
      <c r="C658" s="509"/>
      <c r="D658" s="501"/>
      <c r="E658" s="503"/>
      <c r="F658" s="29" t="s">
        <v>323</v>
      </c>
      <c r="G658" s="26"/>
      <c r="H658" s="30" t="s">
        <v>327</v>
      </c>
      <c r="I658" s="498"/>
      <c r="J658" s="487"/>
      <c r="K658" s="489"/>
      <c r="L658" s="491"/>
      <c r="M658" s="493"/>
      <c r="N658" s="29" t="s">
        <v>323</v>
      </c>
      <c r="O658" s="26"/>
      <c r="P658" s="30" t="s">
        <v>327</v>
      </c>
      <c r="Q658" s="3"/>
      <c r="R658" s="4"/>
      <c r="S658" s="5"/>
      <c r="T658" s="6"/>
      <c r="U658" s="7"/>
      <c r="V658" s="62"/>
      <c r="W658" s="63"/>
      <c r="X658" s="9"/>
      <c r="Y658" s="4"/>
      <c r="Z658" s="5"/>
      <c r="AA658" s="6"/>
      <c r="AB658" s="7"/>
      <c r="AC658" s="64"/>
      <c r="AD658" s="8"/>
      <c r="AE658" s="29" t="s">
        <v>323</v>
      </c>
      <c r="AF658" s="26"/>
      <c r="AG658" s="30" t="s">
        <v>327</v>
      </c>
      <c r="AH658" s="518"/>
      <c r="AI658" s="516"/>
      <c r="AJ658" s="516"/>
      <c r="AK658" s="516"/>
      <c r="AL658" s="516"/>
      <c r="AN658" s="38" t="str">
        <f t="shared" si="311"/>
        <v/>
      </c>
      <c r="AO658" s="39" t="str">
        <f t="shared" si="312"/>
        <v/>
      </c>
      <c r="AP658" s="40" t="str">
        <f t="shared" si="317"/>
        <v/>
      </c>
      <c r="AQ658" s="41" t="str">
        <f t="shared" si="318"/>
        <v/>
      </c>
      <c r="AR658" s="42" t="str">
        <f t="shared" si="319"/>
        <v>000</v>
      </c>
      <c r="AS658" s="43" t="str">
        <f t="shared" si="320"/>
        <v>000</v>
      </c>
      <c r="AT658" s="41">
        <f t="shared" si="321"/>
        <v>0</v>
      </c>
      <c r="AU658" s="65">
        <f t="shared" si="322"/>
        <v>0</v>
      </c>
      <c r="AV658" s="39" t="str">
        <f t="shared" si="323"/>
        <v>000</v>
      </c>
      <c r="AW658" s="43" t="str">
        <f t="shared" si="324"/>
        <v>000</v>
      </c>
      <c r="AX658" s="43">
        <f t="shared" si="325"/>
        <v>0</v>
      </c>
      <c r="AY658" s="43">
        <f t="shared" si="326"/>
        <v>0</v>
      </c>
      <c r="AZ658" s="47">
        <f t="shared" si="327"/>
        <v>0</v>
      </c>
      <c r="BA658" s="35">
        <f t="shared" si="328"/>
        <v>0</v>
      </c>
    </row>
    <row r="659" spans="3:53" ht="22.5" customHeight="1" thickBot="1">
      <c r="C659" s="508">
        <f t="shared" ref="C659" si="344">(ROW()-3)/2</f>
        <v>328</v>
      </c>
      <c r="D659" s="500"/>
      <c r="E659" s="502"/>
      <c r="F659" s="483" t="str">
        <f>IF(G660="","",YEAR('1'!$AJ$7)-YEAR(G660)-IF(MONTH('1'!$AJ$7)*100+DAY('1'!$AJ$7)&gt;=MONTH(G660)*100+DAY(G660),0,1))</f>
        <v/>
      </c>
      <c r="G659" s="484"/>
      <c r="H659" s="485"/>
      <c r="I659" s="497"/>
      <c r="J659" s="486"/>
      <c r="K659" s="488" t="s">
        <v>326</v>
      </c>
      <c r="L659" s="490"/>
      <c r="M659" s="492" t="s">
        <v>325</v>
      </c>
      <c r="N659" s="486"/>
      <c r="O659" s="490"/>
      <c r="P659" s="499"/>
      <c r="Q659" s="3"/>
      <c r="R659" s="4"/>
      <c r="S659" s="5"/>
      <c r="T659" s="6"/>
      <c r="U659" s="7"/>
      <c r="V659" s="62"/>
      <c r="W659" s="63"/>
      <c r="X659" s="9"/>
      <c r="Y659" s="4"/>
      <c r="Z659" s="5"/>
      <c r="AA659" s="6"/>
      <c r="AB659" s="7"/>
      <c r="AC659" s="64"/>
      <c r="AD659" s="8"/>
      <c r="AE659" s="494" t="s">
        <v>66</v>
      </c>
      <c r="AF659" s="495"/>
      <c r="AG659" s="496"/>
      <c r="AH659" s="517"/>
      <c r="AI659" s="515"/>
      <c r="AJ659" s="515"/>
      <c r="AK659" s="515"/>
      <c r="AL659" s="515"/>
      <c r="AN659" s="38" t="str">
        <f t="shared" si="311"/>
        <v/>
      </c>
      <c r="AO659" s="39" t="str">
        <f t="shared" si="312"/>
        <v/>
      </c>
      <c r="AP659" s="40" t="str">
        <f t="shared" si="317"/>
        <v/>
      </c>
      <c r="AQ659" s="41" t="str">
        <f t="shared" si="318"/>
        <v/>
      </c>
      <c r="AR659" s="42" t="str">
        <f t="shared" si="319"/>
        <v>000</v>
      </c>
      <c r="AS659" s="43" t="str">
        <f t="shared" si="320"/>
        <v>000</v>
      </c>
      <c r="AT659" s="41">
        <f t="shared" si="321"/>
        <v>0</v>
      </c>
      <c r="AU659" s="65">
        <f t="shared" si="322"/>
        <v>0</v>
      </c>
      <c r="AV659" s="39" t="str">
        <f t="shared" si="323"/>
        <v>000</v>
      </c>
      <c r="AW659" s="43" t="str">
        <f t="shared" si="324"/>
        <v>000</v>
      </c>
      <c r="AX659" s="43">
        <f t="shared" si="325"/>
        <v>0</v>
      </c>
      <c r="AY659" s="43">
        <f t="shared" si="326"/>
        <v>0</v>
      </c>
      <c r="AZ659" s="47">
        <f t="shared" si="327"/>
        <v>0</v>
      </c>
      <c r="BA659" s="35">
        <f t="shared" si="328"/>
        <v>0</v>
      </c>
    </row>
    <row r="660" spans="3:53" ht="22.5" customHeight="1">
      <c r="C660" s="509"/>
      <c r="D660" s="501"/>
      <c r="E660" s="503"/>
      <c r="F660" s="29" t="s">
        <v>323</v>
      </c>
      <c r="G660" s="26"/>
      <c r="H660" s="30" t="s">
        <v>327</v>
      </c>
      <c r="I660" s="498"/>
      <c r="J660" s="487"/>
      <c r="K660" s="489"/>
      <c r="L660" s="491"/>
      <c r="M660" s="493"/>
      <c r="N660" s="29" t="s">
        <v>323</v>
      </c>
      <c r="O660" s="26"/>
      <c r="P660" s="30" t="s">
        <v>327</v>
      </c>
      <c r="Q660" s="3"/>
      <c r="R660" s="4"/>
      <c r="S660" s="5"/>
      <c r="T660" s="6"/>
      <c r="U660" s="7"/>
      <c r="V660" s="62"/>
      <c r="W660" s="63"/>
      <c r="X660" s="9"/>
      <c r="Y660" s="4"/>
      <c r="Z660" s="5"/>
      <c r="AA660" s="6"/>
      <c r="AB660" s="7"/>
      <c r="AC660" s="64"/>
      <c r="AD660" s="8"/>
      <c r="AE660" s="29" t="s">
        <v>323</v>
      </c>
      <c r="AF660" s="26"/>
      <c r="AG660" s="30" t="s">
        <v>327</v>
      </c>
      <c r="AH660" s="518"/>
      <c r="AI660" s="516"/>
      <c r="AJ660" s="516"/>
      <c r="AK660" s="516"/>
      <c r="AL660" s="516"/>
      <c r="AN660" s="38" t="str">
        <f t="shared" ref="AN660:AN723" si="345">IF(D660&lt;&gt;"",D660,IF(SUM(Q660:AD663)&lt;&gt;0,AN659,""))</f>
        <v/>
      </c>
      <c r="AO660" s="39" t="str">
        <f t="shared" ref="AO660:AO723" si="346">IF(E660&lt;&gt;"",E660,IF(SUM(Q660:AD663)&lt;&gt;0,AO659,""))</f>
        <v/>
      </c>
      <c r="AP660" s="40" t="str">
        <f t="shared" si="317"/>
        <v/>
      </c>
      <c r="AQ660" s="41" t="str">
        <f t="shared" si="318"/>
        <v/>
      </c>
      <c r="AR660" s="42" t="str">
        <f t="shared" si="319"/>
        <v>000</v>
      </c>
      <c r="AS660" s="43" t="str">
        <f t="shared" si="320"/>
        <v>000</v>
      </c>
      <c r="AT660" s="41">
        <f t="shared" si="321"/>
        <v>0</v>
      </c>
      <c r="AU660" s="65">
        <f t="shared" si="322"/>
        <v>0</v>
      </c>
      <c r="AV660" s="39" t="str">
        <f t="shared" si="323"/>
        <v>000</v>
      </c>
      <c r="AW660" s="43" t="str">
        <f t="shared" si="324"/>
        <v>000</v>
      </c>
      <c r="AX660" s="43">
        <f t="shared" si="325"/>
        <v>0</v>
      </c>
      <c r="AY660" s="43">
        <f t="shared" si="326"/>
        <v>0</v>
      </c>
      <c r="AZ660" s="47">
        <f t="shared" si="327"/>
        <v>0</v>
      </c>
      <c r="BA660" s="35">
        <f t="shared" si="328"/>
        <v>0</v>
      </c>
    </row>
    <row r="661" spans="3:53" ht="22.5" customHeight="1" thickBot="1">
      <c r="C661" s="508">
        <f t="shared" si="342"/>
        <v>329</v>
      </c>
      <c r="D661" s="500"/>
      <c r="E661" s="502"/>
      <c r="F661" s="483" t="str">
        <f>IF(G662="","",YEAR('1'!$AJ$7)-YEAR(G662)-IF(MONTH('1'!$AJ$7)*100+DAY('1'!$AJ$7)&gt;=MONTH(G662)*100+DAY(G662),0,1))</f>
        <v/>
      </c>
      <c r="G661" s="484"/>
      <c r="H661" s="485"/>
      <c r="I661" s="497"/>
      <c r="J661" s="486"/>
      <c r="K661" s="488" t="s">
        <v>326</v>
      </c>
      <c r="L661" s="490"/>
      <c r="M661" s="492" t="s">
        <v>325</v>
      </c>
      <c r="N661" s="486"/>
      <c r="O661" s="490"/>
      <c r="P661" s="499"/>
      <c r="Q661" s="3"/>
      <c r="R661" s="4"/>
      <c r="S661" s="5"/>
      <c r="T661" s="6"/>
      <c r="U661" s="7"/>
      <c r="V661" s="62"/>
      <c r="W661" s="63"/>
      <c r="X661" s="9"/>
      <c r="Y661" s="4"/>
      <c r="Z661" s="5"/>
      <c r="AA661" s="6"/>
      <c r="AB661" s="7"/>
      <c r="AC661" s="64"/>
      <c r="AD661" s="8"/>
      <c r="AE661" s="494" t="s">
        <v>66</v>
      </c>
      <c r="AF661" s="495"/>
      <c r="AG661" s="496"/>
      <c r="AH661" s="517"/>
      <c r="AI661" s="515"/>
      <c r="AJ661" s="515"/>
      <c r="AK661" s="515"/>
      <c r="AL661" s="515"/>
      <c r="AN661" s="38" t="str">
        <f t="shared" si="345"/>
        <v/>
      </c>
      <c r="AO661" s="39" t="str">
        <f t="shared" si="346"/>
        <v/>
      </c>
      <c r="AP661" s="40" t="str">
        <f t="shared" si="317"/>
        <v/>
      </c>
      <c r="AQ661" s="41" t="str">
        <f t="shared" si="318"/>
        <v/>
      </c>
      <c r="AR661" s="42" t="str">
        <f t="shared" si="319"/>
        <v>000</v>
      </c>
      <c r="AS661" s="43" t="str">
        <f t="shared" si="320"/>
        <v>000</v>
      </c>
      <c r="AT661" s="41">
        <f t="shared" si="321"/>
        <v>0</v>
      </c>
      <c r="AU661" s="65">
        <f t="shared" si="322"/>
        <v>0</v>
      </c>
      <c r="AV661" s="39" t="str">
        <f t="shared" si="323"/>
        <v>000</v>
      </c>
      <c r="AW661" s="43" t="str">
        <f t="shared" si="324"/>
        <v>000</v>
      </c>
      <c r="AX661" s="43">
        <f t="shared" si="325"/>
        <v>0</v>
      </c>
      <c r="AY661" s="43">
        <f t="shared" si="326"/>
        <v>0</v>
      </c>
      <c r="AZ661" s="47">
        <f t="shared" si="327"/>
        <v>0</v>
      </c>
      <c r="BA661" s="35">
        <f t="shared" si="328"/>
        <v>0</v>
      </c>
    </row>
    <row r="662" spans="3:53" ht="22.5" customHeight="1">
      <c r="C662" s="509"/>
      <c r="D662" s="501"/>
      <c r="E662" s="503"/>
      <c r="F662" s="29" t="s">
        <v>323</v>
      </c>
      <c r="G662" s="26"/>
      <c r="H662" s="30" t="s">
        <v>327</v>
      </c>
      <c r="I662" s="498"/>
      <c r="J662" s="487"/>
      <c r="K662" s="489"/>
      <c r="L662" s="491"/>
      <c r="M662" s="493"/>
      <c r="N662" s="29" t="s">
        <v>323</v>
      </c>
      <c r="O662" s="26"/>
      <c r="P662" s="30" t="s">
        <v>327</v>
      </c>
      <c r="Q662" s="3"/>
      <c r="R662" s="4"/>
      <c r="S662" s="5"/>
      <c r="T662" s="6"/>
      <c r="U662" s="7"/>
      <c r="V662" s="62"/>
      <c r="W662" s="63"/>
      <c r="X662" s="9"/>
      <c r="Y662" s="4"/>
      <c r="Z662" s="5"/>
      <c r="AA662" s="6"/>
      <c r="AB662" s="7"/>
      <c r="AC662" s="64"/>
      <c r="AD662" s="8"/>
      <c r="AE662" s="29" t="s">
        <v>323</v>
      </c>
      <c r="AF662" s="26"/>
      <c r="AG662" s="30" t="s">
        <v>327</v>
      </c>
      <c r="AH662" s="518"/>
      <c r="AI662" s="516"/>
      <c r="AJ662" s="516"/>
      <c r="AK662" s="516"/>
      <c r="AL662" s="516"/>
      <c r="AN662" s="38" t="str">
        <f t="shared" si="345"/>
        <v/>
      </c>
      <c r="AO662" s="39" t="str">
        <f t="shared" si="346"/>
        <v/>
      </c>
      <c r="AP662" s="40" t="str">
        <f t="shared" si="317"/>
        <v/>
      </c>
      <c r="AQ662" s="41" t="str">
        <f t="shared" si="318"/>
        <v/>
      </c>
      <c r="AR662" s="42" t="str">
        <f t="shared" si="319"/>
        <v>000</v>
      </c>
      <c r="AS662" s="43" t="str">
        <f t="shared" si="320"/>
        <v>000</v>
      </c>
      <c r="AT662" s="41">
        <f t="shared" si="321"/>
        <v>0</v>
      </c>
      <c r="AU662" s="65">
        <f t="shared" si="322"/>
        <v>0</v>
      </c>
      <c r="AV662" s="39" t="str">
        <f t="shared" si="323"/>
        <v>000</v>
      </c>
      <c r="AW662" s="43" t="str">
        <f t="shared" si="324"/>
        <v>000</v>
      </c>
      <c r="AX662" s="43">
        <f t="shared" si="325"/>
        <v>0</v>
      </c>
      <c r="AY662" s="43">
        <f t="shared" si="326"/>
        <v>0</v>
      </c>
      <c r="AZ662" s="47">
        <f t="shared" si="327"/>
        <v>0</v>
      </c>
      <c r="BA662" s="35">
        <f t="shared" si="328"/>
        <v>0</v>
      </c>
    </row>
    <row r="663" spans="3:53" ht="22.5" customHeight="1" thickBot="1">
      <c r="C663" s="508">
        <f t="shared" si="343"/>
        <v>330</v>
      </c>
      <c r="D663" s="500"/>
      <c r="E663" s="502"/>
      <c r="F663" s="483" t="str">
        <f>IF(G664="","",YEAR('1'!$AJ$7)-YEAR(G664)-IF(MONTH('1'!$AJ$7)*100+DAY('1'!$AJ$7)&gt;=MONTH(G664)*100+DAY(G664),0,1))</f>
        <v/>
      </c>
      <c r="G663" s="484"/>
      <c r="H663" s="485"/>
      <c r="I663" s="497"/>
      <c r="J663" s="486"/>
      <c r="K663" s="488" t="s">
        <v>326</v>
      </c>
      <c r="L663" s="490"/>
      <c r="M663" s="492" t="s">
        <v>325</v>
      </c>
      <c r="N663" s="486"/>
      <c r="O663" s="490"/>
      <c r="P663" s="499"/>
      <c r="Q663" s="3"/>
      <c r="R663" s="4"/>
      <c r="S663" s="5"/>
      <c r="T663" s="6"/>
      <c r="U663" s="7"/>
      <c r="V663" s="62"/>
      <c r="W663" s="63"/>
      <c r="X663" s="9"/>
      <c r="Y663" s="4"/>
      <c r="Z663" s="5"/>
      <c r="AA663" s="6"/>
      <c r="AB663" s="7"/>
      <c r="AC663" s="64"/>
      <c r="AD663" s="8"/>
      <c r="AE663" s="494" t="s">
        <v>66</v>
      </c>
      <c r="AF663" s="495"/>
      <c r="AG663" s="496"/>
      <c r="AH663" s="517"/>
      <c r="AI663" s="515"/>
      <c r="AJ663" s="515"/>
      <c r="AK663" s="515"/>
      <c r="AL663" s="515"/>
      <c r="AN663" s="38" t="str">
        <f t="shared" si="345"/>
        <v/>
      </c>
      <c r="AO663" s="39" t="str">
        <f t="shared" si="346"/>
        <v/>
      </c>
      <c r="AP663" s="40" t="str">
        <f t="shared" si="317"/>
        <v/>
      </c>
      <c r="AQ663" s="41" t="str">
        <f t="shared" si="318"/>
        <v/>
      </c>
      <c r="AR663" s="42" t="str">
        <f t="shared" si="319"/>
        <v>000</v>
      </c>
      <c r="AS663" s="43" t="str">
        <f t="shared" si="320"/>
        <v>000</v>
      </c>
      <c r="AT663" s="41">
        <f t="shared" si="321"/>
        <v>0</v>
      </c>
      <c r="AU663" s="65">
        <f t="shared" si="322"/>
        <v>0</v>
      </c>
      <c r="AV663" s="39" t="str">
        <f t="shared" si="323"/>
        <v>000</v>
      </c>
      <c r="AW663" s="43" t="str">
        <f t="shared" si="324"/>
        <v>000</v>
      </c>
      <c r="AX663" s="43">
        <f t="shared" si="325"/>
        <v>0</v>
      </c>
      <c r="AY663" s="43">
        <f t="shared" si="326"/>
        <v>0</v>
      </c>
      <c r="AZ663" s="47">
        <f t="shared" si="327"/>
        <v>0</v>
      </c>
      <c r="BA663" s="35">
        <f t="shared" si="328"/>
        <v>0</v>
      </c>
    </row>
    <row r="664" spans="3:53" ht="22.5" customHeight="1">
      <c r="C664" s="509"/>
      <c r="D664" s="501"/>
      <c r="E664" s="503"/>
      <c r="F664" s="29" t="s">
        <v>323</v>
      </c>
      <c r="G664" s="26"/>
      <c r="H664" s="30" t="s">
        <v>327</v>
      </c>
      <c r="I664" s="498"/>
      <c r="J664" s="487"/>
      <c r="K664" s="489"/>
      <c r="L664" s="491"/>
      <c r="M664" s="493"/>
      <c r="N664" s="29" t="s">
        <v>323</v>
      </c>
      <c r="O664" s="26"/>
      <c r="P664" s="30" t="s">
        <v>327</v>
      </c>
      <c r="Q664" s="3"/>
      <c r="R664" s="4"/>
      <c r="S664" s="5"/>
      <c r="T664" s="6"/>
      <c r="U664" s="7"/>
      <c r="V664" s="62"/>
      <c r="W664" s="63"/>
      <c r="X664" s="9"/>
      <c r="Y664" s="4"/>
      <c r="Z664" s="5"/>
      <c r="AA664" s="6"/>
      <c r="AB664" s="7"/>
      <c r="AC664" s="64"/>
      <c r="AD664" s="8"/>
      <c r="AE664" s="29" t="s">
        <v>323</v>
      </c>
      <c r="AF664" s="26"/>
      <c r="AG664" s="30" t="s">
        <v>327</v>
      </c>
      <c r="AH664" s="518"/>
      <c r="AI664" s="516"/>
      <c r="AJ664" s="516"/>
      <c r="AK664" s="516"/>
      <c r="AL664" s="516"/>
      <c r="AN664" s="38" t="str">
        <f t="shared" si="345"/>
        <v/>
      </c>
      <c r="AO664" s="39" t="str">
        <f t="shared" si="346"/>
        <v/>
      </c>
      <c r="AP664" s="40" t="str">
        <f t="shared" si="317"/>
        <v/>
      </c>
      <c r="AQ664" s="41" t="str">
        <f t="shared" si="318"/>
        <v/>
      </c>
      <c r="AR664" s="42" t="str">
        <f t="shared" si="319"/>
        <v>000</v>
      </c>
      <c r="AS664" s="43" t="str">
        <f t="shared" si="320"/>
        <v>000</v>
      </c>
      <c r="AT664" s="41">
        <f t="shared" si="321"/>
        <v>0</v>
      </c>
      <c r="AU664" s="65">
        <f t="shared" si="322"/>
        <v>0</v>
      </c>
      <c r="AV664" s="39" t="str">
        <f t="shared" si="323"/>
        <v>000</v>
      </c>
      <c r="AW664" s="43" t="str">
        <f t="shared" si="324"/>
        <v>000</v>
      </c>
      <c r="AX664" s="43">
        <f t="shared" si="325"/>
        <v>0</v>
      </c>
      <c r="AY664" s="43">
        <f t="shared" si="326"/>
        <v>0</v>
      </c>
      <c r="AZ664" s="47">
        <f t="shared" si="327"/>
        <v>0</v>
      </c>
      <c r="BA664" s="35">
        <f t="shared" si="328"/>
        <v>0</v>
      </c>
    </row>
    <row r="665" spans="3:53" ht="22.5" customHeight="1" thickBot="1">
      <c r="C665" s="508">
        <f t="shared" si="340"/>
        <v>331</v>
      </c>
      <c r="D665" s="500"/>
      <c r="E665" s="502"/>
      <c r="F665" s="483" t="str">
        <f>IF(G666="","",YEAR('1'!$AJ$7)-YEAR(G666)-IF(MONTH('1'!$AJ$7)*100+DAY('1'!$AJ$7)&gt;=MONTH(G666)*100+DAY(G666),0,1))</f>
        <v/>
      </c>
      <c r="G665" s="484"/>
      <c r="H665" s="485"/>
      <c r="I665" s="497"/>
      <c r="J665" s="486"/>
      <c r="K665" s="488" t="s">
        <v>326</v>
      </c>
      <c r="L665" s="490"/>
      <c r="M665" s="492" t="s">
        <v>325</v>
      </c>
      <c r="N665" s="486"/>
      <c r="O665" s="490"/>
      <c r="P665" s="499"/>
      <c r="Q665" s="3"/>
      <c r="R665" s="4"/>
      <c r="S665" s="5"/>
      <c r="T665" s="6"/>
      <c r="U665" s="7"/>
      <c r="V665" s="62"/>
      <c r="W665" s="63"/>
      <c r="X665" s="9"/>
      <c r="Y665" s="4"/>
      <c r="Z665" s="5"/>
      <c r="AA665" s="6"/>
      <c r="AB665" s="7"/>
      <c r="AC665" s="64"/>
      <c r="AD665" s="8"/>
      <c r="AE665" s="494" t="s">
        <v>66</v>
      </c>
      <c r="AF665" s="495"/>
      <c r="AG665" s="496"/>
      <c r="AH665" s="517"/>
      <c r="AI665" s="515"/>
      <c r="AJ665" s="515"/>
      <c r="AK665" s="515"/>
      <c r="AL665" s="515"/>
      <c r="AN665" s="38" t="str">
        <f t="shared" si="345"/>
        <v/>
      </c>
      <c r="AO665" s="39" t="str">
        <f t="shared" si="346"/>
        <v/>
      </c>
      <c r="AP665" s="40" t="str">
        <f t="shared" si="317"/>
        <v/>
      </c>
      <c r="AQ665" s="41" t="str">
        <f t="shared" si="318"/>
        <v/>
      </c>
      <c r="AR665" s="42" t="str">
        <f t="shared" si="319"/>
        <v>000</v>
      </c>
      <c r="AS665" s="43" t="str">
        <f t="shared" si="320"/>
        <v>000</v>
      </c>
      <c r="AT665" s="41">
        <f t="shared" si="321"/>
        <v>0</v>
      </c>
      <c r="AU665" s="65">
        <f t="shared" si="322"/>
        <v>0</v>
      </c>
      <c r="AV665" s="39" t="str">
        <f t="shared" si="323"/>
        <v>000</v>
      </c>
      <c r="AW665" s="43" t="str">
        <f t="shared" si="324"/>
        <v>000</v>
      </c>
      <c r="AX665" s="43">
        <f t="shared" si="325"/>
        <v>0</v>
      </c>
      <c r="AY665" s="43">
        <f t="shared" si="326"/>
        <v>0</v>
      </c>
      <c r="AZ665" s="47">
        <f t="shared" si="327"/>
        <v>0</v>
      </c>
      <c r="BA665" s="35">
        <f t="shared" si="328"/>
        <v>0</v>
      </c>
    </row>
    <row r="666" spans="3:53" ht="22.5" customHeight="1">
      <c r="C666" s="509"/>
      <c r="D666" s="501"/>
      <c r="E666" s="503"/>
      <c r="F666" s="29" t="s">
        <v>323</v>
      </c>
      <c r="G666" s="26"/>
      <c r="H666" s="30" t="s">
        <v>327</v>
      </c>
      <c r="I666" s="498"/>
      <c r="J666" s="487"/>
      <c r="K666" s="489"/>
      <c r="L666" s="491"/>
      <c r="M666" s="493"/>
      <c r="N666" s="29" t="s">
        <v>323</v>
      </c>
      <c r="O666" s="26"/>
      <c r="P666" s="30" t="s">
        <v>327</v>
      </c>
      <c r="Q666" s="3"/>
      <c r="R666" s="4"/>
      <c r="S666" s="5"/>
      <c r="T666" s="6"/>
      <c r="U666" s="7"/>
      <c r="V666" s="62"/>
      <c r="W666" s="63"/>
      <c r="X666" s="9"/>
      <c r="Y666" s="4"/>
      <c r="Z666" s="5"/>
      <c r="AA666" s="6"/>
      <c r="AB666" s="7"/>
      <c r="AC666" s="64"/>
      <c r="AD666" s="8"/>
      <c r="AE666" s="29" t="s">
        <v>323</v>
      </c>
      <c r="AF666" s="26"/>
      <c r="AG666" s="30" t="s">
        <v>327</v>
      </c>
      <c r="AH666" s="518"/>
      <c r="AI666" s="516"/>
      <c r="AJ666" s="516"/>
      <c r="AK666" s="516"/>
      <c r="AL666" s="516"/>
      <c r="AN666" s="38" t="str">
        <f t="shared" si="345"/>
        <v/>
      </c>
      <c r="AO666" s="39" t="str">
        <f t="shared" si="346"/>
        <v/>
      </c>
      <c r="AP666" s="40" t="str">
        <f t="shared" si="317"/>
        <v/>
      </c>
      <c r="AQ666" s="41" t="str">
        <f t="shared" si="318"/>
        <v/>
      </c>
      <c r="AR666" s="42" t="str">
        <f t="shared" si="319"/>
        <v>000</v>
      </c>
      <c r="AS666" s="43" t="str">
        <f t="shared" si="320"/>
        <v>000</v>
      </c>
      <c r="AT666" s="41">
        <f t="shared" si="321"/>
        <v>0</v>
      </c>
      <c r="AU666" s="65">
        <f t="shared" si="322"/>
        <v>0</v>
      </c>
      <c r="AV666" s="39" t="str">
        <f t="shared" si="323"/>
        <v>000</v>
      </c>
      <c r="AW666" s="43" t="str">
        <f t="shared" si="324"/>
        <v>000</v>
      </c>
      <c r="AX666" s="43">
        <f t="shared" si="325"/>
        <v>0</v>
      </c>
      <c r="AY666" s="43">
        <f t="shared" si="326"/>
        <v>0</v>
      </c>
      <c r="AZ666" s="47">
        <f t="shared" si="327"/>
        <v>0</v>
      </c>
      <c r="BA666" s="35">
        <f t="shared" si="328"/>
        <v>0</v>
      </c>
    </row>
    <row r="667" spans="3:53" ht="22.5" customHeight="1" thickBot="1">
      <c r="C667" s="508">
        <f t="shared" ref="C667" si="347">(ROW()-3)/2</f>
        <v>332</v>
      </c>
      <c r="D667" s="500"/>
      <c r="E667" s="502"/>
      <c r="F667" s="483" t="str">
        <f>IF(G668="","",YEAR('1'!$AJ$7)-YEAR(G668)-IF(MONTH('1'!$AJ$7)*100+DAY('1'!$AJ$7)&gt;=MONTH(G668)*100+DAY(G668),0,1))</f>
        <v/>
      </c>
      <c r="G667" s="484"/>
      <c r="H667" s="485"/>
      <c r="I667" s="497"/>
      <c r="J667" s="486"/>
      <c r="K667" s="488" t="s">
        <v>326</v>
      </c>
      <c r="L667" s="490"/>
      <c r="M667" s="492" t="s">
        <v>325</v>
      </c>
      <c r="N667" s="486"/>
      <c r="O667" s="490"/>
      <c r="P667" s="499"/>
      <c r="Q667" s="3"/>
      <c r="R667" s="4"/>
      <c r="S667" s="5"/>
      <c r="T667" s="6"/>
      <c r="U667" s="7"/>
      <c r="V667" s="62"/>
      <c r="W667" s="63"/>
      <c r="X667" s="9"/>
      <c r="Y667" s="4"/>
      <c r="Z667" s="5"/>
      <c r="AA667" s="6"/>
      <c r="AB667" s="7"/>
      <c r="AC667" s="64"/>
      <c r="AD667" s="8"/>
      <c r="AE667" s="494" t="s">
        <v>66</v>
      </c>
      <c r="AF667" s="495"/>
      <c r="AG667" s="496"/>
      <c r="AH667" s="517"/>
      <c r="AI667" s="515"/>
      <c r="AJ667" s="515"/>
      <c r="AK667" s="515"/>
      <c r="AL667" s="515"/>
      <c r="AN667" s="38" t="str">
        <f t="shared" si="345"/>
        <v/>
      </c>
      <c r="AO667" s="39" t="str">
        <f t="shared" si="346"/>
        <v/>
      </c>
      <c r="AP667" s="40" t="str">
        <f t="shared" si="317"/>
        <v/>
      </c>
      <c r="AQ667" s="41" t="str">
        <f t="shared" si="318"/>
        <v/>
      </c>
      <c r="AR667" s="42" t="str">
        <f t="shared" si="319"/>
        <v>000</v>
      </c>
      <c r="AS667" s="43" t="str">
        <f t="shared" si="320"/>
        <v>000</v>
      </c>
      <c r="AT667" s="41">
        <f t="shared" si="321"/>
        <v>0</v>
      </c>
      <c r="AU667" s="65">
        <f t="shared" si="322"/>
        <v>0</v>
      </c>
      <c r="AV667" s="39" t="str">
        <f t="shared" si="323"/>
        <v>000</v>
      </c>
      <c r="AW667" s="43" t="str">
        <f t="shared" si="324"/>
        <v>000</v>
      </c>
      <c r="AX667" s="43">
        <f t="shared" si="325"/>
        <v>0</v>
      </c>
      <c r="AY667" s="43">
        <f t="shared" si="326"/>
        <v>0</v>
      </c>
      <c r="AZ667" s="47">
        <f t="shared" si="327"/>
        <v>0</v>
      </c>
      <c r="BA667" s="35">
        <f t="shared" si="328"/>
        <v>0</v>
      </c>
    </row>
    <row r="668" spans="3:53" ht="22.5" customHeight="1">
      <c r="C668" s="509"/>
      <c r="D668" s="501"/>
      <c r="E668" s="503"/>
      <c r="F668" s="29" t="s">
        <v>323</v>
      </c>
      <c r="G668" s="26"/>
      <c r="H668" s="30" t="s">
        <v>327</v>
      </c>
      <c r="I668" s="498"/>
      <c r="J668" s="487"/>
      <c r="K668" s="489"/>
      <c r="L668" s="491"/>
      <c r="M668" s="493"/>
      <c r="N668" s="29" t="s">
        <v>323</v>
      </c>
      <c r="O668" s="26"/>
      <c r="P668" s="30" t="s">
        <v>327</v>
      </c>
      <c r="Q668" s="3"/>
      <c r="R668" s="4"/>
      <c r="S668" s="5"/>
      <c r="T668" s="6"/>
      <c r="U668" s="7"/>
      <c r="V668" s="62"/>
      <c r="W668" s="63"/>
      <c r="X668" s="9"/>
      <c r="Y668" s="4"/>
      <c r="Z668" s="5"/>
      <c r="AA668" s="6"/>
      <c r="AB668" s="7"/>
      <c r="AC668" s="64"/>
      <c r="AD668" s="8"/>
      <c r="AE668" s="29" t="s">
        <v>323</v>
      </c>
      <c r="AF668" s="26"/>
      <c r="AG668" s="30" t="s">
        <v>327</v>
      </c>
      <c r="AH668" s="518"/>
      <c r="AI668" s="516"/>
      <c r="AJ668" s="516"/>
      <c r="AK668" s="516"/>
      <c r="AL668" s="516"/>
      <c r="AN668" s="38" t="str">
        <f t="shared" si="345"/>
        <v/>
      </c>
      <c r="AO668" s="39" t="str">
        <f t="shared" si="346"/>
        <v/>
      </c>
      <c r="AP668" s="40" t="str">
        <f t="shared" si="317"/>
        <v/>
      </c>
      <c r="AQ668" s="41" t="str">
        <f t="shared" si="318"/>
        <v/>
      </c>
      <c r="AR668" s="42" t="str">
        <f t="shared" si="319"/>
        <v>000</v>
      </c>
      <c r="AS668" s="43" t="str">
        <f t="shared" si="320"/>
        <v>000</v>
      </c>
      <c r="AT668" s="41">
        <f t="shared" si="321"/>
        <v>0</v>
      </c>
      <c r="AU668" s="65">
        <f t="shared" si="322"/>
        <v>0</v>
      </c>
      <c r="AV668" s="39" t="str">
        <f t="shared" si="323"/>
        <v>000</v>
      </c>
      <c r="AW668" s="43" t="str">
        <f t="shared" si="324"/>
        <v>000</v>
      </c>
      <c r="AX668" s="43">
        <f t="shared" si="325"/>
        <v>0</v>
      </c>
      <c r="AY668" s="43">
        <f t="shared" si="326"/>
        <v>0</v>
      </c>
      <c r="AZ668" s="47">
        <f t="shared" si="327"/>
        <v>0</v>
      </c>
      <c r="BA668" s="35">
        <f t="shared" si="328"/>
        <v>0</v>
      </c>
    </row>
    <row r="669" spans="3:53" ht="22.5" customHeight="1" thickBot="1">
      <c r="C669" s="508">
        <f t="shared" si="342"/>
        <v>333</v>
      </c>
      <c r="D669" s="500"/>
      <c r="E669" s="502"/>
      <c r="F669" s="483" t="str">
        <f>IF(G670="","",YEAR('1'!$AJ$7)-YEAR(G670)-IF(MONTH('1'!$AJ$7)*100+DAY('1'!$AJ$7)&gt;=MONTH(G670)*100+DAY(G670),0,1))</f>
        <v/>
      </c>
      <c r="G669" s="484"/>
      <c r="H669" s="485"/>
      <c r="I669" s="497"/>
      <c r="J669" s="486"/>
      <c r="K669" s="488" t="s">
        <v>326</v>
      </c>
      <c r="L669" s="490"/>
      <c r="M669" s="492" t="s">
        <v>325</v>
      </c>
      <c r="N669" s="486"/>
      <c r="O669" s="490"/>
      <c r="P669" s="499"/>
      <c r="Q669" s="3"/>
      <c r="R669" s="4"/>
      <c r="S669" s="5"/>
      <c r="T669" s="6"/>
      <c r="U669" s="7"/>
      <c r="V669" s="62"/>
      <c r="W669" s="63"/>
      <c r="X669" s="9"/>
      <c r="Y669" s="4"/>
      <c r="Z669" s="5"/>
      <c r="AA669" s="6"/>
      <c r="AB669" s="7"/>
      <c r="AC669" s="64"/>
      <c r="AD669" s="8"/>
      <c r="AE669" s="494" t="s">
        <v>66</v>
      </c>
      <c r="AF669" s="495"/>
      <c r="AG669" s="496"/>
      <c r="AH669" s="517"/>
      <c r="AI669" s="515"/>
      <c r="AJ669" s="515"/>
      <c r="AK669" s="515"/>
      <c r="AL669" s="515"/>
      <c r="AN669" s="38" t="str">
        <f t="shared" si="345"/>
        <v/>
      </c>
      <c r="AO669" s="39" t="str">
        <f t="shared" si="346"/>
        <v/>
      </c>
      <c r="AP669" s="40" t="str">
        <f t="shared" ref="AP669:AP732" si="348">IF(G670="","",G670)</f>
        <v/>
      </c>
      <c r="AQ669" s="41" t="str">
        <f t="shared" ref="AQ669:AQ732" si="349">IF(AH669="","",AH669)</f>
        <v/>
      </c>
      <c r="AR669" s="42" t="str">
        <f t="shared" ref="AR669:AR732" si="350">TEXT(Q669*10 + R669&amp;"0","000")</f>
        <v>000</v>
      </c>
      <c r="AS669" s="43" t="str">
        <f t="shared" ref="AS669:AS732" si="351">TEXT(S669*100+T669*10+U669,"000")</f>
        <v>000</v>
      </c>
      <c r="AT669" s="41">
        <f t="shared" ref="AT669:AT732" si="352">V669</f>
        <v>0</v>
      </c>
      <c r="AU669" s="65">
        <f t="shared" ref="AU669:AU732" si="353">W669</f>
        <v>0</v>
      </c>
      <c r="AV669" s="39" t="str">
        <f t="shared" ref="AV669:AV732" si="354">TEXT(X669*10 + Y669&amp;"0","000")</f>
        <v>000</v>
      </c>
      <c r="AW669" s="43" t="str">
        <f t="shared" ref="AW669:AW732" si="355">TEXT(Z669*100+AA669*10+AB669,"000")</f>
        <v>000</v>
      </c>
      <c r="AX669" s="43">
        <f t="shared" ref="AX669:AX732" si="356">AC669</f>
        <v>0</v>
      </c>
      <c r="AY669" s="43">
        <f t="shared" ref="AY669:AY732" si="357">AD669</f>
        <v>0</v>
      </c>
      <c r="AZ669" s="47">
        <f t="shared" ref="AZ669:AZ732" si="358">IF(OR(AN669&amp;AO669="",AN669&amp;AO669=AN668&amp;AO668),0,1)</f>
        <v>0</v>
      </c>
      <c r="BA669" s="35">
        <f t="shared" ref="BA669:BA732" si="359">IF(AN669&amp;AO669=AN670&amp;AO670,0,1)</f>
        <v>0</v>
      </c>
    </row>
    <row r="670" spans="3:53" ht="22.5" customHeight="1">
      <c r="C670" s="509"/>
      <c r="D670" s="501"/>
      <c r="E670" s="503"/>
      <c r="F670" s="29" t="s">
        <v>323</v>
      </c>
      <c r="G670" s="26"/>
      <c r="H670" s="30" t="s">
        <v>327</v>
      </c>
      <c r="I670" s="498"/>
      <c r="J670" s="487"/>
      <c r="K670" s="489"/>
      <c r="L670" s="491"/>
      <c r="M670" s="493"/>
      <c r="N670" s="29" t="s">
        <v>323</v>
      </c>
      <c r="O670" s="26"/>
      <c r="P670" s="30" t="s">
        <v>327</v>
      </c>
      <c r="Q670" s="3"/>
      <c r="R670" s="4"/>
      <c r="S670" s="5"/>
      <c r="T670" s="6"/>
      <c r="U670" s="7"/>
      <c r="V670" s="62"/>
      <c r="W670" s="63"/>
      <c r="X670" s="9"/>
      <c r="Y670" s="4"/>
      <c r="Z670" s="5"/>
      <c r="AA670" s="6"/>
      <c r="AB670" s="7"/>
      <c r="AC670" s="64"/>
      <c r="AD670" s="8"/>
      <c r="AE670" s="29" t="s">
        <v>323</v>
      </c>
      <c r="AF670" s="26"/>
      <c r="AG670" s="30" t="s">
        <v>327</v>
      </c>
      <c r="AH670" s="518"/>
      <c r="AI670" s="516"/>
      <c r="AJ670" s="516"/>
      <c r="AK670" s="516"/>
      <c r="AL670" s="516"/>
      <c r="AN670" s="38" t="str">
        <f t="shared" si="345"/>
        <v/>
      </c>
      <c r="AO670" s="39" t="str">
        <f t="shared" si="346"/>
        <v/>
      </c>
      <c r="AP670" s="40" t="str">
        <f t="shared" si="348"/>
        <v/>
      </c>
      <c r="AQ670" s="41" t="str">
        <f t="shared" si="349"/>
        <v/>
      </c>
      <c r="AR670" s="42" t="str">
        <f t="shared" si="350"/>
        <v>000</v>
      </c>
      <c r="AS670" s="43" t="str">
        <f t="shared" si="351"/>
        <v>000</v>
      </c>
      <c r="AT670" s="41">
        <f t="shared" si="352"/>
        <v>0</v>
      </c>
      <c r="AU670" s="65">
        <f t="shared" si="353"/>
        <v>0</v>
      </c>
      <c r="AV670" s="39" t="str">
        <f t="shared" si="354"/>
        <v>000</v>
      </c>
      <c r="AW670" s="43" t="str">
        <f t="shared" si="355"/>
        <v>000</v>
      </c>
      <c r="AX670" s="43">
        <f t="shared" si="356"/>
        <v>0</v>
      </c>
      <c r="AY670" s="43">
        <f t="shared" si="357"/>
        <v>0</v>
      </c>
      <c r="AZ670" s="47">
        <f t="shared" si="358"/>
        <v>0</v>
      </c>
      <c r="BA670" s="35">
        <f t="shared" si="359"/>
        <v>0</v>
      </c>
    </row>
    <row r="671" spans="3:53" ht="22.5" customHeight="1" thickBot="1">
      <c r="C671" s="508">
        <f t="shared" si="343"/>
        <v>334</v>
      </c>
      <c r="D671" s="500"/>
      <c r="E671" s="502"/>
      <c r="F671" s="483" t="str">
        <f>IF(G672="","",YEAR('1'!$AJ$7)-YEAR(G672)-IF(MONTH('1'!$AJ$7)*100+DAY('1'!$AJ$7)&gt;=MONTH(G672)*100+DAY(G672),0,1))</f>
        <v/>
      </c>
      <c r="G671" s="484"/>
      <c r="H671" s="485"/>
      <c r="I671" s="497"/>
      <c r="J671" s="486"/>
      <c r="K671" s="488" t="s">
        <v>326</v>
      </c>
      <c r="L671" s="490"/>
      <c r="M671" s="492" t="s">
        <v>325</v>
      </c>
      <c r="N671" s="486"/>
      <c r="O671" s="490"/>
      <c r="P671" s="499"/>
      <c r="Q671" s="3"/>
      <c r="R671" s="4"/>
      <c r="S671" s="5"/>
      <c r="T671" s="6"/>
      <c r="U671" s="7"/>
      <c r="V671" s="62"/>
      <c r="W671" s="63"/>
      <c r="X671" s="9"/>
      <c r="Y671" s="4"/>
      <c r="Z671" s="5"/>
      <c r="AA671" s="6"/>
      <c r="AB671" s="7"/>
      <c r="AC671" s="64"/>
      <c r="AD671" s="8"/>
      <c r="AE671" s="494" t="s">
        <v>66</v>
      </c>
      <c r="AF671" s="495"/>
      <c r="AG671" s="496"/>
      <c r="AH671" s="517"/>
      <c r="AI671" s="515"/>
      <c r="AJ671" s="515"/>
      <c r="AK671" s="515"/>
      <c r="AL671" s="515"/>
      <c r="AN671" s="38" t="str">
        <f t="shared" si="345"/>
        <v/>
      </c>
      <c r="AO671" s="39" t="str">
        <f t="shared" si="346"/>
        <v/>
      </c>
      <c r="AP671" s="40" t="str">
        <f t="shared" si="348"/>
        <v/>
      </c>
      <c r="AQ671" s="41" t="str">
        <f t="shared" si="349"/>
        <v/>
      </c>
      <c r="AR671" s="42" t="str">
        <f t="shared" si="350"/>
        <v>000</v>
      </c>
      <c r="AS671" s="43" t="str">
        <f t="shared" si="351"/>
        <v>000</v>
      </c>
      <c r="AT671" s="41">
        <f t="shared" si="352"/>
        <v>0</v>
      </c>
      <c r="AU671" s="65">
        <f t="shared" si="353"/>
        <v>0</v>
      </c>
      <c r="AV671" s="39" t="str">
        <f t="shared" si="354"/>
        <v>000</v>
      </c>
      <c r="AW671" s="43" t="str">
        <f t="shared" si="355"/>
        <v>000</v>
      </c>
      <c r="AX671" s="43">
        <f t="shared" si="356"/>
        <v>0</v>
      </c>
      <c r="AY671" s="43">
        <f t="shared" si="357"/>
        <v>0</v>
      </c>
      <c r="AZ671" s="47">
        <f t="shared" si="358"/>
        <v>0</v>
      </c>
      <c r="BA671" s="35">
        <f t="shared" si="359"/>
        <v>0</v>
      </c>
    </row>
    <row r="672" spans="3:53" ht="22.5" customHeight="1">
      <c r="C672" s="509"/>
      <c r="D672" s="501"/>
      <c r="E672" s="503"/>
      <c r="F672" s="29" t="s">
        <v>323</v>
      </c>
      <c r="G672" s="26"/>
      <c r="H672" s="30" t="s">
        <v>327</v>
      </c>
      <c r="I672" s="498"/>
      <c r="J672" s="487"/>
      <c r="K672" s="489"/>
      <c r="L672" s="491"/>
      <c r="M672" s="493"/>
      <c r="N672" s="29" t="s">
        <v>323</v>
      </c>
      <c r="O672" s="26"/>
      <c r="P672" s="30" t="s">
        <v>327</v>
      </c>
      <c r="Q672" s="3"/>
      <c r="R672" s="4"/>
      <c r="S672" s="5"/>
      <c r="T672" s="6"/>
      <c r="U672" s="7"/>
      <c r="V672" s="62"/>
      <c r="W672" s="63"/>
      <c r="X672" s="9"/>
      <c r="Y672" s="4"/>
      <c r="Z672" s="5"/>
      <c r="AA672" s="6"/>
      <c r="AB672" s="7"/>
      <c r="AC672" s="64"/>
      <c r="AD672" s="8"/>
      <c r="AE672" s="29" t="s">
        <v>323</v>
      </c>
      <c r="AF672" s="26"/>
      <c r="AG672" s="30" t="s">
        <v>327</v>
      </c>
      <c r="AH672" s="518"/>
      <c r="AI672" s="516"/>
      <c r="AJ672" s="516"/>
      <c r="AK672" s="516"/>
      <c r="AL672" s="516"/>
      <c r="AN672" s="38" t="str">
        <f t="shared" si="345"/>
        <v/>
      </c>
      <c r="AO672" s="39" t="str">
        <f t="shared" si="346"/>
        <v/>
      </c>
      <c r="AP672" s="40" t="str">
        <f t="shared" si="348"/>
        <v/>
      </c>
      <c r="AQ672" s="41" t="str">
        <f t="shared" si="349"/>
        <v/>
      </c>
      <c r="AR672" s="42" t="str">
        <f t="shared" si="350"/>
        <v>000</v>
      </c>
      <c r="AS672" s="43" t="str">
        <f t="shared" si="351"/>
        <v>000</v>
      </c>
      <c r="AT672" s="41">
        <f t="shared" si="352"/>
        <v>0</v>
      </c>
      <c r="AU672" s="65">
        <f t="shared" si="353"/>
        <v>0</v>
      </c>
      <c r="AV672" s="39" t="str">
        <f t="shared" si="354"/>
        <v>000</v>
      </c>
      <c r="AW672" s="43" t="str">
        <f t="shared" si="355"/>
        <v>000</v>
      </c>
      <c r="AX672" s="43">
        <f t="shared" si="356"/>
        <v>0</v>
      </c>
      <c r="AY672" s="43">
        <f t="shared" si="357"/>
        <v>0</v>
      </c>
      <c r="AZ672" s="47">
        <f t="shared" si="358"/>
        <v>0</v>
      </c>
      <c r="BA672" s="35">
        <f t="shared" si="359"/>
        <v>0</v>
      </c>
    </row>
    <row r="673" spans="3:53" ht="22.5" customHeight="1" thickBot="1">
      <c r="C673" s="508">
        <f t="shared" si="340"/>
        <v>335</v>
      </c>
      <c r="D673" s="500"/>
      <c r="E673" s="502"/>
      <c r="F673" s="483" t="str">
        <f>IF(G674="","",YEAR('1'!$AJ$7)-YEAR(G674)-IF(MONTH('1'!$AJ$7)*100+DAY('1'!$AJ$7)&gt;=MONTH(G674)*100+DAY(G674),0,1))</f>
        <v/>
      </c>
      <c r="G673" s="484"/>
      <c r="H673" s="485"/>
      <c r="I673" s="497"/>
      <c r="J673" s="486"/>
      <c r="K673" s="488" t="s">
        <v>326</v>
      </c>
      <c r="L673" s="490"/>
      <c r="M673" s="492" t="s">
        <v>325</v>
      </c>
      <c r="N673" s="486"/>
      <c r="O673" s="490"/>
      <c r="P673" s="499"/>
      <c r="Q673" s="3"/>
      <c r="R673" s="4"/>
      <c r="S673" s="5"/>
      <c r="T673" s="6"/>
      <c r="U673" s="7"/>
      <c r="V673" s="62"/>
      <c r="W673" s="63"/>
      <c r="X673" s="9"/>
      <c r="Y673" s="4"/>
      <c r="Z673" s="5"/>
      <c r="AA673" s="6"/>
      <c r="AB673" s="7"/>
      <c r="AC673" s="64"/>
      <c r="AD673" s="8"/>
      <c r="AE673" s="494" t="s">
        <v>66</v>
      </c>
      <c r="AF673" s="495"/>
      <c r="AG673" s="496"/>
      <c r="AH673" s="517"/>
      <c r="AI673" s="515"/>
      <c r="AJ673" s="515"/>
      <c r="AK673" s="515"/>
      <c r="AL673" s="515"/>
      <c r="AN673" s="38" t="str">
        <f t="shared" si="345"/>
        <v/>
      </c>
      <c r="AO673" s="39" t="str">
        <f t="shared" si="346"/>
        <v/>
      </c>
      <c r="AP673" s="40" t="str">
        <f t="shared" si="348"/>
        <v/>
      </c>
      <c r="AQ673" s="41" t="str">
        <f t="shared" si="349"/>
        <v/>
      </c>
      <c r="AR673" s="42" t="str">
        <f t="shared" si="350"/>
        <v>000</v>
      </c>
      <c r="AS673" s="43" t="str">
        <f t="shared" si="351"/>
        <v>000</v>
      </c>
      <c r="AT673" s="41">
        <f t="shared" si="352"/>
        <v>0</v>
      </c>
      <c r="AU673" s="65">
        <f t="shared" si="353"/>
        <v>0</v>
      </c>
      <c r="AV673" s="39" t="str">
        <f t="shared" si="354"/>
        <v>000</v>
      </c>
      <c r="AW673" s="43" t="str">
        <f t="shared" si="355"/>
        <v>000</v>
      </c>
      <c r="AX673" s="43">
        <f t="shared" si="356"/>
        <v>0</v>
      </c>
      <c r="AY673" s="43">
        <f t="shared" si="357"/>
        <v>0</v>
      </c>
      <c r="AZ673" s="47">
        <f t="shared" si="358"/>
        <v>0</v>
      </c>
      <c r="BA673" s="35">
        <f t="shared" si="359"/>
        <v>0</v>
      </c>
    </row>
    <row r="674" spans="3:53" ht="22.5" customHeight="1">
      <c r="C674" s="509"/>
      <c r="D674" s="501"/>
      <c r="E674" s="503"/>
      <c r="F674" s="29" t="s">
        <v>323</v>
      </c>
      <c r="G674" s="26"/>
      <c r="H674" s="30" t="s">
        <v>327</v>
      </c>
      <c r="I674" s="498"/>
      <c r="J674" s="487"/>
      <c r="K674" s="489"/>
      <c r="L674" s="491"/>
      <c r="M674" s="493"/>
      <c r="N674" s="29" t="s">
        <v>323</v>
      </c>
      <c r="O674" s="26"/>
      <c r="P674" s="30" t="s">
        <v>327</v>
      </c>
      <c r="Q674" s="3"/>
      <c r="R674" s="4"/>
      <c r="S674" s="5"/>
      <c r="T674" s="6"/>
      <c r="U674" s="7"/>
      <c r="V674" s="62"/>
      <c r="W674" s="63"/>
      <c r="X674" s="9"/>
      <c r="Y674" s="4"/>
      <c r="Z674" s="5"/>
      <c r="AA674" s="6"/>
      <c r="AB674" s="7"/>
      <c r="AC674" s="64"/>
      <c r="AD674" s="8"/>
      <c r="AE674" s="29" t="s">
        <v>323</v>
      </c>
      <c r="AF674" s="26"/>
      <c r="AG674" s="30" t="s">
        <v>327</v>
      </c>
      <c r="AH674" s="518"/>
      <c r="AI674" s="516"/>
      <c r="AJ674" s="516"/>
      <c r="AK674" s="516"/>
      <c r="AL674" s="516"/>
      <c r="AN674" s="38" t="str">
        <f t="shared" si="345"/>
        <v/>
      </c>
      <c r="AO674" s="39" t="str">
        <f t="shared" si="346"/>
        <v/>
      </c>
      <c r="AP674" s="40" t="str">
        <f t="shared" si="348"/>
        <v/>
      </c>
      <c r="AQ674" s="41" t="str">
        <f t="shared" si="349"/>
        <v/>
      </c>
      <c r="AR674" s="42" t="str">
        <f t="shared" si="350"/>
        <v>000</v>
      </c>
      <c r="AS674" s="43" t="str">
        <f t="shared" si="351"/>
        <v>000</v>
      </c>
      <c r="AT674" s="41">
        <f t="shared" si="352"/>
        <v>0</v>
      </c>
      <c r="AU674" s="65">
        <f t="shared" si="353"/>
        <v>0</v>
      </c>
      <c r="AV674" s="39" t="str">
        <f t="shared" si="354"/>
        <v>000</v>
      </c>
      <c r="AW674" s="43" t="str">
        <f t="shared" si="355"/>
        <v>000</v>
      </c>
      <c r="AX674" s="43">
        <f t="shared" si="356"/>
        <v>0</v>
      </c>
      <c r="AY674" s="43">
        <f t="shared" si="357"/>
        <v>0</v>
      </c>
      <c r="AZ674" s="47">
        <f t="shared" si="358"/>
        <v>0</v>
      </c>
      <c r="BA674" s="35">
        <f t="shared" si="359"/>
        <v>0</v>
      </c>
    </row>
    <row r="675" spans="3:53" ht="22.5" customHeight="1" thickBot="1">
      <c r="C675" s="508">
        <f t="shared" ref="C675" si="360">(ROW()-3)/2</f>
        <v>336</v>
      </c>
      <c r="D675" s="500"/>
      <c r="E675" s="502"/>
      <c r="F675" s="483" t="str">
        <f>IF(G676="","",YEAR('1'!$AJ$7)-YEAR(G676)-IF(MONTH('1'!$AJ$7)*100+DAY('1'!$AJ$7)&gt;=MONTH(G676)*100+DAY(G676),0,1))</f>
        <v/>
      </c>
      <c r="G675" s="484"/>
      <c r="H675" s="485"/>
      <c r="I675" s="497"/>
      <c r="J675" s="486"/>
      <c r="K675" s="488" t="s">
        <v>326</v>
      </c>
      <c r="L675" s="490"/>
      <c r="M675" s="492" t="s">
        <v>325</v>
      </c>
      <c r="N675" s="486"/>
      <c r="O675" s="490"/>
      <c r="P675" s="499"/>
      <c r="Q675" s="3"/>
      <c r="R675" s="4"/>
      <c r="S675" s="5"/>
      <c r="T675" s="6"/>
      <c r="U675" s="7"/>
      <c r="V675" s="62"/>
      <c r="W675" s="63"/>
      <c r="X675" s="9"/>
      <c r="Y675" s="4"/>
      <c r="Z675" s="5"/>
      <c r="AA675" s="6"/>
      <c r="AB675" s="7"/>
      <c r="AC675" s="64"/>
      <c r="AD675" s="8"/>
      <c r="AE675" s="494" t="s">
        <v>66</v>
      </c>
      <c r="AF675" s="495"/>
      <c r="AG675" s="496"/>
      <c r="AH675" s="517"/>
      <c r="AI675" s="515"/>
      <c r="AJ675" s="515"/>
      <c r="AK675" s="515"/>
      <c r="AL675" s="515"/>
      <c r="AN675" s="38" t="str">
        <f t="shared" si="345"/>
        <v/>
      </c>
      <c r="AO675" s="39" t="str">
        <f t="shared" si="346"/>
        <v/>
      </c>
      <c r="AP675" s="40" t="str">
        <f t="shared" si="348"/>
        <v/>
      </c>
      <c r="AQ675" s="41" t="str">
        <f t="shared" si="349"/>
        <v/>
      </c>
      <c r="AR675" s="42" t="str">
        <f t="shared" si="350"/>
        <v>000</v>
      </c>
      <c r="AS675" s="43" t="str">
        <f t="shared" si="351"/>
        <v>000</v>
      </c>
      <c r="AT675" s="41">
        <f t="shared" si="352"/>
        <v>0</v>
      </c>
      <c r="AU675" s="65">
        <f t="shared" si="353"/>
        <v>0</v>
      </c>
      <c r="AV675" s="39" t="str">
        <f t="shared" si="354"/>
        <v>000</v>
      </c>
      <c r="AW675" s="43" t="str">
        <f t="shared" si="355"/>
        <v>000</v>
      </c>
      <c r="AX675" s="43">
        <f t="shared" si="356"/>
        <v>0</v>
      </c>
      <c r="AY675" s="43">
        <f t="shared" si="357"/>
        <v>0</v>
      </c>
      <c r="AZ675" s="47">
        <f t="shared" si="358"/>
        <v>0</v>
      </c>
      <c r="BA675" s="35">
        <f t="shared" si="359"/>
        <v>0</v>
      </c>
    </row>
    <row r="676" spans="3:53" ht="22.5" customHeight="1">
      <c r="C676" s="509"/>
      <c r="D676" s="501"/>
      <c r="E676" s="503"/>
      <c r="F676" s="29" t="s">
        <v>323</v>
      </c>
      <c r="G676" s="26"/>
      <c r="H676" s="30" t="s">
        <v>327</v>
      </c>
      <c r="I676" s="498"/>
      <c r="J676" s="487"/>
      <c r="K676" s="489"/>
      <c r="L676" s="491"/>
      <c r="M676" s="493"/>
      <c r="N676" s="29" t="s">
        <v>323</v>
      </c>
      <c r="O676" s="26"/>
      <c r="P676" s="30" t="s">
        <v>327</v>
      </c>
      <c r="Q676" s="3"/>
      <c r="R676" s="4"/>
      <c r="S676" s="5"/>
      <c r="T676" s="6"/>
      <c r="U676" s="7"/>
      <c r="V676" s="62"/>
      <c r="W676" s="63"/>
      <c r="X676" s="9"/>
      <c r="Y676" s="4"/>
      <c r="Z676" s="5"/>
      <c r="AA676" s="6"/>
      <c r="AB676" s="7"/>
      <c r="AC676" s="64"/>
      <c r="AD676" s="8"/>
      <c r="AE676" s="29" t="s">
        <v>323</v>
      </c>
      <c r="AF676" s="26"/>
      <c r="AG676" s="30" t="s">
        <v>327</v>
      </c>
      <c r="AH676" s="518"/>
      <c r="AI676" s="516"/>
      <c r="AJ676" s="516"/>
      <c r="AK676" s="516"/>
      <c r="AL676" s="516"/>
      <c r="AN676" s="38" t="str">
        <f t="shared" si="345"/>
        <v/>
      </c>
      <c r="AO676" s="39" t="str">
        <f t="shared" si="346"/>
        <v/>
      </c>
      <c r="AP676" s="40" t="str">
        <f t="shared" si="348"/>
        <v/>
      </c>
      <c r="AQ676" s="41" t="str">
        <f t="shared" si="349"/>
        <v/>
      </c>
      <c r="AR676" s="42" t="str">
        <f t="shared" si="350"/>
        <v>000</v>
      </c>
      <c r="AS676" s="43" t="str">
        <f t="shared" si="351"/>
        <v>000</v>
      </c>
      <c r="AT676" s="41">
        <f t="shared" si="352"/>
        <v>0</v>
      </c>
      <c r="AU676" s="65">
        <f t="shared" si="353"/>
        <v>0</v>
      </c>
      <c r="AV676" s="39" t="str">
        <f t="shared" si="354"/>
        <v>000</v>
      </c>
      <c r="AW676" s="43" t="str">
        <f t="shared" si="355"/>
        <v>000</v>
      </c>
      <c r="AX676" s="43">
        <f t="shared" si="356"/>
        <v>0</v>
      </c>
      <c r="AY676" s="43">
        <f t="shared" si="357"/>
        <v>0</v>
      </c>
      <c r="AZ676" s="47">
        <f t="shared" si="358"/>
        <v>0</v>
      </c>
      <c r="BA676" s="35">
        <f t="shared" si="359"/>
        <v>0</v>
      </c>
    </row>
    <row r="677" spans="3:53" ht="22.5" customHeight="1" thickBot="1">
      <c r="C677" s="508">
        <f t="shared" ref="C677:C685" si="361">(ROW()-3)/2</f>
        <v>337</v>
      </c>
      <c r="D677" s="500"/>
      <c r="E677" s="502"/>
      <c r="F677" s="483" t="str">
        <f>IF(G678="","",YEAR('1'!$AJ$7)-YEAR(G678)-IF(MONTH('1'!$AJ$7)*100+DAY('1'!$AJ$7)&gt;=MONTH(G678)*100+DAY(G678),0,1))</f>
        <v/>
      </c>
      <c r="G677" s="484"/>
      <c r="H677" s="485"/>
      <c r="I677" s="497"/>
      <c r="J677" s="486"/>
      <c r="K677" s="488" t="s">
        <v>326</v>
      </c>
      <c r="L677" s="490"/>
      <c r="M677" s="492" t="s">
        <v>325</v>
      </c>
      <c r="N677" s="486"/>
      <c r="O677" s="490"/>
      <c r="P677" s="499"/>
      <c r="Q677" s="3"/>
      <c r="R677" s="4"/>
      <c r="S677" s="5"/>
      <c r="T677" s="6"/>
      <c r="U677" s="7"/>
      <c r="V677" s="62"/>
      <c r="W677" s="63"/>
      <c r="X677" s="9"/>
      <c r="Y677" s="4"/>
      <c r="Z677" s="5"/>
      <c r="AA677" s="6"/>
      <c r="AB677" s="7"/>
      <c r="AC677" s="64"/>
      <c r="AD677" s="8"/>
      <c r="AE677" s="494" t="s">
        <v>66</v>
      </c>
      <c r="AF677" s="495"/>
      <c r="AG677" s="496"/>
      <c r="AH677" s="517"/>
      <c r="AI677" s="515"/>
      <c r="AJ677" s="515"/>
      <c r="AK677" s="515"/>
      <c r="AL677" s="515"/>
      <c r="AN677" s="38" t="str">
        <f t="shared" si="345"/>
        <v/>
      </c>
      <c r="AO677" s="39" t="str">
        <f t="shared" si="346"/>
        <v/>
      </c>
      <c r="AP677" s="40" t="str">
        <f t="shared" si="348"/>
        <v/>
      </c>
      <c r="AQ677" s="41" t="str">
        <f t="shared" si="349"/>
        <v/>
      </c>
      <c r="AR677" s="42" t="str">
        <f t="shared" si="350"/>
        <v>000</v>
      </c>
      <c r="AS677" s="43" t="str">
        <f t="shared" si="351"/>
        <v>000</v>
      </c>
      <c r="AT677" s="41">
        <f t="shared" si="352"/>
        <v>0</v>
      </c>
      <c r="AU677" s="65">
        <f t="shared" si="353"/>
        <v>0</v>
      </c>
      <c r="AV677" s="39" t="str">
        <f t="shared" si="354"/>
        <v>000</v>
      </c>
      <c r="AW677" s="43" t="str">
        <f t="shared" si="355"/>
        <v>000</v>
      </c>
      <c r="AX677" s="43">
        <f t="shared" si="356"/>
        <v>0</v>
      </c>
      <c r="AY677" s="43">
        <f t="shared" si="357"/>
        <v>0</v>
      </c>
      <c r="AZ677" s="47">
        <f t="shared" si="358"/>
        <v>0</v>
      </c>
      <c r="BA677" s="35">
        <f t="shared" si="359"/>
        <v>0</v>
      </c>
    </row>
    <row r="678" spans="3:53" ht="22.5" customHeight="1">
      <c r="C678" s="509"/>
      <c r="D678" s="501"/>
      <c r="E678" s="503"/>
      <c r="F678" s="29" t="s">
        <v>323</v>
      </c>
      <c r="G678" s="26"/>
      <c r="H678" s="30" t="s">
        <v>327</v>
      </c>
      <c r="I678" s="498"/>
      <c r="J678" s="487"/>
      <c r="K678" s="489"/>
      <c r="L678" s="491"/>
      <c r="M678" s="493"/>
      <c r="N678" s="29" t="s">
        <v>323</v>
      </c>
      <c r="O678" s="26"/>
      <c r="P678" s="30" t="s">
        <v>327</v>
      </c>
      <c r="Q678" s="3"/>
      <c r="R678" s="4"/>
      <c r="S678" s="5"/>
      <c r="T678" s="6"/>
      <c r="U678" s="7"/>
      <c r="V678" s="62"/>
      <c r="W678" s="63"/>
      <c r="X678" s="9"/>
      <c r="Y678" s="4"/>
      <c r="Z678" s="5"/>
      <c r="AA678" s="6"/>
      <c r="AB678" s="7"/>
      <c r="AC678" s="64"/>
      <c r="AD678" s="8"/>
      <c r="AE678" s="29" t="s">
        <v>323</v>
      </c>
      <c r="AF678" s="26"/>
      <c r="AG678" s="30" t="s">
        <v>327</v>
      </c>
      <c r="AH678" s="518"/>
      <c r="AI678" s="516"/>
      <c r="AJ678" s="516"/>
      <c r="AK678" s="516"/>
      <c r="AL678" s="516"/>
      <c r="AN678" s="38" t="str">
        <f t="shared" si="345"/>
        <v/>
      </c>
      <c r="AO678" s="39" t="str">
        <f t="shared" si="346"/>
        <v/>
      </c>
      <c r="AP678" s="40" t="str">
        <f t="shared" si="348"/>
        <v/>
      </c>
      <c r="AQ678" s="41" t="str">
        <f t="shared" si="349"/>
        <v/>
      </c>
      <c r="AR678" s="42" t="str">
        <f t="shared" si="350"/>
        <v>000</v>
      </c>
      <c r="AS678" s="43" t="str">
        <f t="shared" si="351"/>
        <v>000</v>
      </c>
      <c r="AT678" s="41">
        <f t="shared" si="352"/>
        <v>0</v>
      </c>
      <c r="AU678" s="65">
        <f t="shared" si="353"/>
        <v>0</v>
      </c>
      <c r="AV678" s="39" t="str">
        <f t="shared" si="354"/>
        <v>000</v>
      </c>
      <c r="AW678" s="43" t="str">
        <f t="shared" si="355"/>
        <v>000</v>
      </c>
      <c r="AX678" s="43">
        <f t="shared" si="356"/>
        <v>0</v>
      </c>
      <c r="AY678" s="43">
        <f t="shared" si="357"/>
        <v>0</v>
      </c>
      <c r="AZ678" s="47">
        <f t="shared" si="358"/>
        <v>0</v>
      </c>
      <c r="BA678" s="35">
        <f t="shared" si="359"/>
        <v>0</v>
      </c>
    </row>
    <row r="679" spans="3:53" ht="22.5" customHeight="1" thickBot="1">
      <c r="C679" s="508">
        <f t="shared" ref="C679:C687" si="362">(ROW()-3)/2</f>
        <v>338</v>
      </c>
      <c r="D679" s="500"/>
      <c r="E679" s="502"/>
      <c r="F679" s="483" t="str">
        <f>IF(G680="","",YEAR('1'!$AJ$7)-YEAR(G680)-IF(MONTH('1'!$AJ$7)*100+DAY('1'!$AJ$7)&gt;=MONTH(G680)*100+DAY(G680),0,1))</f>
        <v/>
      </c>
      <c r="G679" s="484"/>
      <c r="H679" s="485"/>
      <c r="I679" s="497"/>
      <c r="J679" s="486"/>
      <c r="K679" s="488" t="s">
        <v>326</v>
      </c>
      <c r="L679" s="490"/>
      <c r="M679" s="492" t="s">
        <v>325</v>
      </c>
      <c r="N679" s="486"/>
      <c r="O679" s="490"/>
      <c r="P679" s="499"/>
      <c r="Q679" s="3"/>
      <c r="R679" s="4"/>
      <c r="S679" s="5"/>
      <c r="T679" s="6"/>
      <c r="U679" s="7"/>
      <c r="V679" s="62"/>
      <c r="W679" s="63"/>
      <c r="X679" s="9"/>
      <c r="Y679" s="4"/>
      <c r="Z679" s="5"/>
      <c r="AA679" s="6"/>
      <c r="AB679" s="7"/>
      <c r="AC679" s="64"/>
      <c r="AD679" s="8"/>
      <c r="AE679" s="494" t="s">
        <v>66</v>
      </c>
      <c r="AF679" s="495"/>
      <c r="AG679" s="496"/>
      <c r="AH679" s="517"/>
      <c r="AI679" s="515"/>
      <c r="AJ679" s="515"/>
      <c r="AK679" s="515"/>
      <c r="AL679" s="515"/>
      <c r="AN679" s="38" t="str">
        <f t="shared" si="345"/>
        <v/>
      </c>
      <c r="AO679" s="39" t="str">
        <f t="shared" si="346"/>
        <v/>
      </c>
      <c r="AP679" s="40" t="str">
        <f t="shared" si="348"/>
        <v/>
      </c>
      <c r="AQ679" s="41" t="str">
        <f t="shared" si="349"/>
        <v/>
      </c>
      <c r="AR679" s="42" t="str">
        <f t="shared" si="350"/>
        <v>000</v>
      </c>
      <c r="AS679" s="43" t="str">
        <f t="shared" si="351"/>
        <v>000</v>
      </c>
      <c r="AT679" s="41">
        <f t="shared" si="352"/>
        <v>0</v>
      </c>
      <c r="AU679" s="65">
        <f t="shared" si="353"/>
        <v>0</v>
      </c>
      <c r="AV679" s="39" t="str">
        <f t="shared" si="354"/>
        <v>000</v>
      </c>
      <c r="AW679" s="43" t="str">
        <f t="shared" si="355"/>
        <v>000</v>
      </c>
      <c r="AX679" s="43">
        <f t="shared" si="356"/>
        <v>0</v>
      </c>
      <c r="AY679" s="43">
        <f t="shared" si="357"/>
        <v>0</v>
      </c>
      <c r="AZ679" s="47">
        <f t="shared" si="358"/>
        <v>0</v>
      </c>
      <c r="BA679" s="35">
        <f t="shared" si="359"/>
        <v>0</v>
      </c>
    </row>
    <row r="680" spans="3:53" ht="22.5" customHeight="1">
      <c r="C680" s="509"/>
      <c r="D680" s="501"/>
      <c r="E680" s="503"/>
      <c r="F680" s="29" t="s">
        <v>323</v>
      </c>
      <c r="G680" s="26"/>
      <c r="H680" s="30" t="s">
        <v>327</v>
      </c>
      <c r="I680" s="498"/>
      <c r="J680" s="487"/>
      <c r="K680" s="489"/>
      <c r="L680" s="491"/>
      <c r="M680" s="493"/>
      <c r="N680" s="29" t="s">
        <v>323</v>
      </c>
      <c r="O680" s="26"/>
      <c r="P680" s="30" t="s">
        <v>327</v>
      </c>
      <c r="Q680" s="3"/>
      <c r="R680" s="4"/>
      <c r="S680" s="5"/>
      <c r="T680" s="6"/>
      <c r="U680" s="7"/>
      <c r="V680" s="62"/>
      <c r="W680" s="63"/>
      <c r="X680" s="9"/>
      <c r="Y680" s="4"/>
      <c r="Z680" s="5"/>
      <c r="AA680" s="6"/>
      <c r="AB680" s="7"/>
      <c r="AC680" s="64"/>
      <c r="AD680" s="8"/>
      <c r="AE680" s="29" t="s">
        <v>323</v>
      </c>
      <c r="AF680" s="26"/>
      <c r="AG680" s="30" t="s">
        <v>327</v>
      </c>
      <c r="AH680" s="518"/>
      <c r="AI680" s="516"/>
      <c r="AJ680" s="516"/>
      <c r="AK680" s="516"/>
      <c r="AL680" s="516"/>
      <c r="AN680" s="38" t="str">
        <f t="shared" si="345"/>
        <v/>
      </c>
      <c r="AO680" s="39" t="str">
        <f t="shared" si="346"/>
        <v/>
      </c>
      <c r="AP680" s="40" t="str">
        <f t="shared" si="348"/>
        <v/>
      </c>
      <c r="AQ680" s="41" t="str">
        <f t="shared" si="349"/>
        <v/>
      </c>
      <c r="AR680" s="42" t="str">
        <f t="shared" si="350"/>
        <v>000</v>
      </c>
      <c r="AS680" s="43" t="str">
        <f t="shared" si="351"/>
        <v>000</v>
      </c>
      <c r="AT680" s="41">
        <f t="shared" si="352"/>
        <v>0</v>
      </c>
      <c r="AU680" s="65">
        <f t="shared" si="353"/>
        <v>0</v>
      </c>
      <c r="AV680" s="39" t="str">
        <f t="shared" si="354"/>
        <v>000</v>
      </c>
      <c r="AW680" s="43" t="str">
        <f t="shared" si="355"/>
        <v>000</v>
      </c>
      <c r="AX680" s="43">
        <f t="shared" si="356"/>
        <v>0</v>
      </c>
      <c r="AY680" s="43">
        <f t="shared" si="357"/>
        <v>0</v>
      </c>
      <c r="AZ680" s="47">
        <f t="shared" si="358"/>
        <v>0</v>
      </c>
      <c r="BA680" s="35">
        <f t="shared" si="359"/>
        <v>0</v>
      </c>
    </row>
    <row r="681" spans="3:53" ht="22.5" customHeight="1" thickBot="1">
      <c r="C681" s="508">
        <f t="shared" ref="C681" si="363">(ROW()-3)/2</f>
        <v>339</v>
      </c>
      <c r="D681" s="500"/>
      <c r="E681" s="502"/>
      <c r="F681" s="483" t="str">
        <f>IF(G682="","",YEAR('1'!$AJ$7)-YEAR(G682)-IF(MONTH('1'!$AJ$7)*100+DAY('1'!$AJ$7)&gt;=MONTH(G682)*100+DAY(G682),0,1))</f>
        <v/>
      </c>
      <c r="G681" s="484"/>
      <c r="H681" s="485"/>
      <c r="I681" s="497"/>
      <c r="J681" s="486"/>
      <c r="K681" s="488" t="s">
        <v>326</v>
      </c>
      <c r="L681" s="490"/>
      <c r="M681" s="492" t="s">
        <v>325</v>
      </c>
      <c r="N681" s="486"/>
      <c r="O681" s="490"/>
      <c r="P681" s="499"/>
      <c r="Q681" s="3"/>
      <c r="R681" s="4"/>
      <c r="S681" s="5"/>
      <c r="T681" s="6"/>
      <c r="U681" s="7"/>
      <c r="V681" s="62"/>
      <c r="W681" s="63"/>
      <c r="X681" s="9"/>
      <c r="Y681" s="4"/>
      <c r="Z681" s="5"/>
      <c r="AA681" s="6"/>
      <c r="AB681" s="7"/>
      <c r="AC681" s="64"/>
      <c r="AD681" s="8"/>
      <c r="AE681" s="494" t="s">
        <v>66</v>
      </c>
      <c r="AF681" s="495"/>
      <c r="AG681" s="496"/>
      <c r="AH681" s="517"/>
      <c r="AI681" s="515"/>
      <c r="AJ681" s="515"/>
      <c r="AK681" s="515"/>
      <c r="AL681" s="515"/>
      <c r="AN681" s="38" t="str">
        <f t="shared" si="345"/>
        <v/>
      </c>
      <c r="AO681" s="39" t="str">
        <f t="shared" si="346"/>
        <v/>
      </c>
      <c r="AP681" s="40" t="str">
        <f t="shared" si="348"/>
        <v/>
      </c>
      <c r="AQ681" s="41" t="str">
        <f t="shared" si="349"/>
        <v/>
      </c>
      <c r="AR681" s="42" t="str">
        <f t="shared" si="350"/>
        <v>000</v>
      </c>
      <c r="AS681" s="43" t="str">
        <f t="shared" si="351"/>
        <v>000</v>
      </c>
      <c r="AT681" s="41">
        <f t="shared" si="352"/>
        <v>0</v>
      </c>
      <c r="AU681" s="65">
        <f t="shared" si="353"/>
        <v>0</v>
      </c>
      <c r="AV681" s="39" t="str">
        <f t="shared" si="354"/>
        <v>000</v>
      </c>
      <c r="AW681" s="43" t="str">
        <f t="shared" si="355"/>
        <v>000</v>
      </c>
      <c r="AX681" s="43">
        <f t="shared" si="356"/>
        <v>0</v>
      </c>
      <c r="AY681" s="43">
        <f t="shared" si="357"/>
        <v>0</v>
      </c>
      <c r="AZ681" s="47">
        <f t="shared" si="358"/>
        <v>0</v>
      </c>
      <c r="BA681" s="35">
        <f t="shared" si="359"/>
        <v>0</v>
      </c>
    </row>
    <row r="682" spans="3:53" ht="22.5" customHeight="1">
      <c r="C682" s="509"/>
      <c r="D682" s="501"/>
      <c r="E682" s="503"/>
      <c r="F682" s="29" t="s">
        <v>323</v>
      </c>
      <c r="G682" s="26"/>
      <c r="H682" s="30" t="s">
        <v>327</v>
      </c>
      <c r="I682" s="498"/>
      <c r="J682" s="487"/>
      <c r="K682" s="489"/>
      <c r="L682" s="491"/>
      <c r="M682" s="493"/>
      <c r="N682" s="29" t="s">
        <v>323</v>
      </c>
      <c r="O682" s="26"/>
      <c r="P682" s="30" t="s">
        <v>327</v>
      </c>
      <c r="Q682" s="3"/>
      <c r="R682" s="4"/>
      <c r="S682" s="5"/>
      <c r="T682" s="6"/>
      <c r="U682" s="7"/>
      <c r="V682" s="62"/>
      <c r="W682" s="63"/>
      <c r="X682" s="9"/>
      <c r="Y682" s="4"/>
      <c r="Z682" s="5"/>
      <c r="AA682" s="6"/>
      <c r="AB682" s="7"/>
      <c r="AC682" s="64"/>
      <c r="AD682" s="8"/>
      <c r="AE682" s="29" t="s">
        <v>323</v>
      </c>
      <c r="AF682" s="26"/>
      <c r="AG682" s="30" t="s">
        <v>327</v>
      </c>
      <c r="AH682" s="518"/>
      <c r="AI682" s="516"/>
      <c r="AJ682" s="516"/>
      <c r="AK682" s="516"/>
      <c r="AL682" s="516"/>
      <c r="AN682" s="38" t="str">
        <f t="shared" si="345"/>
        <v/>
      </c>
      <c r="AO682" s="39" t="str">
        <f t="shared" si="346"/>
        <v/>
      </c>
      <c r="AP682" s="40" t="str">
        <f t="shared" si="348"/>
        <v/>
      </c>
      <c r="AQ682" s="41" t="str">
        <f t="shared" si="349"/>
        <v/>
      </c>
      <c r="AR682" s="42" t="str">
        <f t="shared" si="350"/>
        <v>000</v>
      </c>
      <c r="AS682" s="43" t="str">
        <f t="shared" si="351"/>
        <v>000</v>
      </c>
      <c r="AT682" s="41">
        <f t="shared" si="352"/>
        <v>0</v>
      </c>
      <c r="AU682" s="65">
        <f t="shared" si="353"/>
        <v>0</v>
      </c>
      <c r="AV682" s="39" t="str">
        <f t="shared" si="354"/>
        <v>000</v>
      </c>
      <c r="AW682" s="43" t="str">
        <f t="shared" si="355"/>
        <v>000</v>
      </c>
      <c r="AX682" s="43">
        <f t="shared" si="356"/>
        <v>0</v>
      </c>
      <c r="AY682" s="43">
        <f t="shared" si="357"/>
        <v>0</v>
      </c>
      <c r="AZ682" s="47">
        <f t="shared" si="358"/>
        <v>0</v>
      </c>
      <c r="BA682" s="35">
        <f t="shared" si="359"/>
        <v>0</v>
      </c>
    </row>
    <row r="683" spans="3:53" ht="22.5" customHeight="1" thickBot="1">
      <c r="C683" s="508">
        <f t="shared" ref="C683" si="364">(ROW()-3)/2</f>
        <v>340</v>
      </c>
      <c r="D683" s="500"/>
      <c r="E683" s="502"/>
      <c r="F683" s="483" t="str">
        <f>IF(G684="","",YEAR('1'!$AJ$7)-YEAR(G684)-IF(MONTH('1'!$AJ$7)*100+DAY('1'!$AJ$7)&gt;=MONTH(G684)*100+DAY(G684),0,1))</f>
        <v/>
      </c>
      <c r="G683" s="484"/>
      <c r="H683" s="485"/>
      <c r="I683" s="497"/>
      <c r="J683" s="486"/>
      <c r="K683" s="488" t="s">
        <v>326</v>
      </c>
      <c r="L683" s="490"/>
      <c r="M683" s="492" t="s">
        <v>325</v>
      </c>
      <c r="N683" s="486"/>
      <c r="O683" s="490"/>
      <c r="P683" s="499"/>
      <c r="Q683" s="3"/>
      <c r="R683" s="4"/>
      <c r="S683" s="5"/>
      <c r="T683" s="6"/>
      <c r="U683" s="7"/>
      <c r="V683" s="62"/>
      <c r="W683" s="63"/>
      <c r="X683" s="9"/>
      <c r="Y683" s="4"/>
      <c r="Z683" s="5"/>
      <c r="AA683" s="6"/>
      <c r="AB683" s="7"/>
      <c r="AC683" s="64"/>
      <c r="AD683" s="8"/>
      <c r="AE683" s="494" t="s">
        <v>66</v>
      </c>
      <c r="AF683" s="495"/>
      <c r="AG683" s="496"/>
      <c r="AH683" s="517"/>
      <c r="AI683" s="515"/>
      <c r="AJ683" s="515"/>
      <c r="AK683" s="515"/>
      <c r="AL683" s="515"/>
      <c r="AN683" s="38" t="str">
        <f t="shared" si="345"/>
        <v/>
      </c>
      <c r="AO683" s="39" t="str">
        <f t="shared" si="346"/>
        <v/>
      </c>
      <c r="AP683" s="40" t="str">
        <f t="shared" si="348"/>
        <v/>
      </c>
      <c r="AQ683" s="41" t="str">
        <f t="shared" si="349"/>
        <v/>
      </c>
      <c r="AR683" s="42" t="str">
        <f t="shared" si="350"/>
        <v>000</v>
      </c>
      <c r="AS683" s="43" t="str">
        <f t="shared" si="351"/>
        <v>000</v>
      </c>
      <c r="AT683" s="41">
        <f t="shared" si="352"/>
        <v>0</v>
      </c>
      <c r="AU683" s="65">
        <f t="shared" si="353"/>
        <v>0</v>
      </c>
      <c r="AV683" s="39" t="str">
        <f t="shared" si="354"/>
        <v>000</v>
      </c>
      <c r="AW683" s="43" t="str">
        <f t="shared" si="355"/>
        <v>000</v>
      </c>
      <c r="AX683" s="43">
        <f t="shared" si="356"/>
        <v>0</v>
      </c>
      <c r="AY683" s="43">
        <f t="shared" si="357"/>
        <v>0</v>
      </c>
      <c r="AZ683" s="47">
        <f t="shared" si="358"/>
        <v>0</v>
      </c>
      <c r="BA683" s="35">
        <f t="shared" si="359"/>
        <v>0</v>
      </c>
    </row>
    <row r="684" spans="3:53" ht="22.5" customHeight="1">
      <c r="C684" s="509"/>
      <c r="D684" s="501"/>
      <c r="E684" s="503"/>
      <c r="F684" s="29" t="s">
        <v>323</v>
      </c>
      <c r="G684" s="26"/>
      <c r="H684" s="30" t="s">
        <v>327</v>
      </c>
      <c r="I684" s="498"/>
      <c r="J684" s="487"/>
      <c r="K684" s="489"/>
      <c r="L684" s="491"/>
      <c r="M684" s="493"/>
      <c r="N684" s="29" t="s">
        <v>323</v>
      </c>
      <c r="O684" s="26"/>
      <c r="P684" s="30" t="s">
        <v>327</v>
      </c>
      <c r="Q684" s="3"/>
      <c r="R684" s="4"/>
      <c r="S684" s="5"/>
      <c r="T684" s="6"/>
      <c r="U684" s="7"/>
      <c r="V684" s="62"/>
      <c r="W684" s="63"/>
      <c r="X684" s="9"/>
      <c r="Y684" s="4"/>
      <c r="Z684" s="5"/>
      <c r="AA684" s="6"/>
      <c r="AB684" s="7"/>
      <c r="AC684" s="64"/>
      <c r="AD684" s="8"/>
      <c r="AE684" s="29" t="s">
        <v>323</v>
      </c>
      <c r="AF684" s="26"/>
      <c r="AG684" s="30" t="s">
        <v>327</v>
      </c>
      <c r="AH684" s="518"/>
      <c r="AI684" s="516"/>
      <c r="AJ684" s="516"/>
      <c r="AK684" s="516"/>
      <c r="AL684" s="516"/>
      <c r="AN684" s="38" t="str">
        <f t="shared" si="345"/>
        <v/>
      </c>
      <c r="AO684" s="39" t="str">
        <f t="shared" si="346"/>
        <v/>
      </c>
      <c r="AP684" s="40" t="str">
        <f t="shared" si="348"/>
        <v/>
      </c>
      <c r="AQ684" s="41" t="str">
        <f t="shared" si="349"/>
        <v/>
      </c>
      <c r="AR684" s="42" t="str">
        <f t="shared" si="350"/>
        <v>000</v>
      </c>
      <c r="AS684" s="43" t="str">
        <f t="shared" si="351"/>
        <v>000</v>
      </c>
      <c r="AT684" s="41">
        <f t="shared" si="352"/>
        <v>0</v>
      </c>
      <c r="AU684" s="65">
        <f t="shared" si="353"/>
        <v>0</v>
      </c>
      <c r="AV684" s="39" t="str">
        <f t="shared" si="354"/>
        <v>000</v>
      </c>
      <c r="AW684" s="43" t="str">
        <f t="shared" si="355"/>
        <v>000</v>
      </c>
      <c r="AX684" s="43">
        <f t="shared" si="356"/>
        <v>0</v>
      </c>
      <c r="AY684" s="43">
        <f t="shared" si="357"/>
        <v>0</v>
      </c>
      <c r="AZ684" s="47">
        <f t="shared" si="358"/>
        <v>0</v>
      </c>
      <c r="BA684" s="35">
        <f t="shared" si="359"/>
        <v>0</v>
      </c>
    </row>
    <row r="685" spans="3:53" ht="22.5" customHeight="1" thickBot="1">
      <c r="C685" s="508">
        <f t="shared" si="361"/>
        <v>341</v>
      </c>
      <c r="D685" s="500"/>
      <c r="E685" s="502"/>
      <c r="F685" s="483" t="str">
        <f>IF(G686="","",YEAR('1'!$AJ$7)-YEAR(G686)-IF(MONTH('1'!$AJ$7)*100+DAY('1'!$AJ$7)&gt;=MONTH(G686)*100+DAY(G686),0,1))</f>
        <v/>
      </c>
      <c r="G685" s="484"/>
      <c r="H685" s="485"/>
      <c r="I685" s="497"/>
      <c r="J685" s="486"/>
      <c r="K685" s="488" t="s">
        <v>326</v>
      </c>
      <c r="L685" s="490"/>
      <c r="M685" s="492" t="s">
        <v>325</v>
      </c>
      <c r="N685" s="486"/>
      <c r="O685" s="490"/>
      <c r="P685" s="499"/>
      <c r="Q685" s="3"/>
      <c r="R685" s="4"/>
      <c r="S685" s="5"/>
      <c r="T685" s="6"/>
      <c r="U685" s="7"/>
      <c r="V685" s="62"/>
      <c r="W685" s="63"/>
      <c r="X685" s="9"/>
      <c r="Y685" s="4"/>
      <c r="Z685" s="5"/>
      <c r="AA685" s="6"/>
      <c r="AB685" s="7"/>
      <c r="AC685" s="64"/>
      <c r="AD685" s="8"/>
      <c r="AE685" s="494" t="s">
        <v>66</v>
      </c>
      <c r="AF685" s="495"/>
      <c r="AG685" s="496"/>
      <c r="AH685" s="517"/>
      <c r="AI685" s="515"/>
      <c r="AJ685" s="515"/>
      <c r="AK685" s="515"/>
      <c r="AL685" s="515"/>
      <c r="AN685" s="38" t="str">
        <f t="shared" si="345"/>
        <v/>
      </c>
      <c r="AO685" s="39" t="str">
        <f t="shared" si="346"/>
        <v/>
      </c>
      <c r="AP685" s="40" t="str">
        <f t="shared" si="348"/>
        <v/>
      </c>
      <c r="AQ685" s="41" t="str">
        <f t="shared" si="349"/>
        <v/>
      </c>
      <c r="AR685" s="42" t="str">
        <f t="shared" si="350"/>
        <v>000</v>
      </c>
      <c r="AS685" s="43" t="str">
        <f t="shared" si="351"/>
        <v>000</v>
      </c>
      <c r="AT685" s="41">
        <f t="shared" si="352"/>
        <v>0</v>
      </c>
      <c r="AU685" s="65">
        <f t="shared" si="353"/>
        <v>0</v>
      </c>
      <c r="AV685" s="39" t="str">
        <f t="shared" si="354"/>
        <v>000</v>
      </c>
      <c r="AW685" s="43" t="str">
        <f t="shared" si="355"/>
        <v>000</v>
      </c>
      <c r="AX685" s="43">
        <f t="shared" si="356"/>
        <v>0</v>
      </c>
      <c r="AY685" s="43">
        <f t="shared" si="357"/>
        <v>0</v>
      </c>
      <c r="AZ685" s="47">
        <f t="shared" si="358"/>
        <v>0</v>
      </c>
      <c r="BA685" s="35">
        <f t="shared" si="359"/>
        <v>0</v>
      </c>
    </row>
    <row r="686" spans="3:53" ht="22.5" customHeight="1">
      <c r="C686" s="509"/>
      <c r="D686" s="501"/>
      <c r="E686" s="503"/>
      <c r="F686" s="29" t="s">
        <v>323</v>
      </c>
      <c r="G686" s="26"/>
      <c r="H686" s="30" t="s">
        <v>327</v>
      </c>
      <c r="I686" s="498"/>
      <c r="J686" s="487"/>
      <c r="K686" s="489"/>
      <c r="L686" s="491"/>
      <c r="M686" s="493"/>
      <c r="N686" s="29" t="s">
        <v>323</v>
      </c>
      <c r="O686" s="26"/>
      <c r="P686" s="30" t="s">
        <v>327</v>
      </c>
      <c r="Q686" s="3"/>
      <c r="R686" s="4"/>
      <c r="S686" s="5"/>
      <c r="T686" s="6"/>
      <c r="U686" s="7"/>
      <c r="V686" s="62"/>
      <c r="W686" s="63"/>
      <c r="X686" s="9"/>
      <c r="Y686" s="4"/>
      <c r="Z686" s="5"/>
      <c r="AA686" s="6"/>
      <c r="AB686" s="7"/>
      <c r="AC686" s="64"/>
      <c r="AD686" s="8"/>
      <c r="AE686" s="29" t="s">
        <v>323</v>
      </c>
      <c r="AF686" s="26"/>
      <c r="AG686" s="30" t="s">
        <v>327</v>
      </c>
      <c r="AH686" s="518"/>
      <c r="AI686" s="516"/>
      <c r="AJ686" s="516"/>
      <c r="AK686" s="516"/>
      <c r="AL686" s="516"/>
      <c r="AN686" s="38" t="str">
        <f t="shared" si="345"/>
        <v/>
      </c>
      <c r="AO686" s="39" t="str">
        <f t="shared" si="346"/>
        <v/>
      </c>
      <c r="AP686" s="40" t="str">
        <f t="shared" si="348"/>
        <v/>
      </c>
      <c r="AQ686" s="41" t="str">
        <f t="shared" si="349"/>
        <v/>
      </c>
      <c r="AR686" s="42" t="str">
        <f t="shared" si="350"/>
        <v>000</v>
      </c>
      <c r="AS686" s="43" t="str">
        <f t="shared" si="351"/>
        <v>000</v>
      </c>
      <c r="AT686" s="41">
        <f t="shared" si="352"/>
        <v>0</v>
      </c>
      <c r="AU686" s="65">
        <f t="shared" si="353"/>
        <v>0</v>
      </c>
      <c r="AV686" s="39" t="str">
        <f t="shared" si="354"/>
        <v>000</v>
      </c>
      <c r="AW686" s="43" t="str">
        <f t="shared" si="355"/>
        <v>000</v>
      </c>
      <c r="AX686" s="43">
        <f t="shared" si="356"/>
        <v>0</v>
      </c>
      <c r="AY686" s="43">
        <f t="shared" si="357"/>
        <v>0</v>
      </c>
      <c r="AZ686" s="47">
        <f t="shared" si="358"/>
        <v>0</v>
      </c>
      <c r="BA686" s="35">
        <f t="shared" si="359"/>
        <v>0</v>
      </c>
    </row>
    <row r="687" spans="3:53" ht="22.5" customHeight="1" thickBot="1">
      <c r="C687" s="508">
        <f t="shared" si="362"/>
        <v>342</v>
      </c>
      <c r="D687" s="500"/>
      <c r="E687" s="502"/>
      <c r="F687" s="483" t="str">
        <f>IF(G688="","",YEAR('1'!$AJ$7)-YEAR(G688)-IF(MONTH('1'!$AJ$7)*100+DAY('1'!$AJ$7)&gt;=MONTH(G688)*100+DAY(G688),0,1))</f>
        <v/>
      </c>
      <c r="G687" s="484"/>
      <c r="H687" s="485"/>
      <c r="I687" s="497"/>
      <c r="J687" s="486"/>
      <c r="K687" s="488" t="s">
        <v>326</v>
      </c>
      <c r="L687" s="490"/>
      <c r="M687" s="492" t="s">
        <v>325</v>
      </c>
      <c r="N687" s="486"/>
      <c r="O687" s="490"/>
      <c r="P687" s="499"/>
      <c r="Q687" s="3"/>
      <c r="R687" s="4"/>
      <c r="S687" s="5"/>
      <c r="T687" s="6"/>
      <c r="U687" s="7"/>
      <c r="V687" s="62"/>
      <c r="W687" s="63"/>
      <c r="X687" s="9"/>
      <c r="Y687" s="4"/>
      <c r="Z687" s="5"/>
      <c r="AA687" s="6"/>
      <c r="AB687" s="7"/>
      <c r="AC687" s="64"/>
      <c r="AD687" s="8"/>
      <c r="AE687" s="494" t="s">
        <v>66</v>
      </c>
      <c r="AF687" s="495"/>
      <c r="AG687" s="496"/>
      <c r="AH687" s="517"/>
      <c r="AI687" s="515"/>
      <c r="AJ687" s="515"/>
      <c r="AK687" s="515"/>
      <c r="AL687" s="515"/>
      <c r="AN687" s="38" t="str">
        <f t="shared" si="345"/>
        <v/>
      </c>
      <c r="AO687" s="39" t="str">
        <f t="shared" si="346"/>
        <v/>
      </c>
      <c r="AP687" s="40" t="str">
        <f t="shared" si="348"/>
        <v/>
      </c>
      <c r="AQ687" s="41" t="str">
        <f t="shared" si="349"/>
        <v/>
      </c>
      <c r="AR687" s="42" t="str">
        <f t="shared" si="350"/>
        <v>000</v>
      </c>
      <c r="AS687" s="43" t="str">
        <f t="shared" si="351"/>
        <v>000</v>
      </c>
      <c r="AT687" s="41">
        <f t="shared" si="352"/>
        <v>0</v>
      </c>
      <c r="AU687" s="65">
        <f t="shared" si="353"/>
        <v>0</v>
      </c>
      <c r="AV687" s="39" t="str">
        <f t="shared" si="354"/>
        <v>000</v>
      </c>
      <c r="AW687" s="43" t="str">
        <f t="shared" si="355"/>
        <v>000</v>
      </c>
      <c r="AX687" s="43">
        <f t="shared" si="356"/>
        <v>0</v>
      </c>
      <c r="AY687" s="43">
        <f t="shared" si="357"/>
        <v>0</v>
      </c>
      <c r="AZ687" s="47">
        <f t="shared" si="358"/>
        <v>0</v>
      </c>
      <c r="BA687" s="35">
        <f t="shared" si="359"/>
        <v>0</v>
      </c>
    </row>
    <row r="688" spans="3:53" ht="22.5" customHeight="1">
      <c r="C688" s="509"/>
      <c r="D688" s="501"/>
      <c r="E688" s="503"/>
      <c r="F688" s="29" t="s">
        <v>323</v>
      </c>
      <c r="G688" s="26"/>
      <c r="H688" s="30" t="s">
        <v>327</v>
      </c>
      <c r="I688" s="498"/>
      <c r="J688" s="487"/>
      <c r="K688" s="489"/>
      <c r="L688" s="491"/>
      <c r="M688" s="493"/>
      <c r="N688" s="29" t="s">
        <v>323</v>
      </c>
      <c r="O688" s="26"/>
      <c r="P688" s="30" t="s">
        <v>327</v>
      </c>
      <c r="Q688" s="3"/>
      <c r="R688" s="4"/>
      <c r="S688" s="5"/>
      <c r="T688" s="6"/>
      <c r="U688" s="7"/>
      <c r="V688" s="62"/>
      <c r="W688" s="63"/>
      <c r="X688" s="9"/>
      <c r="Y688" s="4"/>
      <c r="Z688" s="5"/>
      <c r="AA688" s="6"/>
      <c r="AB688" s="7"/>
      <c r="AC688" s="64"/>
      <c r="AD688" s="8"/>
      <c r="AE688" s="29" t="s">
        <v>323</v>
      </c>
      <c r="AF688" s="26"/>
      <c r="AG688" s="30" t="s">
        <v>327</v>
      </c>
      <c r="AH688" s="518"/>
      <c r="AI688" s="516"/>
      <c r="AJ688" s="516"/>
      <c r="AK688" s="516"/>
      <c r="AL688" s="516"/>
      <c r="AN688" s="38" t="str">
        <f t="shared" si="345"/>
        <v/>
      </c>
      <c r="AO688" s="39" t="str">
        <f t="shared" si="346"/>
        <v/>
      </c>
      <c r="AP688" s="40" t="str">
        <f t="shared" si="348"/>
        <v/>
      </c>
      <c r="AQ688" s="41" t="str">
        <f t="shared" si="349"/>
        <v/>
      </c>
      <c r="AR688" s="42" t="str">
        <f t="shared" si="350"/>
        <v>000</v>
      </c>
      <c r="AS688" s="43" t="str">
        <f t="shared" si="351"/>
        <v>000</v>
      </c>
      <c r="AT688" s="41">
        <f t="shared" si="352"/>
        <v>0</v>
      </c>
      <c r="AU688" s="65">
        <f t="shared" si="353"/>
        <v>0</v>
      </c>
      <c r="AV688" s="39" t="str">
        <f t="shared" si="354"/>
        <v>000</v>
      </c>
      <c r="AW688" s="43" t="str">
        <f t="shared" si="355"/>
        <v>000</v>
      </c>
      <c r="AX688" s="43">
        <f t="shared" si="356"/>
        <v>0</v>
      </c>
      <c r="AY688" s="43">
        <f t="shared" si="357"/>
        <v>0</v>
      </c>
      <c r="AZ688" s="47">
        <f t="shared" si="358"/>
        <v>0</v>
      </c>
      <c r="BA688" s="35">
        <f t="shared" si="359"/>
        <v>0</v>
      </c>
    </row>
    <row r="689" spans="3:53" ht="22.5" customHeight="1" thickBot="1">
      <c r="C689" s="508">
        <f t="shared" ref="C689" si="365">(ROW()-3)/2</f>
        <v>343</v>
      </c>
      <c r="D689" s="500"/>
      <c r="E689" s="502"/>
      <c r="F689" s="483" t="str">
        <f>IF(G690="","",YEAR('1'!$AJ$7)-YEAR(G690)-IF(MONTH('1'!$AJ$7)*100+DAY('1'!$AJ$7)&gt;=MONTH(G690)*100+DAY(G690),0,1))</f>
        <v/>
      </c>
      <c r="G689" s="484"/>
      <c r="H689" s="485"/>
      <c r="I689" s="497"/>
      <c r="J689" s="486"/>
      <c r="K689" s="488" t="s">
        <v>326</v>
      </c>
      <c r="L689" s="490"/>
      <c r="M689" s="492" t="s">
        <v>325</v>
      </c>
      <c r="N689" s="486"/>
      <c r="O689" s="490"/>
      <c r="P689" s="499"/>
      <c r="Q689" s="3"/>
      <c r="R689" s="4"/>
      <c r="S689" s="5"/>
      <c r="T689" s="6"/>
      <c r="U689" s="7"/>
      <c r="V689" s="62"/>
      <c r="W689" s="63"/>
      <c r="X689" s="9"/>
      <c r="Y689" s="4"/>
      <c r="Z689" s="5"/>
      <c r="AA689" s="6"/>
      <c r="AB689" s="7"/>
      <c r="AC689" s="64"/>
      <c r="AD689" s="8"/>
      <c r="AE689" s="494" t="s">
        <v>66</v>
      </c>
      <c r="AF689" s="495"/>
      <c r="AG689" s="496"/>
      <c r="AH689" s="517"/>
      <c r="AI689" s="515"/>
      <c r="AJ689" s="515"/>
      <c r="AK689" s="515"/>
      <c r="AL689" s="515"/>
      <c r="AN689" s="38" t="str">
        <f t="shared" si="345"/>
        <v/>
      </c>
      <c r="AO689" s="39" t="str">
        <f t="shared" si="346"/>
        <v/>
      </c>
      <c r="AP689" s="40" t="str">
        <f t="shared" si="348"/>
        <v/>
      </c>
      <c r="AQ689" s="41" t="str">
        <f t="shared" si="349"/>
        <v/>
      </c>
      <c r="AR689" s="42" t="str">
        <f t="shared" si="350"/>
        <v>000</v>
      </c>
      <c r="AS689" s="43" t="str">
        <f t="shared" si="351"/>
        <v>000</v>
      </c>
      <c r="AT689" s="41">
        <f t="shared" si="352"/>
        <v>0</v>
      </c>
      <c r="AU689" s="65">
        <f t="shared" si="353"/>
        <v>0</v>
      </c>
      <c r="AV689" s="39" t="str">
        <f t="shared" si="354"/>
        <v>000</v>
      </c>
      <c r="AW689" s="43" t="str">
        <f t="shared" si="355"/>
        <v>000</v>
      </c>
      <c r="AX689" s="43">
        <f t="shared" si="356"/>
        <v>0</v>
      </c>
      <c r="AY689" s="43">
        <f t="shared" si="357"/>
        <v>0</v>
      </c>
      <c r="AZ689" s="47">
        <f t="shared" si="358"/>
        <v>0</v>
      </c>
      <c r="BA689" s="35">
        <f t="shared" si="359"/>
        <v>0</v>
      </c>
    </row>
    <row r="690" spans="3:53" ht="22.5" customHeight="1">
      <c r="C690" s="509"/>
      <c r="D690" s="501"/>
      <c r="E690" s="503"/>
      <c r="F690" s="29" t="s">
        <v>323</v>
      </c>
      <c r="G690" s="26"/>
      <c r="H690" s="30" t="s">
        <v>327</v>
      </c>
      <c r="I690" s="498"/>
      <c r="J690" s="487"/>
      <c r="K690" s="489"/>
      <c r="L690" s="491"/>
      <c r="M690" s="493"/>
      <c r="N690" s="29" t="s">
        <v>323</v>
      </c>
      <c r="O690" s="26"/>
      <c r="P690" s="30" t="s">
        <v>327</v>
      </c>
      <c r="Q690" s="3"/>
      <c r="R690" s="4"/>
      <c r="S690" s="5"/>
      <c r="T690" s="6"/>
      <c r="U690" s="7"/>
      <c r="V690" s="62"/>
      <c r="W690" s="63"/>
      <c r="X690" s="9"/>
      <c r="Y690" s="4"/>
      <c r="Z690" s="5"/>
      <c r="AA690" s="6"/>
      <c r="AB690" s="7"/>
      <c r="AC690" s="64"/>
      <c r="AD690" s="8"/>
      <c r="AE690" s="29" t="s">
        <v>323</v>
      </c>
      <c r="AF690" s="26"/>
      <c r="AG690" s="30" t="s">
        <v>327</v>
      </c>
      <c r="AH690" s="518"/>
      <c r="AI690" s="516"/>
      <c r="AJ690" s="516"/>
      <c r="AK690" s="516"/>
      <c r="AL690" s="516"/>
      <c r="AN690" s="38" t="str">
        <f t="shared" si="345"/>
        <v/>
      </c>
      <c r="AO690" s="39" t="str">
        <f t="shared" si="346"/>
        <v/>
      </c>
      <c r="AP690" s="40" t="str">
        <f t="shared" si="348"/>
        <v/>
      </c>
      <c r="AQ690" s="41" t="str">
        <f t="shared" si="349"/>
        <v/>
      </c>
      <c r="AR690" s="42" t="str">
        <f t="shared" si="350"/>
        <v>000</v>
      </c>
      <c r="AS690" s="43" t="str">
        <f t="shared" si="351"/>
        <v>000</v>
      </c>
      <c r="AT690" s="41">
        <f t="shared" si="352"/>
        <v>0</v>
      </c>
      <c r="AU690" s="65">
        <f t="shared" si="353"/>
        <v>0</v>
      </c>
      <c r="AV690" s="39" t="str">
        <f t="shared" si="354"/>
        <v>000</v>
      </c>
      <c r="AW690" s="43" t="str">
        <f t="shared" si="355"/>
        <v>000</v>
      </c>
      <c r="AX690" s="43">
        <f t="shared" si="356"/>
        <v>0</v>
      </c>
      <c r="AY690" s="43">
        <f t="shared" si="357"/>
        <v>0</v>
      </c>
      <c r="AZ690" s="47">
        <f t="shared" si="358"/>
        <v>0</v>
      </c>
      <c r="BA690" s="35">
        <f t="shared" si="359"/>
        <v>0</v>
      </c>
    </row>
    <row r="691" spans="3:53" ht="22.5" customHeight="1" thickBot="1">
      <c r="C691" s="508">
        <f t="shared" ref="C691:C707" si="366">(ROW()-3)/2</f>
        <v>344</v>
      </c>
      <c r="D691" s="500"/>
      <c r="E691" s="502"/>
      <c r="F691" s="483" t="str">
        <f>IF(G692="","",YEAR('1'!$AJ$7)-YEAR(G692)-IF(MONTH('1'!$AJ$7)*100+DAY('1'!$AJ$7)&gt;=MONTH(G692)*100+DAY(G692),0,1))</f>
        <v/>
      </c>
      <c r="G691" s="484"/>
      <c r="H691" s="485"/>
      <c r="I691" s="497"/>
      <c r="J691" s="486"/>
      <c r="K691" s="488" t="s">
        <v>326</v>
      </c>
      <c r="L691" s="490"/>
      <c r="M691" s="492" t="s">
        <v>325</v>
      </c>
      <c r="N691" s="486"/>
      <c r="O691" s="490"/>
      <c r="P691" s="499"/>
      <c r="Q691" s="3"/>
      <c r="R691" s="4"/>
      <c r="S691" s="5"/>
      <c r="T691" s="6"/>
      <c r="U691" s="7"/>
      <c r="V691" s="62"/>
      <c r="W691" s="63"/>
      <c r="X691" s="9"/>
      <c r="Y691" s="4"/>
      <c r="Z691" s="5"/>
      <c r="AA691" s="6"/>
      <c r="AB691" s="7"/>
      <c r="AC691" s="64"/>
      <c r="AD691" s="8"/>
      <c r="AE691" s="494" t="s">
        <v>66</v>
      </c>
      <c r="AF691" s="495"/>
      <c r="AG691" s="496"/>
      <c r="AH691" s="517"/>
      <c r="AI691" s="515"/>
      <c r="AJ691" s="515"/>
      <c r="AK691" s="515"/>
      <c r="AL691" s="515"/>
      <c r="AN691" s="38" t="str">
        <f t="shared" si="345"/>
        <v/>
      </c>
      <c r="AO691" s="39" t="str">
        <f t="shared" si="346"/>
        <v/>
      </c>
      <c r="AP691" s="40" t="str">
        <f t="shared" si="348"/>
        <v/>
      </c>
      <c r="AQ691" s="41" t="str">
        <f t="shared" si="349"/>
        <v/>
      </c>
      <c r="AR691" s="42" t="str">
        <f t="shared" si="350"/>
        <v>000</v>
      </c>
      <c r="AS691" s="43" t="str">
        <f t="shared" si="351"/>
        <v>000</v>
      </c>
      <c r="AT691" s="41">
        <f t="shared" si="352"/>
        <v>0</v>
      </c>
      <c r="AU691" s="65">
        <f t="shared" si="353"/>
        <v>0</v>
      </c>
      <c r="AV691" s="39" t="str">
        <f t="shared" si="354"/>
        <v>000</v>
      </c>
      <c r="AW691" s="43" t="str">
        <f t="shared" si="355"/>
        <v>000</v>
      </c>
      <c r="AX691" s="43">
        <f t="shared" si="356"/>
        <v>0</v>
      </c>
      <c r="AY691" s="43">
        <f t="shared" si="357"/>
        <v>0</v>
      </c>
      <c r="AZ691" s="47">
        <f t="shared" si="358"/>
        <v>0</v>
      </c>
      <c r="BA691" s="35">
        <f t="shared" si="359"/>
        <v>0</v>
      </c>
    </row>
    <row r="692" spans="3:53" ht="22.5" customHeight="1">
      <c r="C692" s="509"/>
      <c r="D692" s="501"/>
      <c r="E692" s="503"/>
      <c r="F692" s="29" t="s">
        <v>323</v>
      </c>
      <c r="G692" s="26"/>
      <c r="H692" s="30" t="s">
        <v>327</v>
      </c>
      <c r="I692" s="498"/>
      <c r="J692" s="487"/>
      <c r="K692" s="489"/>
      <c r="L692" s="491"/>
      <c r="M692" s="493"/>
      <c r="N692" s="29" t="s">
        <v>323</v>
      </c>
      <c r="O692" s="26"/>
      <c r="P692" s="30" t="s">
        <v>327</v>
      </c>
      <c r="Q692" s="3"/>
      <c r="R692" s="4"/>
      <c r="S692" s="5"/>
      <c r="T692" s="6"/>
      <c r="U692" s="7"/>
      <c r="V692" s="62"/>
      <c r="W692" s="63"/>
      <c r="X692" s="9"/>
      <c r="Y692" s="4"/>
      <c r="Z692" s="5"/>
      <c r="AA692" s="6"/>
      <c r="AB692" s="7"/>
      <c r="AC692" s="64"/>
      <c r="AD692" s="8"/>
      <c r="AE692" s="29" t="s">
        <v>323</v>
      </c>
      <c r="AF692" s="26"/>
      <c r="AG692" s="30" t="s">
        <v>327</v>
      </c>
      <c r="AH692" s="518"/>
      <c r="AI692" s="516"/>
      <c r="AJ692" s="516"/>
      <c r="AK692" s="516"/>
      <c r="AL692" s="516"/>
      <c r="AN692" s="38" t="str">
        <f t="shared" si="345"/>
        <v/>
      </c>
      <c r="AO692" s="39" t="str">
        <f t="shared" si="346"/>
        <v/>
      </c>
      <c r="AP692" s="40" t="str">
        <f t="shared" si="348"/>
        <v/>
      </c>
      <c r="AQ692" s="41" t="str">
        <f t="shared" si="349"/>
        <v/>
      </c>
      <c r="AR692" s="42" t="str">
        <f t="shared" si="350"/>
        <v>000</v>
      </c>
      <c r="AS692" s="43" t="str">
        <f t="shared" si="351"/>
        <v>000</v>
      </c>
      <c r="AT692" s="41">
        <f t="shared" si="352"/>
        <v>0</v>
      </c>
      <c r="AU692" s="65">
        <f t="shared" si="353"/>
        <v>0</v>
      </c>
      <c r="AV692" s="39" t="str">
        <f t="shared" si="354"/>
        <v>000</v>
      </c>
      <c r="AW692" s="43" t="str">
        <f t="shared" si="355"/>
        <v>000</v>
      </c>
      <c r="AX692" s="43">
        <f t="shared" si="356"/>
        <v>0</v>
      </c>
      <c r="AY692" s="43">
        <f t="shared" si="357"/>
        <v>0</v>
      </c>
      <c r="AZ692" s="47">
        <f t="shared" si="358"/>
        <v>0</v>
      </c>
      <c r="BA692" s="35">
        <f t="shared" si="359"/>
        <v>0</v>
      </c>
    </row>
    <row r="693" spans="3:53" ht="22.5" customHeight="1" thickBot="1">
      <c r="C693" s="508">
        <f t="shared" ref="C693:C709" si="367">(ROW()-3)/2</f>
        <v>345</v>
      </c>
      <c r="D693" s="500"/>
      <c r="E693" s="502"/>
      <c r="F693" s="483" t="str">
        <f>IF(G694="","",YEAR('1'!$AJ$7)-YEAR(G694)-IF(MONTH('1'!$AJ$7)*100+DAY('1'!$AJ$7)&gt;=MONTH(G694)*100+DAY(G694),0,1))</f>
        <v/>
      </c>
      <c r="G693" s="484"/>
      <c r="H693" s="485"/>
      <c r="I693" s="497"/>
      <c r="J693" s="486"/>
      <c r="K693" s="488" t="s">
        <v>326</v>
      </c>
      <c r="L693" s="490"/>
      <c r="M693" s="492" t="s">
        <v>325</v>
      </c>
      <c r="N693" s="486"/>
      <c r="O693" s="490"/>
      <c r="P693" s="499"/>
      <c r="Q693" s="3"/>
      <c r="R693" s="4"/>
      <c r="S693" s="5"/>
      <c r="T693" s="6"/>
      <c r="U693" s="7"/>
      <c r="V693" s="62"/>
      <c r="W693" s="63"/>
      <c r="X693" s="9"/>
      <c r="Y693" s="4"/>
      <c r="Z693" s="5"/>
      <c r="AA693" s="6"/>
      <c r="AB693" s="7"/>
      <c r="AC693" s="64"/>
      <c r="AD693" s="8"/>
      <c r="AE693" s="494" t="s">
        <v>66</v>
      </c>
      <c r="AF693" s="495"/>
      <c r="AG693" s="496"/>
      <c r="AH693" s="517"/>
      <c r="AI693" s="515"/>
      <c r="AJ693" s="515"/>
      <c r="AK693" s="515"/>
      <c r="AL693" s="515"/>
      <c r="AN693" s="38" t="str">
        <f t="shared" si="345"/>
        <v/>
      </c>
      <c r="AO693" s="39" t="str">
        <f t="shared" si="346"/>
        <v/>
      </c>
      <c r="AP693" s="40" t="str">
        <f t="shared" si="348"/>
        <v/>
      </c>
      <c r="AQ693" s="41" t="str">
        <f t="shared" si="349"/>
        <v/>
      </c>
      <c r="AR693" s="42" t="str">
        <f t="shared" si="350"/>
        <v>000</v>
      </c>
      <c r="AS693" s="43" t="str">
        <f t="shared" si="351"/>
        <v>000</v>
      </c>
      <c r="AT693" s="41">
        <f t="shared" si="352"/>
        <v>0</v>
      </c>
      <c r="AU693" s="65">
        <f t="shared" si="353"/>
        <v>0</v>
      </c>
      <c r="AV693" s="39" t="str">
        <f t="shared" si="354"/>
        <v>000</v>
      </c>
      <c r="AW693" s="43" t="str">
        <f t="shared" si="355"/>
        <v>000</v>
      </c>
      <c r="AX693" s="43">
        <f t="shared" si="356"/>
        <v>0</v>
      </c>
      <c r="AY693" s="43">
        <f t="shared" si="357"/>
        <v>0</v>
      </c>
      <c r="AZ693" s="47">
        <f t="shared" si="358"/>
        <v>0</v>
      </c>
      <c r="BA693" s="35">
        <f t="shared" si="359"/>
        <v>0</v>
      </c>
    </row>
    <row r="694" spans="3:53" ht="22.5" customHeight="1">
      <c r="C694" s="509"/>
      <c r="D694" s="501"/>
      <c r="E694" s="503"/>
      <c r="F694" s="29" t="s">
        <v>323</v>
      </c>
      <c r="G694" s="26"/>
      <c r="H694" s="30" t="s">
        <v>327</v>
      </c>
      <c r="I694" s="498"/>
      <c r="J694" s="487"/>
      <c r="K694" s="489"/>
      <c r="L694" s="491"/>
      <c r="M694" s="493"/>
      <c r="N694" s="29" t="s">
        <v>323</v>
      </c>
      <c r="O694" s="26"/>
      <c r="P694" s="30" t="s">
        <v>327</v>
      </c>
      <c r="Q694" s="3"/>
      <c r="R694" s="4"/>
      <c r="S694" s="5"/>
      <c r="T694" s="6"/>
      <c r="U694" s="7"/>
      <c r="V694" s="62"/>
      <c r="W694" s="63"/>
      <c r="X694" s="9"/>
      <c r="Y694" s="4"/>
      <c r="Z694" s="5"/>
      <c r="AA694" s="6"/>
      <c r="AB694" s="7"/>
      <c r="AC694" s="64"/>
      <c r="AD694" s="8"/>
      <c r="AE694" s="29" t="s">
        <v>323</v>
      </c>
      <c r="AF694" s="26"/>
      <c r="AG694" s="30" t="s">
        <v>327</v>
      </c>
      <c r="AH694" s="518"/>
      <c r="AI694" s="516"/>
      <c r="AJ694" s="516"/>
      <c r="AK694" s="516"/>
      <c r="AL694" s="516"/>
      <c r="AN694" s="38" t="str">
        <f t="shared" si="345"/>
        <v/>
      </c>
      <c r="AO694" s="39" t="str">
        <f t="shared" si="346"/>
        <v/>
      </c>
      <c r="AP694" s="40" t="str">
        <f t="shared" si="348"/>
        <v/>
      </c>
      <c r="AQ694" s="41" t="str">
        <f t="shared" si="349"/>
        <v/>
      </c>
      <c r="AR694" s="42" t="str">
        <f t="shared" si="350"/>
        <v>000</v>
      </c>
      <c r="AS694" s="43" t="str">
        <f t="shared" si="351"/>
        <v>000</v>
      </c>
      <c r="AT694" s="41">
        <f t="shared" si="352"/>
        <v>0</v>
      </c>
      <c r="AU694" s="65">
        <f t="shared" si="353"/>
        <v>0</v>
      </c>
      <c r="AV694" s="39" t="str">
        <f t="shared" si="354"/>
        <v>000</v>
      </c>
      <c r="AW694" s="43" t="str">
        <f t="shared" si="355"/>
        <v>000</v>
      </c>
      <c r="AX694" s="43">
        <f t="shared" si="356"/>
        <v>0</v>
      </c>
      <c r="AY694" s="43">
        <f t="shared" si="357"/>
        <v>0</v>
      </c>
      <c r="AZ694" s="47">
        <f t="shared" si="358"/>
        <v>0</v>
      </c>
      <c r="BA694" s="35">
        <f t="shared" si="359"/>
        <v>0</v>
      </c>
    </row>
    <row r="695" spans="3:53" ht="22.5" customHeight="1" thickBot="1">
      <c r="C695" s="508">
        <f t="shared" ref="C695:C711" si="368">(ROW()-3)/2</f>
        <v>346</v>
      </c>
      <c r="D695" s="500"/>
      <c r="E695" s="502"/>
      <c r="F695" s="483" t="str">
        <f>IF(G696="","",YEAR('1'!$AJ$7)-YEAR(G696)-IF(MONTH('1'!$AJ$7)*100+DAY('1'!$AJ$7)&gt;=MONTH(G696)*100+DAY(G696),0,1))</f>
        <v/>
      </c>
      <c r="G695" s="484"/>
      <c r="H695" s="485"/>
      <c r="I695" s="497"/>
      <c r="J695" s="486"/>
      <c r="K695" s="488" t="s">
        <v>326</v>
      </c>
      <c r="L695" s="490"/>
      <c r="M695" s="492" t="s">
        <v>325</v>
      </c>
      <c r="N695" s="486"/>
      <c r="O695" s="490"/>
      <c r="P695" s="499"/>
      <c r="Q695" s="3"/>
      <c r="R695" s="4"/>
      <c r="S695" s="5"/>
      <c r="T695" s="6"/>
      <c r="U695" s="7"/>
      <c r="V695" s="62"/>
      <c r="W695" s="63"/>
      <c r="X695" s="9"/>
      <c r="Y695" s="4"/>
      <c r="Z695" s="5"/>
      <c r="AA695" s="6"/>
      <c r="AB695" s="7"/>
      <c r="AC695" s="64"/>
      <c r="AD695" s="8"/>
      <c r="AE695" s="494" t="s">
        <v>66</v>
      </c>
      <c r="AF695" s="495"/>
      <c r="AG695" s="496"/>
      <c r="AH695" s="517"/>
      <c r="AI695" s="515"/>
      <c r="AJ695" s="515"/>
      <c r="AK695" s="515"/>
      <c r="AL695" s="515"/>
      <c r="AN695" s="38" t="str">
        <f t="shared" si="345"/>
        <v/>
      </c>
      <c r="AO695" s="39" t="str">
        <f t="shared" si="346"/>
        <v/>
      </c>
      <c r="AP695" s="40" t="str">
        <f t="shared" si="348"/>
        <v/>
      </c>
      <c r="AQ695" s="41" t="str">
        <f t="shared" si="349"/>
        <v/>
      </c>
      <c r="AR695" s="42" t="str">
        <f t="shared" si="350"/>
        <v>000</v>
      </c>
      <c r="AS695" s="43" t="str">
        <f t="shared" si="351"/>
        <v>000</v>
      </c>
      <c r="AT695" s="41">
        <f t="shared" si="352"/>
        <v>0</v>
      </c>
      <c r="AU695" s="65">
        <f t="shared" si="353"/>
        <v>0</v>
      </c>
      <c r="AV695" s="39" t="str">
        <f t="shared" si="354"/>
        <v>000</v>
      </c>
      <c r="AW695" s="43" t="str">
        <f t="shared" si="355"/>
        <v>000</v>
      </c>
      <c r="AX695" s="43">
        <f t="shared" si="356"/>
        <v>0</v>
      </c>
      <c r="AY695" s="43">
        <f t="shared" si="357"/>
        <v>0</v>
      </c>
      <c r="AZ695" s="47">
        <f t="shared" si="358"/>
        <v>0</v>
      </c>
      <c r="BA695" s="35">
        <f t="shared" si="359"/>
        <v>0</v>
      </c>
    </row>
    <row r="696" spans="3:53" ht="22.5" customHeight="1">
      <c r="C696" s="509"/>
      <c r="D696" s="501"/>
      <c r="E696" s="503"/>
      <c r="F696" s="29" t="s">
        <v>323</v>
      </c>
      <c r="G696" s="26"/>
      <c r="H696" s="30" t="s">
        <v>327</v>
      </c>
      <c r="I696" s="498"/>
      <c r="J696" s="487"/>
      <c r="K696" s="489"/>
      <c r="L696" s="491"/>
      <c r="M696" s="493"/>
      <c r="N696" s="29" t="s">
        <v>323</v>
      </c>
      <c r="O696" s="26"/>
      <c r="P696" s="30" t="s">
        <v>327</v>
      </c>
      <c r="Q696" s="3"/>
      <c r="R696" s="4"/>
      <c r="S696" s="5"/>
      <c r="T696" s="6"/>
      <c r="U696" s="7"/>
      <c r="V696" s="62"/>
      <c r="W696" s="63"/>
      <c r="X696" s="9"/>
      <c r="Y696" s="4"/>
      <c r="Z696" s="5"/>
      <c r="AA696" s="6"/>
      <c r="AB696" s="7"/>
      <c r="AC696" s="64"/>
      <c r="AD696" s="8"/>
      <c r="AE696" s="29" t="s">
        <v>323</v>
      </c>
      <c r="AF696" s="26"/>
      <c r="AG696" s="30" t="s">
        <v>327</v>
      </c>
      <c r="AH696" s="518"/>
      <c r="AI696" s="516"/>
      <c r="AJ696" s="516"/>
      <c r="AK696" s="516"/>
      <c r="AL696" s="516"/>
      <c r="AN696" s="38" t="str">
        <f t="shared" si="345"/>
        <v/>
      </c>
      <c r="AO696" s="39" t="str">
        <f t="shared" si="346"/>
        <v/>
      </c>
      <c r="AP696" s="40" t="str">
        <f t="shared" si="348"/>
        <v/>
      </c>
      <c r="AQ696" s="41" t="str">
        <f t="shared" si="349"/>
        <v/>
      </c>
      <c r="AR696" s="42" t="str">
        <f t="shared" si="350"/>
        <v>000</v>
      </c>
      <c r="AS696" s="43" t="str">
        <f t="shared" si="351"/>
        <v>000</v>
      </c>
      <c r="AT696" s="41">
        <f t="shared" si="352"/>
        <v>0</v>
      </c>
      <c r="AU696" s="65">
        <f t="shared" si="353"/>
        <v>0</v>
      </c>
      <c r="AV696" s="39" t="str">
        <f t="shared" si="354"/>
        <v>000</v>
      </c>
      <c r="AW696" s="43" t="str">
        <f t="shared" si="355"/>
        <v>000</v>
      </c>
      <c r="AX696" s="43">
        <f t="shared" si="356"/>
        <v>0</v>
      </c>
      <c r="AY696" s="43">
        <f t="shared" si="357"/>
        <v>0</v>
      </c>
      <c r="AZ696" s="47">
        <f t="shared" si="358"/>
        <v>0</v>
      </c>
      <c r="BA696" s="35">
        <f t="shared" si="359"/>
        <v>0</v>
      </c>
    </row>
    <row r="697" spans="3:53" ht="22.5" customHeight="1" thickBot="1">
      <c r="C697" s="508">
        <f t="shared" ref="C697" si="369">(ROW()-3)/2</f>
        <v>347</v>
      </c>
      <c r="D697" s="500"/>
      <c r="E697" s="502"/>
      <c r="F697" s="483" t="str">
        <f>IF(G698="","",YEAR('1'!$AJ$7)-YEAR(G698)-IF(MONTH('1'!$AJ$7)*100+DAY('1'!$AJ$7)&gt;=MONTH(G698)*100+DAY(G698),0,1))</f>
        <v/>
      </c>
      <c r="G697" s="484"/>
      <c r="H697" s="485"/>
      <c r="I697" s="497"/>
      <c r="J697" s="486"/>
      <c r="K697" s="488" t="s">
        <v>326</v>
      </c>
      <c r="L697" s="490"/>
      <c r="M697" s="492" t="s">
        <v>325</v>
      </c>
      <c r="N697" s="486"/>
      <c r="O697" s="490"/>
      <c r="P697" s="499"/>
      <c r="Q697" s="3"/>
      <c r="R697" s="4"/>
      <c r="S697" s="5"/>
      <c r="T697" s="6"/>
      <c r="U697" s="7"/>
      <c r="V697" s="62"/>
      <c r="W697" s="63"/>
      <c r="X697" s="9"/>
      <c r="Y697" s="4"/>
      <c r="Z697" s="5"/>
      <c r="AA697" s="6"/>
      <c r="AB697" s="7"/>
      <c r="AC697" s="64"/>
      <c r="AD697" s="8"/>
      <c r="AE697" s="494" t="s">
        <v>66</v>
      </c>
      <c r="AF697" s="495"/>
      <c r="AG697" s="496"/>
      <c r="AH697" s="517"/>
      <c r="AI697" s="515"/>
      <c r="AJ697" s="515"/>
      <c r="AK697" s="515"/>
      <c r="AL697" s="515"/>
      <c r="AN697" s="38" t="str">
        <f t="shared" si="345"/>
        <v/>
      </c>
      <c r="AO697" s="39" t="str">
        <f t="shared" si="346"/>
        <v/>
      </c>
      <c r="AP697" s="40" t="str">
        <f t="shared" si="348"/>
        <v/>
      </c>
      <c r="AQ697" s="41" t="str">
        <f t="shared" si="349"/>
        <v/>
      </c>
      <c r="AR697" s="42" t="str">
        <f t="shared" si="350"/>
        <v>000</v>
      </c>
      <c r="AS697" s="43" t="str">
        <f t="shared" si="351"/>
        <v>000</v>
      </c>
      <c r="AT697" s="41">
        <f t="shared" si="352"/>
        <v>0</v>
      </c>
      <c r="AU697" s="65">
        <f t="shared" si="353"/>
        <v>0</v>
      </c>
      <c r="AV697" s="39" t="str">
        <f t="shared" si="354"/>
        <v>000</v>
      </c>
      <c r="AW697" s="43" t="str">
        <f t="shared" si="355"/>
        <v>000</v>
      </c>
      <c r="AX697" s="43">
        <f t="shared" si="356"/>
        <v>0</v>
      </c>
      <c r="AY697" s="43">
        <f t="shared" si="357"/>
        <v>0</v>
      </c>
      <c r="AZ697" s="47">
        <f t="shared" si="358"/>
        <v>0</v>
      </c>
      <c r="BA697" s="35">
        <f t="shared" si="359"/>
        <v>0</v>
      </c>
    </row>
    <row r="698" spans="3:53" ht="22.5" customHeight="1">
      <c r="C698" s="509"/>
      <c r="D698" s="501"/>
      <c r="E698" s="503"/>
      <c r="F698" s="29" t="s">
        <v>323</v>
      </c>
      <c r="G698" s="26"/>
      <c r="H698" s="30" t="s">
        <v>327</v>
      </c>
      <c r="I698" s="498"/>
      <c r="J698" s="487"/>
      <c r="K698" s="489"/>
      <c r="L698" s="491"/>
      <c r="M698" s="493"/>
      <c r="N698" s="29" t="s">
        <v>323</v>
      </c>
      <c r="O698" s="26"/>
      <c r="P698" s="30" t="s">
        <v>327</v>
      </c>
      <c r="Q698" s="3"/>
      <c r="R698" s="4"/>
      <c r="S698" s="5"/>
      <c r="T698" s="6"/>
      <c r="U698" s="7"/>
      <c r="V698" s="62"/>
      <c r="W698" s="63"/>
      <c r="X698" s="9"/>
      <c r="Y698" s="4"/>
      <c r="Z698" s="5"/>
      <c r="AA698" s="6"/>
      <c r="AB698" s="7"/>
      <c r="AC698" s="64"/>
      <c r="AD698" s="8"/>
      <c r="AE698" s="29" t="s">
        <v>323</v>
      </c>
      <c r="AF698" s="26"/>
      <c r="AG698" s="30" t="s">
        <v>327</v>
      </c>
      <c r="AH698" s="518"/>
      <c r="AI698" s="516"/>
      <c r="AJ698" s="516"/>
      <c r="AK698" s="516"/>
      <c r="AL698" s="516"/>
      <c r="AN698" s="38" t="str">
        <f t="shared" si="345"/>
        <v/>
      </c>
      <c r="AO698" s="39" t="str">
        <f t="shared" si="346"/>
        <v/>
      </c>
      <c r="AP698" s="40" t="str">
        <f t="shared" si="348"/>
        <v/>
      </c>
      <c r="AQ698" s="41" t="str">
        <f t="shared" si="349"/>
        <v/>
      </c>
      <c r="AR698" s="42" t="str">
        <f t="shared" si="350"/>
        <v>000</v>
      </c>
      <c r="AS698" s="43" t="str">
        <f t="shared" si="351"/>
        <v>000</v>
      </c>
      <c r="AT698" s="41">
        <f t="shared" si="352"/>
        <v>0</v>
      </c>
      <c r="AU698" s="65">
        <f t="shared" si="353"/>
        <v>0</v>
      </c>
      <c r="AV698" s="39" t="str">
        <f t="shared" si="354"/>
        <v>000</v>
      </c>
      <c r="AW698" s="43" t="str">
        <f t="shared" si="355"/>
        <v>000</v>
      </c>
      <c r="AX698" s="43">
        <f t="shared" si="356"/>
        <v>0</v>
      </c>
      <c r="AY698" s="43">
        <f t="shared" si="357"/>
        <v>0</v>
      </c>
      <c r="AZ698" s="47">
        <f t="shared" si="358"/>
        <v>0</v>
      </c>
      <c r="BA698" s="35">
        <f t="shared" si="359"/>
        <v>0</v>
      </c>
    </row>
    <row r="699" spans="3:53" ht="22.5" customHeight="1" thickBot="1">
      <c r="C699" s="508">
        <f t="shared" si="366"/>
        <v>348</v>
      </c>
      <c r="D699" s="500"/>
      <c r="E699" s="502"/>
      <c r="F699" s="483" t="str">
        <f>IF(G700="","",YEAR('1'!$AJ$7)-YEAR(G700)-IF(MONTH('1'!$AJ$7)*100+DAY('1'!$AJ$7)&gt;=MONTH(G700)*100+DAY(G700),0,1))</f>
        <v/>
      </c>
      <c r="G699" s="484"/>
      <c r="H699" s="485"/>
      <c r="I699" s="497"/>
      <c r="J699" s="486"/>
      <c r="K699" s="488" t="s">
        <v>326</v>
      </c>
      <c r="L699" s="490"/>
      <c r="M699" s="492" t="s">
        <v>325</v>
      </c>
      <c r="N699" s="486"/>
      <c r="O699" s="490"/>
      <c r="P699" s="499"/>
      <c r="Q699" s="3"/>
      <c r="R699" s="4"/>
      <c r="S699" s="5"/>
      <c r="T699" s="6"/>
      <c r="U699" s="7"/>
      <c r="V699" s="62"/>
      <c r="W699" s="63"/>
      <c r="X699" s="9"/>
      <c r="Y699" s="4"/>
      <c r="Z699" s="5"/>
      <c r="AA699" s="6"/>
      <c r="AB699" s="7"/>
      <c r="AC699" s="64"/>
      <c r="AD699" s="8"/>
      <c r="AE699" s="494" t="s">
        <v>66</v>
      </c>
      <c r="AF699" s="495"/>
      <c r="AG699" s="496"/>
      <c r="AH699" s="517"/>
      <c r="AI699" s="515"/>
      <c r="AJ699" s="515"/>
      <c r="AK699" s="515"/>
      <c r="AL699" s="515"/>
      <c r="AN699" s="38" t="str">
        <f t="shared" si="345"/>
        <v/>
      </c>
      <c r="AO699" s="39" t="str">
        <f t="shared" si="346"/>
        <v/>
      </c>
      <c r="AP699" s="40" t="str">
        <f t="shared" si="348"/>
        <v/>
      </c>
      <c r="AQ699" s="41" t="str">
        <f t="shared" si="349"/>
        <v/>
      </c>
      <c r="AR699" s="42" t="str">
        <f t="shared" si="350"/>
        <v>000</v>
      </c>
      <c r="AS699" s="43" t="str">
        <f t="shared" si="351"/>
        <v>000</v>
      </c>
      <c r="AT699" s="41">
        <f t="shared" si="352"/>
        <v>0</v>
      </c>
      <c r="AU699" s="65">
        <f t="shared" si="353"/>
        <v>0</v>
      </c>
      <c r="AV699" s="39" t="str">
        <f t="shared" si="354"/>
        <v>000</v>
      </c>
      <c r="AW699" s="43" t="str">
        <f t="shared" si="355"/>
        <v>000</v>
      </c>
      <c r="AX699" s="43">
        <f t="shared" si="356"/>
        <v>0</v>
      </c>
      <c r="AY699" s="43">
        <f t="shared" si="357"/>
        <v>0</v>
      </c>
      <c r="AZ699" s="47">
        <f t="shared" si="358"/>
        <v>0</v>
      </c>
      <c r="BA699" s="35">
        <f t="shared" si="359"/>
        <v>0</v>
      </c>
    </row>
    <row r="700" spans="3:53" ht="22.5" customHeight="1">
      <c r="C700" s="509"/>
      <c r="D700" s="501"/>
      <c r="E700" s="503"/>
      <c r="F700" s="29" t="s">
        <v>323</v>
      </c>
      <c r="G700" s="26"/>
      <c r="H700" s="30" t="s">
        <v>327</v>
      </c>
      <c r="I700" s="498"/>
      <c r="J700" s="487"/>
      <c r="K700" s="489"/>
      <c r="L700" s="491"/>
      <c r="M700" s="493"/>
      <c r="N700" s="29" t="s">
        <v>323</v>
      </c>
      <c r="O700" s="26"/>
      <c r="P700" s="30" t="s">
        <v>327</v>
      </c>
      <c r="Q700" s="3"/>
      <c r="R700" s="4"/>
      <c r="S700" s="5"/>
      <c r="T700" s="6"/>
      <c r="U700" s="7"/>
      <c r="V700" s="62"/>
      <c r="W700" s="63"/>
      <c r="X700" s="9"/>
      <c r="Y700" s="4"/>
      <c r="Z700" s="5"/>
      <c r="AA700" s="6"/>
      <c r="AB700" s="7"/>
      <c r="AC700" s="64"/>
      <c r="AD700" s="8"/>
      <c r="AE700" s="29" t="s">
        <v>323</v>
      </c>
      <c r="AF700" s="26"/>
      <c r="AG700" s="30" t="s">
        <v>327</v>
      </c>
      <c r="AH700" s="518"/>
      <c r="AI700" s="516"/>
      <c r="AJ700" s="516"/>
      <c r="AK700" s="516"/>
      <c r="AL700" s="516"/>
      <c r="AN700" s="38" t="str">
        <f t="shared" si="345"/>
        <v/>
      </c>
      <c r="AO700" s="39" t="str">
        <f t="shared" si="346"/>
        <v/>
      </c>
      <c r="AP700" s="40" t="str">
        <f t="shared" si="348"/>
        <v/>
      </c>
      <c r="AQ700" s="41" t="str">
        <f t="shared" si="349"/>
        <v/>
      </c>
      <c r="AR700" s="42" t="str">
        <f t="shared" si="350"/>
        <v>000</v>
      </c>
      <c r="AS700" s="43" t="str">
        <f t="shared" si="351"/>
        <v>000</v>
      </c>
      <c r="AT700" s="41">
        <f t="shared" si="352"/>
        <v>0</v>
      </c>
      <c r="AU700" s="65">
        <f t="shared" si="353"/>
        <v>0</v>
      </c>
      <c r="AV700" s="39" t="str">
        <f t="shared" si="354"/>
        <v>000</v>
      </c>
      <c r="AW700" s="43" t="str">
        <f t="shared" si="355"/>
        <v>000</v>
      </c>
      <c r="AX700" s="43">
        <f t="shared" si="356"/>
        <v>0</v>
      </c>
      <c r="AY700" s="43">
        <f t="shared" si="357"/>
        <v>0</v>
      </c>
      <c r="AZ700" s="47">
        <f t="shared" si="358"/>
        <v>0</v>
      </c>
      <c r="BA700" s="35">
        <f t="shared" si="359"/>
        <v>0</v>
      </c>
    </row>
    <row r="701" spans="3:53" ht="22.5" customHeight="1" thickBot="1">
      <c r="C701" s="508">
        <f t="shared" si="367"/>
        <v>349</v>
      </c>
      <c r="D701" s="500"/>
      <c r="E701" s="502"/>
      <c r="F701" s="483" t="str">
        <f>IF(G702="","",YEAR('1'!$AJ$7)-YEAR(G702)-IF(MONTH('1'!$AJ$7)*100+DAY('1'!$AJ$7)&gt;=MONTH(G702)*100+DAY(G702),0,1))</f>
        <v/>
      </c>
      <c r="G701" s="484"/>
      <c r="H701" s="485"/>
      <c r="I701" s="497"/>
      <c r="J701" s="486"/>
      <c r="K701" s="488" t="s">
        <v>326</v>
      </c>
      <c r="L701" s="490"/>
      <c r="M701" s="492" t="s">
        <v>325</v>
      </c>
      <c r="N701" s="486"/>
      <c r="O701" s="490"/>
      <c r="P701" s="499"/>
      <c r="Q701" s="3"/>
      <c r="R701" s="4"/>
      <c r="S701" s="5"/>
      <c r="T701" s="6"/>
      <c r="U701" s="7"/>
      <c r="V701" s="62"/>
      <c r="W701" s="63"/>
      <c r="X701" s="9"/>
      <c r="Y701" s="4"/>
      <c r="Z701" s="5"/>
      <c r="AA701" s="6"/>
      <c r="AB701" s="7"/>
      <c r="AC701" s="64"/>
      <c r="AD701" s="8"/>
      <c r="AE701" s="494" t="s">
        <v>66</v>
      </c>
      <c r="AF701" s="495"/>
      <c r="AG701" s="496"/>
      <c r="AH701" s="517"/>
      <c r="AI701" s="515"/>
      <c r="AJ701" s="515"/>
      <c r="AK701" s="515"/>
      <c r="AL701" s="515"/>
      <c r="AN701" s="38" t="str">
        <f t="shared" si="345"/>
        <v/>
      </c>
      <c r="AO701" s="39" t="str">
        <f t="shared" si="346"/>
        <v/>
      </c>
      <c r="AP701" s="40" t="str">
        <f t="shared" si="348"/>
        <v/>
      </c>
      <c r="AQ701" s="41" t="str">
        <f t="shared" si="349"/>
        <v/>
      </c>
      <c r="AR701" s="42" t="str">
        <f t="shared" si="350"/>
        <v>000</v>
      </c>
      <c r="AS701" s="43" t="str">
        <f t="shared" si="351"/>
        <v>000</v>
      </c>
      <c r="AT701" s="41">
        <f t="shared" si="352"/>
        <v>0</v>
      </c>
      <c r="AU701" s="65">
        <f t="shared" si="353"/>
        <v>0</v>
      </c>
      <c r="AV701" s="39" t="str">
        <f t="shared" si="354"/>
        <v>000</v>
      </c>
      <c r="AW701" s="43" t="str">
        <f t="shared" si="355"/>
        <v>000</v>
      </c>
      <c r="AX701" s="43">
        <f t="shared" si="356"/>
        <v>0</v>
      </c>
      <c r="AY701" s="43">
        <f t="shared" si="357"/>
        <v>0</v>
      </c>
      <c r="AZ701" s="47">
        <f t="shared" si="358"/>
        <v>0</v>
      </c>
      <c r="BA701" s="35">
        <f t="shared" si="359"/>
        <v>0</v>
      </c>
    </row>
    <row r="702" spans="3:53" ht="22.5" customHeight="1">
      <c r="C702" s="509"/>
      <c r="D702" s="501"/>
      <c r="E702" s="503"/>
      <c r="F702" s="29" t="s">
        <v>323</v>
      </c>
      <c r="G702" s="26"/>
      <c r="H702" s="30" t="s">
        <v>327</v>
      </c>
      <c r="I702" s="498"/>
      <c r="J702" s="487"/>
      <c r="K702" s="489"/>
      <c r="L702" s="491"/>
      <c r="M702" s="493"/>
      <c r="N702" s="29" t="s">
        <v>323</v>
      </c>
      <c r="O702" s="26"/>
      <c r="P702" s="30" t="s">
        <v>327</v>
      </c>
      <c r="Q702" s="3"/>
      <c r="R702" s="4"/>
      <c r="S702" s="5"/>
      <c r="T702" s="6"/>
      <c r="U702" s="7"/>
      <c r="V702" s="62"/>
      <c r="W702" s="63"/>
      <c r="X702" s="9"/>
      <c r="Y702" s="4"/>
      <c r="Z702" s="5"/>
      <c r="AA702" s="6"/>
      <c r="AB702" s="7"/>
      <c r="AC702" s="64"/>
      <c r="AD702" s="8"/>
      <c r="AE702" s="29" t="s">
        <v>323</v>
      </c>
      <c r="AF702" s="26"/>
      <c r="AG702" s="30" t="s">
        <v>327</v>
      </c>
      <c r="AH702" s="518"/>
      <c r="AI702" s="516"/>
      <c r="AJ702" s="516"/>
      <c r="AK702" s="516"/>
      <c r="AL702" s="516"/>
      <c r="AN702" s="38" t="str">
        <f t="shared" si="345"/>
        <v/>
      </c>
      <c r="AO702" s="39" t="str">
        <f t="shared" si="346"/>
        <v/>
      </c>
      <c r="AP702" s="40" t="str">
        <f t="shared" si="348"/>
        <v/>
      </c>
      <c r="AQ702" s="41" t="str">
        <f t="shared" si="349"/>
        <v/>
      </c>
      <c r="AR702" s="42" t="str">
        <f t="shared" si="350"/>
        <v>000</v>
      </c>
      <c r="AS702" s="43" t="str">
        <f t="shared" si="351"/>
        <v>000</v>
      </c>
      <c r="AT702" s="41">
        <f t="shared" si="352"/>
        <v>0</v>
      </c>
      <c r="AU702" s="65">
        <f t="shared" si="353"/>
        <v>0</v>
      </c>
      <c r="AV702" s="39" t="str">
        <f t="shared" si="354"/>
        <v>000</v>
      </c>
      <c r="AW702" s="43" t="str">
        <f t="shared" si="355"/>
        <v>000</v>
      </c>
      <c r="AX702" s="43">
        <f t="shared" si="356"/>
        <v>0</v>
      </c>
      <c r="AY702" s="43">
        <f t="shared" si="357"/>
        <v>0</v>
      </c>
      <c r="AZ702" s="47">
        <f t="shared" si="358"/>
        <v>0</v>
      </c>
      <c r="BA702" s="35">
        <f t="shared" si="359"/>
        <v>0</v>
      </c>
    </row>
    <row r="703" spans="3:53" ht="22.5" customHeight="1" thickBot="1">
      <c r="C703" s="508">
        <f t="shared" si="368"/>
        <v>350</v>
      </c>
      <c r="D703" s="500"/>
      <c r="E703" s="502"/>
      <c r="F703" s="483" t="str">
        <f>IF(G704="","",YEAR('1'!$AJ$7)-YEAR(G704)-IF(MONTH('1'!$AJ$7)*100+DAY('1'!$AJ$7)&gt;=MONTH(G704)*100+DAY(G704),0,1))</f>
        <v/>
      </c>
      <c r="G703" s="484"/>
      <c r="H703" s="485"/>
      <c r="I703" s="497"/>
      <c r="J703" s="486"/>
      <c r="K703" s="488" t="s">
        <v>326</v>
      </c>
      <c r="L703" s="490"/>
      <c r="M703" s="492" t="s">
        <v>325</v>
      </c>
      <c r="N703" s="486"/>
      <c r="O703" s="490"/>
      <c r="P703" s="499"/>
      <c r="Q703" s="3"/>
      <c r="R703" s="4"/>
      <c r="S703" s="5"/>
      <c r="T703" s="6"/>
      <c r="U703" s="7"/>
      <c r="V703" s="62"/>
      <c r="W703" s="63"/>
      <c r="X703" s="9"/>
      <c r="Y703" s="4"/>
      <c r="Z703" s="5"/>
      <c r="AA703" s="6"/>
      <c r="AB703" s="7"/>
      <c r="AC703" s="64"/>
      <c r="AD703" s="8"/>
      <c r="AE703" s="494" t="s">
        <v>66</v>
      </c>
      <c r="AF703" s="495"/>
      <c r="AG703" s="496"/>
      <c r="AH703" s="517"/>
      <c r="AI703" s="515"/>
      <c r="AJ703" s="515"/>
      <c r="AK703" s="515"/>
      <c r="AL703" s="515"/>
      <c r="AN703" s="38" t="str">
        <f t="shared" si="345"/>
        <v/>
      </c>
      <c r="AO703" s="39" t="str">
        <f t="shared" si="346"/>
        <v/>
      </c>
      <c r="AP703" s="40" t="str">
        <f t="shared" si="348"/>
        <v/>
      </c>
      <c r="AQ703" s="41" t="str">
        <f t="shared" si="349"/>
        <v/>
      </c>
      <c r="AR703" s="42" t="str">
        <f t="shared" si="350"/>
        <v>000</v>
      </c>
      <c r="AS703" s="43" t="str">
        <f t="shared" si="351"/>
        <v>000</v>
      </c>
      <c r="AT703" s="41">
        <f t="shared" si="352"/>
        <v>0</v>
      </c>
      <c r="AU703" s="65">
        <f t="shared" si="353"/>
        <v>0</v>
      </c>
      <c r="AV703" s="39" t="str">
        <f t="shared" si="354"/>
        <v>000</v>
      </c>
      <c r="AW703" s="43" t="str">
        <f t="shared" si="355"/>
        <v>000</v>
      </c>
      <c r="AX703" s="43">
        <f t="shared" si="356"/>
        <v>0</v>
      </c>
      <c r="AY703" s="43">
        <f t="shared" si="357"/>
        <v>0</v>
      </c>
      <c r="AZ703" s="47">
        <f t="shared" si="358"/>
        <v>0</v>
      </c>
      <c r="BA703" s="35">
        <f t="shared" si="359"/>
        <v>0</v>
      </c>
    </row>
    <row r="704" spans="3:53" ht="22.5" customHeight="1">
      <c r="C704" s="509"/>
      <c r="D704" s="501"/>
      <c r="E704" s="503"/>
      <c r="F704" s="29" t="s">
        <v>323</v>
      </c>
      <c r="G704" s="26"/>
      <c r="H704" s="30" t="s">
        <v>327</v>
      </c>
      <c r="I704" s="498"/>
      <c r="J704" s="487"/>
      <c r="K704" s="489"/>
      <c r="L704" s="491"/>
      <c r="M704" s="493"/>
      <c r="N704" s="29" t="s">
        <v>323</v>
      </c>
      <c r="O704" s="26"/>
      <c r="P704" s="30" t="s">
        <v>327</v>
      </c>
      <c r="Q704" s="3"/>
      <c r="R704" s="4"/>
      <c r="S704" s="5"/>
      <c r="T704" s="6"/>
      <c r="U704" s="7"/>
      <c r="V704" s="62"/>
      <c r="W704" s="63"/>
      <c r="X704" s="9"/>
      <c r="Y704" s="4"/>
      <c r="Z704" s="5"/>
      <c r="AA704" s="6"/>
      <c r="AB704" s="7"/>
      <c r="AC704" s="64"/>
      <c r="AD704" s="8"/>
      <c r="AE704" s="29" t="s">
        <v>323</v>
      </c>
      <c r="AF704" s="26"/>
      <c r="AG704" s="30" t="s">
        <v>327</v>
      </c>
      <c r="AH704" s="518"/>
      <c r="AI704" s="516"/>
      <c r="AJ704" s="516"/>
      <c r="AK704" s="516"/>
      <c r="AL704" s="516"/>
      <c r="AN704" s="38" t="str">
        <f t="shared" si="345"/>
        <v/>
      </c>
      <c r="AO704" s="39" t="str">
        <f t="shared" si="346"/>
        <v/>
      </c>
      <c r="AP704" s="40" t="str">
        <f t="shared" si="348"/>
        <v/>
      </c>
      <c r="AQ704" s="41" t="str">
        <f t="shared" si="349"/>
        <v/>
      </c>
      <c r="AR704" s="42" t="str">
        <f t="shared" si="350"/>
        <v>000</v>
      </c>
      <c r="AS704" s="43" t="str">
        <f t="shared" si="351"/>
        <v>000</v>
      </c>
      <c r="AT704" s="41">
        <f t="shared" si="352"/>
        <v>0</v>
      </c>
      <c r="AU704" s="65">
        <f t="shared" si="353"/>
        <v>0</v>
      </c>
      <c r="AV704" s="39" t="str">
        <f t="shared" si="354"/>
        <v>000</v>
      </c>
      <c r="AW704" s="43" t="str">
        <f t="shared" si="355"/>
        <v>000</v>
      </c>
      <c r="AX704" s="43">
        <f t="shared" si="356"/>
        <v>0</v>
      </c>
      <c r="AY704" s="43">
        <f t="shared" si="357"/>
        <v>0</v>
      </c>
      <c r="AZ704" s="47">
        <f t="shared" si="358"/>
        <v>0</v>
      </c>
      <c r="BA704" s="35">
        <f t="shared" si="359"/>
        <v>0</v>
      </c>
    </row>
    <row r="705" spans="3:53" ht="22.5" customHeight="1" thickBot="1">
      <c r="C705" s="508">
        <f t="shared" ref="C705" si="370">(ROW()-3)/2</f>
        <v>351</v>
      </c>
      <c r="D705" s="500"/>
      <c r="E705" s="502"/>
      <c r="F705" s="483" t="str">
        <f>IF(G706="","",YEAR('1'!$AJ$7)-YEAR(G706)-IF(MONTH('1'!$AJ$7)*100+DAY('1'!$AJ$7)&gt;=MONTH(G706)*100+DAY(G706),0,1))</f>
        <v/>
      </c>
      <c r="G705" s="484"/>
      <c r="H705" s="485"/>
      <c r="I705" s="497"/>
      <c r="J705" s="486"/>
      <c r="K705" s="488" t="s">
        <v>326</v>
      </c>
      <c r="L705" s="490"/>
      <c r="M705" s="492" t="s">
        <v>325</v>
      </c>
      <c r="N705" s="486"/>
      <c r="O705" s="490"/>
      <c r="P705" s="499"/>
      <c r="Q705" s="3"/>
      <c r="R705" s="4"/>
      <c r="S705" s="5"/>
      <c r="T705" s="6"/>
      <c r="U705" s="7"/>
      <c r="V705" s="62"/>
      <c r="W705" s="63"/>
      <c r="X705" s="9"/>
      <c r="Y705" s="4"/>
      <c r="Z705" s="5"/>
      <c r="AA705" s="6"/>
      <c r="AB705" s="7"/>
      <c r="AC705" s="64"/>
      <c r="AD705" s="8"/>
      <c r="AE705" s="494" t="s">
        <v>66</v>
      </c>
      <c r="AF705" s="495"/>
      <c r="AG705" s="496"/>
      <c r="AH705" s="517"/>
      <c r="AI705" s="515"/>
      <c r="AJ705" s="515"/>
      <c r="AK705" s="515"/>
      <c r="AL705" s="515"/>
      <c r="AN705" s="38" t="str">
        <f t="shared" si="345"/>
        <v/>
      </c>
      <c r="AO705" s="39" t="str">
        <f t="shared" si="346"/>
        <v/>
      </c>
      <c r="AP705" s="40" t="str">
        <f t="shared" si="348"/>
        <v/>
      </c>
      <c r="AQ705" s="41" t="str">
        <f t="shared" si="349"/>
        <v/>
      </c>
      <c r="AR705" s="42" t="str">
        <f t="shared" si="350"/>
        <v>000</v>
      </c>
      <c r="AS705" s="43" t="str">
        <f t="shared" si="351"/>
        <v>000</v>
      </c>
      <c r="AT705" s="41">
        <f t="shared" si="352"/>
        <v>0</v>
      </c>
      <c r="AU705" s="65">
        <f t="shared" si="353"/>
        <v>0</v>
      </c>
      <c r="AV705" s="39" t="str">
        <f t="shared" si="354"/>
        <v>000</v>
      </c>
      <c r="AW705" s="43" t="str">
        <f t="shared" si="355"/>
        <v>000</v>
      </c>
      <c r="AX705" s="43">
        <f t="shared" si="356"/>
        <v>0</v>
      </c>
      <c r="AY705" s="43">
        <f t="shared" si="357"/>
        <v>0</v>
      </c>
      <c r="AZ705" s="47">
        <f t="shared" si="358"/>
        <v>0</v>
      </c>
      <c r="BA705" s="35">
        <f t="shared" si="359"/>
        <v>0</v>
      </c>
    </row>
    <row r="706" spans="3:53" ht="22.5" customHeight="1">
      <c r="C706" s="509"/>
      <c r="D706" s="501"/>
      <c r="E706" s="503"/>
      <c r="F706" s="29" t="s">
        <v>323</v>
      </c>
      <c r="G706" s="26"/>
      <c r="H706" s="30" t="s">
        <v>327</v>
      </c>
      <c r="I706" s="498"/>
      <c r="J706" s="487"/>
      <c r="K706" s="489"/>
      <c r="L706" s="491"/>
      <c r="M706" s="493"/>
      <c r="N706" s="29" t="s">
        <v>323</v>
      </c>
      <c r="O706" s="26"/>
      <c r="P706" s="30" t="s">
        <v>327</v>
      </c>
      <c r="Q706" s="3"/>
      <c r="R706" s="4"/>
      <c r="S706" s="5"/>
      <c r="T706" s="6"/>
      <c r="U706" s="7"/>
      <c r="V706" s="62"/>
      <c r="W706" s="63"/>
      <c r="X706" s="9"/>
      <c r="Y706" s="4"/>
      <c r="Z706" s="5"/>
      <c r="AA706" s="6"/>
      <c r="AB706" s="7"/>
      <c r="AC706" s="64"/>
      <c r="AD706" s="8"/>
      <c r="AE706" s="29" t="s">
        <v>323</v>
      </c>
      <c r="AF706" s="26"/>
      <c r="AG706" s="30" t="s">
        <v>327</v>
      </c>
      <c r="AH706" s="518"/>
      <c r="AI706" s="516"/>
      <c r="AJ706" s="516"/>
      <c r="AK706" s="516"/>
      <c r="AL706" s="516"/>
      <c r="AN706" s="38" t="str">
        <f t="shared" si="345"/>
        <v/>
      </c>
      <c r="AO706" s="39" t="str">
        <f t="shared" si="346"/>
        <v/>
      </c>
      <c r="AP706" s="40" t="str">
        <f t="shared" si="348"/>
        <v/>
      </c>
      <c r="AQ706" s="41" t="str">
        <f t="shared" si="349"/>
        <v/>
      </c>
      <c r="AR706" s="42" t="str">
        <f t="shared" si="350"/>
        <v>000</v>
      </c>
      <c r="AS706" s="43" t="str">
        <f t="shared" si="351"/>
        <v>000</v>
      </c>
      <c r="AT706" s="41">
        <f t="shared" si="352"/>
        <v>0</v>
      </c>
      <c r="AU706" s="65">
        <f t="shared" si="353"/>
        <v>0</v>
      </c>
      <c r="AV706" s="39" t="str">
        <f t="shared" si="354"/>
        <v>000</v>
      </c>
      <c r="AW706" s="43" t="str">
        <f t="shared" si="355"/>
        <v>000</v>
      </c>
      <c r="AX706" s="43">
        <f t="shared" si="356"/>
        <v>0</v>
      </c>
      <c r="AY706" s="43">
        <f t="shared" si="357"/>
        <v>0</v>
      </c>
      <c r="AZ706" s="47">
        <f t="shared" si="358"/>
        <v>0</v>
      </c>
      <c r="BA706" s="35">
        <f t="shared" si="359"/>
        <v>0</v>
      </c>
    </row>
    <row r="707" spans="3:53" ht="22.5" customHeight="1" thickBot="1">
      <c r="C707" s="508">
        <f t="shared" si="366"/>
        <v>352</v>
      </c>
      <c r="D707" s="500"/>
      <c r="E707" s="502"/>
      <c r="F707" s="483" t="str">
        <f>IF(G708="","",YEAR('1'!$AJ$7)-YEAR(G708)-IF(MONTH('1'!$AJ$7)*100+DAY('1'!$AJ$7)&gt;=MONTH(G708)*100+DAY(G708),0,1))</f>
        <v/>
      </c>
      <c r="G707" s="484"/>
      <c r="H707" s="485"/>
      <c r="I707" s="497"/>
      <c r="J707" s="486"/>
      <c r="K707" s="488" t="s">
        <v>326</v>
      </c>
      <c r="L707" s="490"/>
      <c r="M707" s="492" t="s">
        <v>325</v>
      </c>
      <c r="N707" s="486"/>
      <c r="O707" s="490"/>
      <c r="P707" s="499"/>
      <c r="Q707" s="3"/>
      <c r="R707" s="4"/>
      <c r="S707" s="5"/>
      <c r="T707" s="6"/>
      <c r="U707" s="7"/>
      <c r="V707" s="62"/>
      <c r="W707" s="63"/>
      <c r="X707" s="9"/>
      <c r="Y707" s="4"/>
      <c r="Z707" s="5"/>
      <c r="AA707" s="6"/>
      <c r="AB707" s="7"/>
      <c r="AC707" s="64"/>
      <c r="AD707" s="8"/>
      <c r="AE707" s="494" t="s">
        <v>66</v>
      </c>
      <c r="AF707" s="495"/>
      <c r="AG707" s="496"/>
      <c r="AH707" s="517"/>
      <c r="AI707" s="515"/>
      <c r="AJ707" s="515"/>
      <c r="AK707" s="515"/>
      <c r="AL707" s="515"/>
      <c r="AN707" s="38" t="str">
        <f t="shared" si="345"/>
        <v/>
      </c>
      <c r="AO707" s="39" t="str">
        <f t="shared" si="346"/>
        <v/>
      </c>
      <c r="AP707" s="40" t="str">
        <f t="shared" si="348"/>
        <v/>
      </c>
      <c r="AQ707" s="41" t="str">
        <f t="shared" si="349"/>
        <v/>
      </c>
      <c r="AR707" s="42" t="str">
        <f t="shared" si="350"/>
        <v>000</v>
      </c>
      <c r="AS707" s="43" t="str">
        <f t="shared" si="351"/>
        <v>000</v>
      </c>
      <c r="AT707" s="41">
        <f t="shared" si="352"/>
        <v>0</v>
      </c>
      <c r="AU707" s="65">
        <f t="shared" si="353"/>
        <v>0</v>
      </c>
      <c r="AV707" s="39" t="str">
        <f t="shared" si="354"/>
        <v>000</v>
      </c>
      <c r="AW707" s="43" t="str">
        <f t="shared" si="355"/>
        <v>000</v>
      </c>
      <c r="AX707" s="43">
        <f t="shared" si="356"/>
        <v>0</v>
      </c>
      <c r="AY707" s="43">
        <f t="shared" si="357"/>
        <v>0</v>
      </c>
      <c r="AZ707" s="47">
        <f t="shared" si="358"/>
        <v>0</v>
      </c>
      <c r="BA707" s="35">
        <f t="shared" si="359"/>
        <v>0</v>
      </c>
    </row>
    <row r="708" spans="3:53" ht="22.5" customHeight="1">
      <c r="C708" s="509"/>
      <c r="D708" s="501"/>
      <c r="E708" s="503"/>
      <c r="F708" s="29" t="s">
        <v>323</v>
      </c>
      <c r="G708" s="26"/>
      <c r="H708" s="30" t="s">
        <v>327</v>
      </c>
      <c r="I708" s="498"/>
      <c r="J708" s="487"/>
      <c r="K708" s="489"/>
      <c r="L708" s="491"/>
      <c r="M708" s="493"/>
      <c r="N708" s="29" t="s">
        <v>323</v>
      </c>
      <c r="O708" s="26"/>
      <c r="P708" s="30" t="s">
        <v>327</v>
      </c>
      <c r="Q708" s="3"/>
      <c r="R708" s="4"/>
      <c r="S708" s="5"/>
      <c r="T708" s="6"/>
      <c r="U708" s="7"/>
      <c r="V708" s="62"/>
      <c r="W708" s="63"/>
      <c r="X708" s="9"/>
      <c r="Y708" s="4"/>
      <c r="Z708" s="5"/>
      <c r="AA708" s="6"/>
      <c r="AB708" s="7"/>
      <c r="AC708" s="64"/>
      <c r="AD708" s="8"/>
      <c r="AE708" s="29" t="s">
        <v>323</v>
      </c>
      <c r="AF708" s="26"/>
      <c r="AG708" s="30" t="s">
        <v>327</v>
      </c>
      <c r="AH708" s="518"/>
      <c r="AI708" s="516"/>
      <c r="AJ708" s="516"/>
      <c r="AK708" s="516"/>
      <c r="AL708" s="516"/>
      <c r="AN708" s="38" t="str">
        <f t="shared" si="345"/>
        <v/>
      </c>
      <c r="AO708" s="39" t="str">
        <f t="shared" si="346"/>
        <v/>
      </c>
      <c r="AP708" s="40" t="str">
        <f t="shared" si="348"/>
        <v/>
      </c>
      <c r="AQ708" s="41" t="str">
        <f t="shared" si="349"/>
        <v/>
      </c>
      <c r="AR708" s="42" t="str">
        <f t="shared" si="350"/>
        <v>000</v>
      </c>
      <c r="AS708" s="43" t="str">
        <f t="shared" si="351"/>
        <v>000</v>
      </c>
      <c r="AT708" s="41">
        <f t="shared" si="352"/>
        <v>0</v>
      </c>
      <c r="AU708" s="65">
        <f t="shared" si="353"/>
        <v>0</v>
      </c>
      <c r="AV708" s="39" t="str">
        <f t="shared" si="354"/>
        <v>000</v>
      </c>
      <c r="AW708" s="43" t="str">
        <f t="shared" si="355"/>
        <v>000</v>
      </c>
      <c r="AX708" s="43">
        <f t="shared" si="356"/>
        <v>0</v>
      </c>
      <c r="AY708" s="43">
        <f t="shared" si="357"/>
        <v>0</v>
      </c>
      <c r="AZ708" s="47">
        <f t="shared" si="358"/>
        <v>0</v>
      </c>
      <c r="BA708" s="35">
        <f t="shared" si="359"/>
        <v>0</v>
      </c>
    </row>
    <row r="709" spans="3:53" ht="22.5" customHeight="1" thickBot="1">
      <c r="C709" s="508">
        <f t="shared" si="367"/>
        <v>353</v>
      </c>
      <c r="D709" s="500"/>
      <c r="E709" s="502"/>
      <c r="F709" s="483" t="str">
        <f>IF(G710="","",YEAR('1'!$AJ$7)-YEAR(G710)-IF(MONTH('1'!$AJ$7)*100+DAY('1'!$AJ$7)&gt;=MONTH(G710)*100+DAY(G710),0,1))</f>
        <v/>
      </c>
      <c r="G709" s="484"/>
      <c r="H709" s="485"/>
      <c r="I709" s="497"/>
      <c r="J709" s="486"/>
      <c r="K709" s="488" t="s">
        <v>326</v>
      </c>
      <c r="L709" s="490"/>
      <c r="M709" s="492" t="s">
        <v>325</v>
      </c>
      <c r="N709" s="486"/>
      <c r="O709" s="490"/>
      <c r="P709" s="499"/>
      <c r="Q709" s="3"/>
      <c r="R709" s="4"/>
      <c r="S709" s="5"/>
      <c r="T709" s="6"/>
      <c r="U709" s="7"/>
      <c r="V709" s="62"/>
      <c r="W709" s="63"/>
      <c r="X709" s="9"/>
      <c r="Y709" s="4"/>
      <c r="Z709" s="5"/>
      <c r="AA709" s="6"/>
      <c r="AB709" s="7"/>
      <c r="AC709" s="64"/>
      <c r="AD709" s="8"/>
      <c r="AE709" s="494" t="s">
        <v>66</v>
      </c>
      <c r="AF709" s="495"/>
      <c r="AG709" s="496"/>
      <c r="AH709" s="517"/>
      <c r="AI709" s="515"/>
      <c r="AJ709" s="515"/>
      <c r="AK709" s="515"/>
      <c r="AL709" s="515"/>
      <c r="AN709" s="38" t="str">
        <f t="shared" si="345"/>
        <v/>
      </c>
      <c r="AO709" s="39" t="str">
        <f t="shared" si="346"/>
        <v/>
      </c>
      <c r="AP709" s="40" t="str">
        <f t="shared" si="348"/>
        <v/>
      </c>
      <c r="AQ709" s="41" t="str">
        <f t="shared" si="349"/>
        <v/>
      </c>
      <c r="AR709" s="42" t="str">
        <f t="shared" si="350"/>
        <v>000</v>
      </c>
      <c r="AS709" s="43" t="str">
        <f t="shared" si="351"/>
        <v>000</v>
      </c>
      <c r="AT709" s="41">
        <f t="shared" si="352"/>
        <v>0</v>
      </c>
      <c r="AU709" s="65">
        <f t="shared" si="353"/>
        <v>0</v>
      </c>
      <c r="AV709" s="39" t="str">
        <f t="shared" si="354"/>
        <v>000</v>
      </c>
      <c r="AW709" s="43" t="str">
        <f t="shared" si="355"/>
        <v>000</v>
      </c>
      <c r="AX709" s="43">
        <f t="shared" si="356"/>
        <v>0</v>
      </c>
      <c r="AY709" s="43">
        <f t="shared" si="357"/>
        <v>0</v>
      </c>
      <c r="AZ709" s="47">
        <f t="shared" si="358"/>
        <v>0</v>
      </c>
      <c r="BA709" s="35">
        <f t="shared" si="359"/>
        <v>0</v>
      </c>
    </row>
    <row r="710" spans="3:53" ht="22.5" customHeight="1">
      <c r="C710" s="509"/>
      <c r="D710" s="501"/>
      <c r="E710" s="503"/>
      <c r="F710" s="29" t="s">
        <v>323</v>
      </c>
      <c r="G710" s="26"/>
      <c r="H710" s="30" t="s">
        <v>327</v>
      </c>
      <c r="I710" s="498"/>
      <c r="J710" s="487"/>
      <c r="K710" s="489"/>
      <c r="L710" s="491"/>
      <c r="M710" s="493"/>
      <c r="N710" s="29" t="s">
        <v>323</v>
      </c>
      <c r="O710" s="26"/>
      <c r="P710" s="30" t="s">
        <v>327</v>
      </c>
      <c r="Q710" s="3"/>
      <c r="R710" s="4"/>
      <c r="S710" s="5"/>
      <c r="T710" s="6"/>
      <c r="U710" s="7"/>
      <c r="V710" s="62"/>
      <c r="W710" s="63"/>
      <c r="X710" s="9"/>
      <c r="Y710" s="4"/>
      <c r="Z710" s="5"/>
      <c r="AA710" s="6"/>
      <c r="AB710" s="7"/>
      <c r="AC710" s="64"/>
      <c r="AD710" s="8"/>
      <c r="AE710" s="29" t="s">
        <v>323</v>
      </c>
      <c r="AF710" s="26"/>
      <c r="AG710" s="30" t="s">
        <v>327</v>
      </c>
      <c r="AH710" s="518"/>
      <c r="AI710" s="516"/>
      <c r="AJ710" s="516"/>
      <c r="AK710" s="516"/>
      <c r="AL710" s="516"/>
      <c r="AN710" s="38" t="str">
        <f t="shared" si="345"/>
        <v/>
      </c>
      <c r="AO710" s="39" t="str">
        <f t="shared" si="346"/>
        <v/>
      </c>
      <c r="AP710" s="40" t="str">
        <f t="shared" si="348"/>
        <v/>
      </c>
      <c r="AQ710" s="41" t="str">
        <f t="shared" si="349"/>
        <v/>
      </c>
      <c r="AR710" s="42" t="str">
        <f t="shared" si="350"/>
        <v>000</v>
      </c>
      <c r="AS710" s="43" t="str">
        <f t="shared" si="351"/>
        <v>000</v>
      </c>
      <c r="AT710" s="41">
        <f t="shared" si="352"/>
        <v>0</v>
      </c>
      <c r="AU710" s="65">
        <f t="shared" si="353"/>
        <v>0</v>
      </c>
      <c r="AV710" s="39" t="str">
        <f t="shared" si="354"/>
        <v>000</v>
      </c>
      <c r="AW710" s="43" t="str">
        <f t="shared" si="355"/>
        <v>000</v>
      </c>
      <c r="AX710" s="43">
        <f t="shared" si="356"/>
        <v>0</v>
      </c>
      <c r="AY710" s="43">
        <f t="shared" si="357"/>
        <v>0</v>
      </c>
      <c r="AZ710" s="47">
        <f t="shared" si="358"/>
        <v>0</v>
      </c>
      <c r="BA710" s="35">
        <f t="shared" si="359"/>
        <v>0</v>
      </c>
    </row>
    <row r="711" spans="3:53" ht="22.5" customHeight="1" thickBot="1">
      <c r="C711" s="508">
        <f t="shared" si="368"/>
        <v>354</v>
      </c>
      <c r="D711" s="500"/>
      <c r="E711" s="502"/>
      <c r="F711" s="483" t="str">
        <f>IF(G712="","",YEAR('1'!$AJ$7)-YEAR(G712)-IF(MONTH('1'!$AJ$7)*100+DAY('1'!$AJ$7)&gt;=MONTH(G712)*100+DAY(G712),0,1))</f>
        <v/>
      </c>
      <c r="G711" s="484"/>
      <c r="H711" s="485"/>
      <c r="I711" s="497"/>
      <c r="J711" s="486"/>
      <c r="K711" s="488" t="s">
        <v>326</v>
      </c>
      <c r="L711" s="490"/>
      <c r="M711" s="492" t="s">
        <v>325</v>
      </c>
      <c r="N711" s="486"/>
      <c r="O711" s="490"/>
      <c r="P711" s="499"/>
      <c r="Q711" s="3"/>
      <c r="R711" s="4"/>
      <c r="S711" s="5"/>
      <c r="T711" s="6"/>
      <c r="U711" s="7"/>
      <c r="V711" s="62"/>
      <c r="W711" s="63"/>
      <c r="X711" s="9"/>
      <c r="Y711" s="4"/>
      <c r="Z711" s="5"/>
      <c r="AA711" s="6"/>
      <c r="AB711" s="7"/>
      <c r="AC711" s="64"/>
      <c r="AD711" s="8"/>
      <c r="AE711" s="494" t="s">
        <v>66</v>
      </c>
      <c r="AF711" s="495"/>
      <c r="AG711" s="496"/>
      <c r="AH711" s="517"/>
      <c r="AI711" s="515"/>
      <c r="AJ711" s="515"/>
      <c r="AK711" s="515"/>
      <c r="AL711" s="515"/>
      <c r="AN711" s="38" t="str">
        <f t="shared" si="345"/>
        <v/>
      </c>
      <c r="AO711" s="39" t="str">
        <f t="shared" si="346"/>
        <v/>
      </c>
      <c r="AP711" s="40" t="str">
        <f t="shared" si="348"/>
        <v/>
      </c>
      <c r="AQ711" s="41" t="str">
        <f t="shared" si="349"/>
        <v/>
      </c>
      <c r="AR711" s="42" t="str">
        <f t="shared" si="350"/>
        <v>000</v>
      </c>
      <c r="AS711" s="43" t="str">
        <f t="shared" si="351"/>
        <v>000</v>
      </c>
      <c r="AT711" s="41">
        <f t="shared" si="352"/>
        <v>0</v>
      </c>
      <c r="AU711" s="65">
        <f t="shared" si="353"/>
        <v>0</v>
      </c>
      <c r="AV711" s="39" t="str">
        <f t="shared" si="354"/>
        <v>000</v>
      </c>
      <c r="AW711" s="43" t="str">
        <f t="shared" si="355"/>
        <v>000</v>
      </c>
      <c r="AX711" s="43">
        <f t="shared" si="356"/>
        <v>0</v>
      </c>
      <c r="AY711" s="43">
        <f t="shared" si="357"/>
        <v>0</v>
      </c>
      <c r="AZ711" s="47">
        <f t="shared" si="358"/>
        <v>0</v>
      </c>
      <c r="BA711" s="35">
        <f t="shared" si="359"/>
        <v>0</v>
      </c>
    </row>
    <row r="712" spans="3:53" ht="22.5" customHeight="1">
      <c r="C712" s="509"/>
      <c r="D712" s="501"/>
      <c r="E712" s="503"/>
      <c r="F712" s="29" t="s">
        <v>323</v>
      </c>
      <c r="G712" s="26"/>
      <c r="H712" s="30" t="s">
        <v>327</v>
      </c>
      <c r="I712" s="498"/>
      <c r="J712" s="487"/>
      <c r="K712" s="489"/>
      <c r="L712" s="491"/>
      <c r="M712" s="493"/>
      <c r="N712" s="29" t="s">
        <v>323</v>
      </c>
      <c r="O712" s="26"/>
      <c r="P712" s="30" t="s">
        <v>327</v>
      </c>
      <c r="Q712" s="3"/>
      <c r="R712" s="4"/>
      <c r="S712" s="5"/>
      <c r="T712" s="6"/>
      <c r="U712" s="7"/>
      <c r="V712" s="62"/>
      <c r="W712" s="63"/>
      <c r="X712" s="9"/>
      <c r="Y712" s="4"/>
      <c r="Z712" s="5"/>
      <c r="AA712" s="6"/>
      <c r="AB712" s="7"/>
      <c r="AC712" s="64"/>
      <c r="AD712" s="8"/>
      <c r="AE712" s="29" t="s">
        <v>323</v>
      </c>
      <c r="AF712" s="26"/>
      <c r="AG712" s="30" t="s">
        <v>327</v>
      </c>
      <c r="AH712" s="518"/>
      <c r="AI712" s="516"/>
      <c r="AJ712" s="516"/>
      <c r="AK712" s="516"/>
      <c r="AL712" s="516"/>
      <c r="AN712" s="38" t="str">
        <f t="shared" si="345"/>
        <v/>
      </c>
      <c r="AO712" s="39" t="str">
        <f t="shared" si="346"/>
        <v/>
      </c>
      <c r="AP712" s="40" t="str">
        <f t="shared" si="348"/>
        <v/>
      </c>
      <c r="AQ712" s="41" t="str">
        <f t="shared" si="349"/>
        <v/>
      </c>
      <c r="AR712" s="42" t="str">
        <f t="shared" si="350"/>
        <v>000</v>
      </c>
      <c r="AS712" s="43" t="str">
        <f t="shared" si="351"/>
        <v>000</v>
      </c>
      <c r="AT712" s="41">
        <f t="shared" si="352"/>
        <v>0</v>
      </c>
      <c r="AU712" s="65">
        <f t="shared" si="353"/>
        <v>0</v>
      </c>
      <c r="AV712" s="39" t="str">
        <f t="shared" si="354"/>
        <v>000</v>
      </c>
      <c r="AW712" s="43" t="str">
        <f t="shared" si="355"/>
        <v>000</v>
      </c>
      <c r="AX712" s="43">
        <f t="shared" si="356"/>
        <v>0</v>
      </c>
      <c r="AY712" s="43">
        <f t="shared" si="357"/>
        <v>0</v>
      </c>
      <c r="AZ712" s="47">
        <f t="shared" si="358"/>
        <v>0</v>
      </c>
      <c r="BA712" s="35">
        <f t="shared" si="359"/>
        <v>0</v>
      </c>
    </row>
    <row r="713" spans="3:53" ht="22.5" customHeight="1" thickBot="1">
      <c r="C713" s="508">
        <f t="shared" ref="C713" si="371">(ROW()-3)/2</f>
        <v>355</v>
      </c>
      <c r="D713" s="500"/>
      <c r="E713" s="502"/>
      <c r="F713" s="483" t="str">
        <f>IF(G714="","",YEAR('1'!$AJ$7)-YEAR(G714)-IF(MONTH('1'!$AJ$7)*100+DAY('1'!$AJ$7)&gt;=MONTH(G714)*100+DAY(G714),0,1))</f>
        <v/>
      </c>
      <c r="G713" s="484"/>
      <c r="H713" s="485"/>
      <c r="I713" s="497"/>
      <c r="J713" s="486"/>
      <c r="K713" s="488" t="s">
        <v>326</v>
      </c>
      <c r="L713" s="490"/>
      <c r="M713" s="492" t="s">
        <v>325</v>
      </c>
      <c r="N713" s="486"/>
      <c r="O713" s="490"/>
      <c r="P713" s="499"/>
      <c r="Q713" s="3"/>
      <c r="R713" s="4"/>
      <c r="S713" s="5"/>
      <c r="T713" s="6"/>
      <c r="U713" s="7"/>
      <c r="V713" s="62"/>
      <c r="W713" s="63"/>
      <c r="X713" s="9"/>
      <c r="Y713" s="4"/>
      <c r="Z713" s="5"/>
      <c r="AA713" s="6"/>
      <c r="AB713" s="7"/>
      <c r="AC713" s="64"/>
      <c r="AD713" s="8"/>
      <c r="AE713" s="494" t="s">
        <v>66</v>
      </c>
      <c r="AF713" s="495"/>
      <c r="AG713" s="496"/>
      <c r="AH713" s="517"/>
      <c r="AI713" s="515"/>
      <c r="AJ713" s="515"/>
      <c r="AK713" s="515"/>
      <c r="AL713" s="515"/>
      <c r="AN713" s="38" t="str">
        <f t="shared" si="345"/>
        <v/>
      </c>
      <c r="AO713" s="39" t="str">
        <f t="shared" si="346"/>
        <v/>
      </c>
      <c r="AP713" s="40" t="str">
        <f t="shared" si="348"/>
        <v/>
      </c>
      <c r="AQ713" s="41" t="str">
        <f t="shared" si="349"/>
        <v/>
      </c>
      <c r="AR713" s="42" t="str">
        <f t="shared" si="350"/>
        <v>000</v>
      </c>
      <c r="AS713" s="43" t="str">
        <f t="shared" si="351"/>
        <v>000</v>
      </c>
      <c r="AT713" s="41">
        <f t="shared" si="352"/>
        <v>0</v>
      </c>
      <c r="AU713" s="65">
        <f t="shared" si="353"/>
        <v>0</v>
      </c>
      <c r="AV713" s="39" t="str">
        <f t="shared" si="354"/>
        <v>000</v>
      </c>
      <c r="AW713" s="43" t="str">
        <f t="shared" si="355"/>
        <v>000</v>
      </c>
      <c r="AX713" s="43">
        <f t="shared" si="356"/>
        <v>0</v>
      </c>
      <c r="AY713" s="43">
        <f t="shared" si="357"/>
        <v>0</v>
      </c>
      <c r="AZ713" s="47">
        <f t="shared" si="358"/>
        <v>0</v>
      </c>
      <c r="BA713" s="35">
        <f t="shared" si="359"/>
        <v>0</v>
      </c>
    </row>
    <row r="714" spans="3:53" ht="22.5" customHeight="1">
      <c r="C714" s="509"/>
      <c r="D714" s="501"/>
      <c r="E714" s="503"/>
      <c r="F714" s="29" t="s">
        <v>323</v>
      </c>
      <c r="G714" s="26"/>
      <c r="H714" s="30" t="s">
        <v>327</v>
      </c>
      <c r="I714" s="498"/>
      <c r="J714" s="487"/>
      <c r="K714" s="489"/>
      <c r="L714" s="491"/>
      <c r="M714" s="493"/>
      <c r="N714" s="29" t="s">
        <v>323</v>
      </c>
      <c r="O714" s="26"/>
      <c r="P714" s="30" t="s">
        <v>327</v>
      </c>
      <c r="Q714" s="3"/>
      <c r="R714" s="4"/>
      <c r="S714" s="5"/>
      <c r="T714" s="6"/>
      <c r="U714" s="7"/>
      <c r="V714" s="62"/>
      <c r="W714" s="63"/>
      <c r="X714" s="9"/>
      <c r="Y714" s="4"/>
      <c r="Z714" s="5"/>
      <c r="AA714" s="6"/>
      <c r="AB714" s="7"/>
      <c r="AC714" s="64"/>
      <c r="AD714" s="8"/>
      <c r="AE714" s="29" t="s">
        <v>323</v>
      </c>
      <c r="AF714" s="26"/>
      <c r="AG714" s="30" t="s">
        <v>327</v>
      </c>
      <c r="AH714" s="518"/>
      <c r="AI714" s="516"/>
      <c r="AJ714" s="516"/>
      <c r="AK714" s="516"/>
      <c r="AL714" s="516"/>
      <c r="AN714" s="38" t="str">
        <f t="shared" si="345"/>
        <v/>
      </c>
      <c r="AO714" s="39" t="str">
        <f t="shared" si="346"/>
        <v/>
      </c>
      <c r="AP714" s="40" t="str">
        <f t="shared" si="348"/>
        <v/>
      </c>
      <c r="AQ714" s="41" t="str">
        <f t="shared" si="349"/>
        <v/>
      </c>
      <c r="AR714" s="42" t="str">
        <f t="shared" si="350"/>
        <v>000</v>
      </c>
      <c r="AS714" s="43" t="str">
        <f t="shared" si="351"/>
        <v>000</v>
      </c>
      <c r="AT714" s="41">
        <f t="shared" si="352"/>
        <v>0</v>
      </c>
      <c r="AU714" s="65">
        <f t="shared" si="353"/>
        <v>0</v>
      </c>
      <c r="AV714" s="39" t="str">
        <f t="shared" si="354"/>
        <v>000</v>
      </c>
      <c r="AW714" s="43" t="str">
        <f t="shared" si="355"/>
        <v>000</v>
      </c>
      <c r="AX714" s="43">
        <f t="shared" si="356"/>
        <v>0</v>
      </c>
      <c r="AY714" s="43">
        <f t="shared" si="357"/>
        <v>0</v>
      </c>
      <c r="AZ714" s="47">
        <f t="shared" si="358"/>
        <v>0</v>
      </c>
      <c r="BA714" s="35">
        <f t="shared" si="359"/>
        <v>0</v>
      </c>
    </row>
    <row r="715" spans="3:53" ht="22.5" customHeight="1" thickBot="1">
      <c r="C715" s="508">
        <f t="shared" ref="C715:C723" si="372">(ROW()-3)/2</f>
        <v>356</v>
      </c>
      <c r="D715" s="500"/>
      <c r="E715" s="502"/>
      <c r="F715" s="483" t="str">
        <f>IF(G716="","",YEAR('1'!$AJ$7)-YEAR(G716)-IF(MONTH('1'!$AJ$7)*100+DAY('1'!$AJ$7)&gt;=MONTH(G716)*100+DAY(G716),0,1))</f>
        <v/>
      </c>
      <c r="G715" s="484"/>
      <c r="H715" s="485"/>
      <c r="I715" s="497"/>
      <c r="J715" s="486"/>
      <c r="K715" s="488" t="s">
        <v>326</v>
      </c>
      <c r="L715" s="490"/>
      <c r="M715" s="492" t="s">
        <v>325</v>
      </c>
      <c r="N715" s="486"/>
      <c r="O715" s="490"/>
      <c r="P715" s="499"/>
      <c r="Q715" s="3"/>
      <c r="R715" s="4"/>
      <c r="S715" s="5"/>
      <c r="T715" s="6"/>
      <c r="U715" s="7"/>
      <c r="V715" s="62"/>
      <c r="W715" s="63"/>
      <c r="X715" s="9"/>
      <c r="Y715" s="4"/>
      <c r="Z715" s="5"/>
      <c r="AA715" s="6"/>
      <c r="AB715" s="7"/>
      <c r="AC715" s="64"/>
      <c r="AD715" s="8"/>
      <c r="AE715" s="494" t="s">
        <v>66</v>
      </c>
      <c r="AF715" s="495"/>
      <c r="AG715" s="496"/>
      <c r="AH715" s="517"/>
      <c r="AI715" s="515"/>
      <c r="AJ715" s="515"/>
      <c r="AK715" s="515"/>
      <c r="AL715" s="515"/>
      <c r="AN715" s="38" t="str">
        <f t="shared" si="345"/>
        <v/>
      </c>
      <c r="AO715" s="39" t="str">
        <f t="shared" si="346"/>
        <v/>
      </c>
      <c r="AP715" s="40" t="str">
        <f t="shared" si="348"/>
        <v/>
      </c>
      <c r="AQ715" s="41" t="str">
        <f t="shared" si="349"/>
        <v/>
      </c>
      <c r="AR715" s="42" t="str">
        <f t="shared" si="350"/>
        <v>000</v>
      </c>
      <c r="AS715" s="43" t="str">
        <f t="shared" si="351"/>
        <v>000</v>
      </c>
      <c r="AT715" s="41">
        <f t="shared" si="352"/>
        <v>0</v>
      </c>
      <c r="AU715" s="65">
        <f t="shared" si="353"/>
        <v>0</v>
      </c>
      <c r="AV715" s="39" t="str">
        <f t="shared" si="354"/>
        <v>000</v>
      </c>
      <c r="AW715" s="43" t="str">
        <f t="shared" si="355"/>
        <v>000</v>
      </c>
      <c r="AX715" s="43">
        <f t="shared" si="356"/>
        <v>0</v>
      </c>
      <c r="AY715" s="43">
        <f t="shared" si="357"/>
        <v>0</v>
      </c>
      <c r="AZ715" s="47">
        <f t="shared" si="358"/>
        <v>0</v>
      </c>
      <c r="BA715" s="35">
        <f t="shared" si="359"/>
        <v>0</v>
      </c>
    </row>
    <row r="716" spans="3:53" ht="22.5" customHeight="1">
      <c r="C716" s="509"/>
      <c r="D716" s="501"/>
      <c r="E716" s="503"/>
      <c r="F716" s="29" t="s">
        <v>323</v>
      </c>
      <c r="G716" s="26"/>
      <c r="H716" s="30" t="s">
        <v>327</v>
      </c>
      <c r="I716" s="498"/>
      <c r="J716" s="487"/>
      <c r="K716" s="489"/>
      <c r="L716" s="491"/>
      <c r="M716" s="493"/>
      <c r="N716" s="29" t="s">
        <v>323</v>
      </c>
      <c r="O716" s="26"/>
      <c r="P716" s="30" t="s">
        <v>327</v>
      </c>
      <c r="Q716" s="3"/>
      <c r="R716" s="4"/>
      <c r="S716" s="5"/>
      <c r="T716" s="6"/>
      <c r="U716" s="7"/>
      <c r="V716" s="62"/>
      <c r="W716" s="63"/>
      <c r="X716" s="9"/>
      <c r="Y716" s="4"/>
      <c r="Z716" s="5"/>
      <c r="AA716" s="6"/>
      <c r="AB716" s="7"/>
      <c r="AC716" s="64"/>
      <c r="AD716" s="8"/>
      <c r="AE716" s="29" t="s">
        <v>323</v>
      </c>
      <c r="AF716" s="26"/>
      <c r="AG716" s="30" t="s">
        <v>327</v>
      </c>
      <c r="AH716" s="518"/>
      <c r="AI716" s="516"/>
      <c r="AJ716" s="516"/>
      <c r="AK716" s="516"/>
      <c r="AL716" s="516"/>
      <c r="AN716" s="38" t="str">
        <f t="shared" si="345"/>
        <v/>
      </c>
      <c r="AO716" s="39" t="str">
        <f t="shared" si="346"/>
        <v/>
      </c>
      <c r="AP716" s="40" t="str">
        <f t="shared" si="348"/>
        <v/>
      </c>
      <c r="AQ716" s="41" t="str">
        <f t="shared" si="349"/>
        <v/>
      </c>
      <c r="AR716" s="42" t="str">
        <f t="shared" si="350"/>
        <v>000</v>
      </c>
      <c r="AS716" s="43" t="str">
        <f t="shared" si="351"/>
        <v>000</v>
      </c>
      <c r="AT716" s="41">
        <f t="shared" si="352"/>
        <v>0</v>
      </c>
      <c r="AU716" s="65">
        <f t="shared" si="353"/>
        <v>0</v>
      </c>
      <c r="AV716" s="39" t="str">
        <f t="shared" si="354"/>
        <v>000</v>
      </c>
      <c r="AW716" s="43" t="str">
        <f t="shared" si="355"/>
        <v>000</v>
      </c>
      <c r="AX716" s="43">
        <f t="shared" si="356"/>
        <v>0</v>
      </c>
      <c r="AY716" s="43">
        <f t="shared" si="357"/>
        <v>0</v>
      </c>
      <c r="AZ716" s="47">
        <f t="shared" si="358"/>
        <v>0</v>
      </c>
      <c r="BA716" s="35">
        <f t="shared" si="359"/>
        <v>0</v>
      </c>
    </row>
    <row r="717" spans="3:53" ht="22.5" customHeight="1" thickBot="1">
      <c r="C717" s="508">
        <f t="shared" ref="C717:C725" si="373">(ROW()-3)/2</f>
        <v>357</v>
      </c>
      <c r="D717" s="500"/>
      <c r="E717" s="502"/>
      <c r="F717" s="483" t="str">
        <f>IF(G718="","",YEAR('1'!$AJ$7)-YEAR(G718)-IF(MONTH('1'!$AJ$7)*100+DAY('1'!$AJ$7)&gt;=MONTH(G718)*100+DAY(G718),0,1))</f>
        <v/>
      </c>
      <c r="G717" s="484"/>
      <c r="H717" s="485"/>
      <c r="I717" s="497"/>
      <c r="J717" s="486"/>
      <c r="K717" s="488" t="s">
        <v>326</v>
      </c>
      <c r="L717" s="490"/>
      <c r="M717" s="492" t="s">
        <v>325</v>
      </c>
      <c r="N717" s="486"/>
      <c r="O717" s="490"/>
      <c r="P717" s="499"/>
      <c r="Q717" s="3"/>
      <c r="R717" s="4"/>
      <c r="S717" s="5"/>
      <c r="T717" s="6"/>
      <c r="U717" s="7"/>
      <c r="V717" s="62"/>
      <c r="W717" s="63"/>
      <c r="X717" s="9"/>
      <c r="Y717" s="4"/>
      <c r="Z717" s="5"/>
      <c r="AA717" s="6"/>
      <c r="AB717" s="7"/>
      <c r="AC717" s="64"/>
      <c r="AD717" s="8"/>
      <c r="AE717" s="494" t="s">
        <v>66</v>
      </c>
      <c r="AF717" s="495"/>
      <c r="AG717" s="496"/>
      <c r="AH717" s="517"/>
      <c r="AI717" s="515"/>
      <c r="AJ717" s="515"/>
      <c r="AK717" s="515"/>
      <c r="AL717" s="515"/>
      <c r="AN717" s="38" t="str">
        <f t="shared" si="345"/>
        <v/>
      </c>
      <c r="AO717" s="39" t="str">
        <f t="shared" si="346"/>
        <v/>
      </c>
      <c r="AP717" s="40" t="str">
        <f t="shared" si="348"/>
        <v/>
      </c>
      <c r="AQ717" s="41" t="str">
        <f t="shared" si="349"/>
        <v/>
      </c>
      <c r="AR717" s="42" t="str">
        <f t="shared" si="350"/>
        <v>000</v>
      </c>
      <c r="AS717" s="43" t="str">
        <f t="shared" si="351"/>
        <v>000</v>
      </c>
      <c r="AT717" s="41">
        <f t="shared" si="352"/>
        <v>0</v>
      </c>
      <c r="AU717" s="65">
        <f t="shared" si="353"/>
        <v>0</v>
      </c>
      <c r="AV717" s="39" t="str">
        <f t="shared" si="354"/>
        <v>000</v>
      </c>
      <c r="AW717" s="43" t="str">
        <f t="shared" si="355"/>
        <v>000</v>
      </c>
      <c r="AX717" s="43">
        <f t="shared" si="356"/>
        <v>0</v>
      </c>
      <c r="AY717" s="43">
        <f t="shared" si="357"/>
        <v>0</v>
      </c>
      <c r="AZ717" s="47">
        <f t="shared" si="358"/>
        <v>0</v>
      </c>
      <c r="BA717" s="35">
        <f t="shared" si="359"/>
        <v>0</v>
      </c>
    </row>
    <row r="718" spans="3:53" ht="22.5" customHeight="1">
      <c r="C718" s="509"/>
      <c r="D718" s="501"/>
      <c r="E718" s="503"/>
      <c r="F718" s="29" t="s">
        <v>323</v>
      </c>
      <c r="G718" s="26"/>
      <c r="H718" s="30" t="s">
        <v>327</v>
      </c>
      <c r="I718" s="498"/>
      <c r="J718" s="487"/>
      <c r="K718" s="489"/>
      <c r="L718" s="491"/>
      <c r="M718" s="493"/>
      <c r="N718" s="29" t="s">
        <v>323</v>
      </c>
      <c r="O718" s="26"/>
      <c r="P718" s="30" t="s">
        <v>327</v>
      </c>
      <c r="Q718" s="3"/>
      <c r="R718" s="4"/>
      <c r="S718" s="5"/>
      <c r="T718" s="6"/>
      <c r="U718" s="7"/>
      <c r="V718" s="62"/>
      <c r="W718" s="63"/>
      <c r="X718" s="9"/>
      <c r="Y718" s="4"/>
      <c r="Z718" s="5"/>
      <c r="AA718" s="6"/>
      <c r="AB718" s="7"/>
      <c r="AC718" s="64"/>
      <c r="AD718" s="8"/>
      <c r="AE718" s="29" t="s">
        <v>323</v>
      </c>
      <c r="AF718" s="26"/>
      <c r="AG718" s="30" t="s">
        <v>327</v>
      </c>
      <c r="AH718" s="518"/>
      <c r="AI718" s="516"/>
      <c r="AJ718" s="516"/>
      <c r="AK718" s="516"/>
      <c r="AL718" s="516"/>
      <c r="AN718" s="38" t="str">
        <f t="shared" si="345"/>
        <v/>
      </c>
      <c r="AO718" s="39" t="str">
        <f t="shared" si="346"/>
        <v/>
      </c>
      <c r="AP718" s="40" t="str">
        <f t="shared" si="348"/>
        <v/>
      </c>
      <c r="AQ718" s="41" t="str">
        <f t="shared" si="349"/>
        <v/>
      </c>
      <c r="AR718" s="42" t="str">
        <f t="shared" si="350"/>
        <v>000</v>
      </c>
      <c r="AS718" s="43" t="str">
        <f t="shared" si="351"/>
        <v>000</v>
      </c>
      <c r="AT718" s="41">
        <f t="shared" si="352"/>
        <v>0</v>
      </c>
      <c r="AU718" s="65">
        <f t="shared" si="353"/>
        <v>0</v>
      </c>
      <c r="AV718" s="39" t="str">
        <f t="shared" si="354"/>
        <v>000</v>
      </c>
      <c r="AW718" s="43" t="str">
        <f t="shared" si="355"/>
        <v>000</v>
      </c>
      <c r="AX718" s="43">
        <f t="shared" si="356"/>
        <v>0</v>
      </c>
      <c r="AY718" s="43">
        <f t="shared" si="357"/>
        <v>0</v>
      </c>
      <c r="AZ718" s="47">
        <f t="shared" si="358"/>
        <v>0</v>
      </c>
      <c r="BA718" s="35">
        <f t="shared" si="359"/>
        <v>0</v>
      </c>
    </row>
    <row r="719" spans="3:53" ht="22.5" customHeight="1" thickBot="1">
      <c r="C719" s="508">
        <f t="shared" ref="C719" si="374">(ROW()-3)/2</f>
        <v>358</v>
      </c>
      <c r="D719" s="500"/>
      <c r="E719" s="502"/>
      <c r="F719" s="483" t="str">
        <f>IF(G720="","",YEAR('1'!$AJ$7)-YEAR(G720)-IF(MONTH('1'!$AJ$7)*100+DAY('1'!$AJ$7)&gt;=MONTH(G720)*100+DAY(G720),0,1))</f>
        <v/>
      </c>
      <c r="G719" s="484"/>
      <c r="H719" s="485"/>
      <c r="I719" s="497"/>
      <c r="J719" s="486"/>
      <c r="K719" s="488" t="s">
        <v>326</v>
      </c>
      <c r="L719" s="490"/>
      <c r="M719" s="492" t="s">
        <v>325</v>
      </c>
      <c r="N719" s="486"/>
      <c r="O719" s="490"/>
      <c r="P719" s="499"/>
      <c r="Q719" s="3"/>
      <c r="R719" s="4"/>
      <c r="S719" s="5"/>
      <c r="T719" s="6"/>
      <c r="U719" s="7"/>
      <c r="V719" s="62"/>
      <c r="W719" s="63"/>
      <c r="X719" s="9"/>
      <c r="Y719" s="4"/>
      <c r="Z719" s="5"/>
      <c r="AA719" s="6"/>
      <c r="AB719" s="7"/>
      <c r="AC719" s="64"/>
      <c r="AD719" s="8"/>
      <c r="AE719" s="494" t="s">
        <v>66</v>
      </c>
      <c r="AF719" s="495"/>
      <c r="AG719" s="496"/>
      <c r="AH719" s="517"/>
      <c r="AI719" s="515"/>
      <c r="AJ719" s="515"/>
      <c r="AK719" s="515"/>
      <c r="AL719" s="515"/>
      <c r="AN719" s="38" t="str">
        <f t="shared" si="345"/>
        <v/>
      </c>
      <c r="AO719" s="39" t="str">
        <f t="shared" si="346"/>
        <v/>
      </c>
      <c r="AP719" s="40" t="str">
        <f t="shared" si="348"/>
        <v/>
      </c>
      <c r="AQ719" s="41" t="str">
        <f t="shared" si="349"/>
        <v/>
      </c>
      <c r="AR719" s="42" t="str">
        <f t="shared" si="350"/>
        <v>000</v>
      </c>
      <c r="AS719" s="43" t="str">
        <f t="shared" si="351"/>
        <v>000</v>
      </c>
      <c r="AT719" s="41">
        <f t="shared" si="352"/>
        <v>0</v>
      </c>
      <c r="AU719" s="65">
        <f t="shared" si="353"/>
        <v>0</v>
      </c>
      <c r="AV719" s="39" t="str">
        <f t="shared" si="354"/>
        <v>000</v>
      </c>
      <c r="AW719" s="43" t="str">
        <f t="shared" si="355"/>
        <v>000</v>
      </c>
      <c r="AX719" s="43">
        <f t="shared" si="356"/>
        <v>0</v>
      </c>
      <c r="AY719" s="43">
        <f t="shared" si="357"/>
        <v>0</v>
      </c>
      <c r="AZ719" s="47">
        <f t="shared" si="358"/>
        <v>0</v>
      </c>
      <c r="BA719" s="35">
        <f t="shared" si="359"/>
        <v>0</v>
      </c>
    </row>
    <row r="720" spans="3:53" ht="22.5" customHeight="1">
      <c r="C720" s="509"/>
      <c r="D720" s="501"/>
      <c r="E720" s="503"/>
      <c r="F720" s="29" t="s">
        <v>323</v>
      </c>
      <c r="G720" s="26"/>
      <c r="H720" s="30" t="s">
        <v>327</v>
      </c>
      <c r="I720" s="498"/>
      <c r="J720" s="487"/>
      <c r="K720" s="489"/>
      <c r="L720" s="491"/>
      <c r="M720" s="493"/>
      <c r="N720" s="29" t="s">
        <v>323</v>
      </c>
      <c r="O720" s="26"/>
      <c r="P720" s="30" t="s">
        <v>327</v>
      </c>
      <c r="Q720" s="3"/>
      <c r="R720" s="4"/>
      <c r="S720" s="5"/>
      <c r="T720" s="6"/>
      <c r="U720" s="7"/>
      <c r="V720" s="62"/>
      <c r="W720" s="63"/>
      <c r="X720" s="9"/>
      <c r="Y720" s="4"/>
      <c r="Z720" s="5"/>
      <c r="AA720" s="6"/>
      <c r="AB720" s="7"/>
      <c r="AC720" s="64"/>
      <c r="AD720" s="8"/>
      <c r="AE720" s="29" t="s">
        <v>323</v>
      </c>
      <c r="AF720" s="26"/>
      <c r="AG720" s="30" t="s">
        <v>327</v>
      </c>
      <c r="AH720" s="518"/>
      <c r="AI720" s="516"/>
      <c r="AJ720" s="516"/>
      <c r="AK720" s="516"/>
      <c r="AL720" s="516"/>
      <c r="AN720" s="38" t="str">
        <f t="shared" si="345"/>
        <v/>
      </c>
      <c r="AO720" s="39" t="str">
        <f t="shared" si="346"/>
        <v/>
      </c>
      <c r="AP720" s="40" t="str">
        <f t="shared" si="348"/>
        <v/>
      </c>
      <c r="AQ720" s="41" t="str">
        <f t="shared" si="349"/>
        <v/>
      </c>
      <c r="AR720" s="42" t="str">
        <f t="shared" si="350"/>
        <v>000</v>
      </c>
      <c r="AS720" s="43" t="str">
        <f t="shared" si="351"/>
        <v>000</v>
      </c>
      <c r="AT720" s="41">
        <f t="shared" si="352"/>
        <v>0</v>
      </c>
      <c r="AU720" s="65">
        <f t="shared" si="353"/>
        <v>0</v>
      </c>
      <c r="AV720" s="39" t="str">
        <f t="shared" si="354"/>
        <v>000</v>
      </c>
      <c r="AW720" s="43" t="str">
        <f t="shared" si="355"/>
        <v>000</v>
      </c>
      <c r="AX720" s="43">
        <f t="shared" si="356"/>
        <v>0</v>
      </c>
      <c r="AY720" s="43">
        <f t="shared" si="357"/>
        <v>0</v>
      </c>
      <c r="AZ720" s="47">
        <f t="shared" si="358"/>
        <v>0</v>
      </c>
      <c r="BA720" s="35">
        <f t="shared" si="359"/>
        <v>0</v>
      </c>
    </row>
    <row r="721" spans="3:53" ht="22.5" customHeight="1" thickBot="1">
      <c r="C721" s="508">
        <f t="shared" ref="C721" si="375">(ROW()-3)/2</f>
        <v>359</v>
      </c>
      <c r="D721" s="500"/>
      <c r="E721" s="502"/>
      <c r="F721" s="483" t="str">
        <f>IF(G722="","",YEAR('1'!$AJ$7)-YEAR(G722)-IF(MONTH('1'!$AJ$7)*100+DAY('1'!$AJ$7)&gt;=MONTH(G722)*100+DAY(G722),0,1))</f>
        <v/>
      </c>
      <c r="G721" s="484"/>
      <c r="H721" s="485"/>
      <c r="I721" s="497"/>
      <c r="J721" s="486"/>
      <c r="K721" s="488" t="s">
        <v>326</v>
      </c>
      <c r="L721" s="490"/>
      <c r="M721" s="492" t="s">
        <v>325</v>
      </c>
      <c r="N721" s="486"/>
      <c r="O721" s="490"/>
      <c r="P721" s="499"/>
      <c r="Q721" s="3"/>
      <c r="R721" s="4"/>
      <c r="S721" s="5"/>
      <c r="T721" s="6"/>
      <c r="U721" s="7"/>
      <c r="V721" s="62"/>
      <c r="W721" s="63"/>
      <c r="X721" s="9"/>
      <c r="Y721" s="4"/>
      <c r="Z721" s="5"/>
      <c r="AA721" s="6"/>
      <c r="AB721" s="7"/>
      <c r="AC721" s="64"/>
      <c r="AD721" s="8"/>
      <c r="AE721" s="494" t="s">
        <v>66</v>
      </c>
      <c r="AF721" s="495"/>
      <c r="AG721" s="496"/>
      <c r="AH721" s="517"/>
      <c r="AI721" s="515"/>
      <c r="AJ721" s="515"/>
      <c r="AK721" s="515"/>
      <c r="AL721" s="515"/>
      <c r="AN721" s="38" t="str">
        <f t="shared" si="345"/>
        <v/>
      </c>
      <c r="AO721" s="39" t="str">
        <f t="shared" si="346"/>
        <v/>
      </c>
      <c r="AP721" s="40" t="str">
        <f t="shared" si="348"/>
        <v/>
      </c>
      <c r="AQ721" s="41" t="str">
        <f t="shared" si="349"/>
        <v/>
      </c>
      <c r="AR721" s="42" t="str">
        <f t="shared" si="350"/>
        <v>000</v>
      </c>
      <c r="AS721" s="43" t="str">
        <f t="shared" si="351"/>
        <v>000</v>
      </c>
      <c r="AT721" s="41">
        <f t="shared" si="352"/>
        <v>0</v>
      </c>
      <c r="AU721" s="65">
        <f t="shared" si="353"/>
        <v>0</v>
      </c>
      <c r="AV721" s="39" t="str">
        <f t="shared" si="354"/>
        <v>000</v>
      </c>
      <c r="AW721" s="43" t="str">
        <f t="shared" si="355"/>
        <v>000</v>
      </c>
      <c r="AX721" s="43">
        <f t="shared" si="356"/>
        <v>0</v>
      </c>
      <c r="AY721" s="43">
        <f t="shared" si="357"/>
        <v>0</v>
      </c>
      <c r="AZ721" s="47">
        <f t="shared" si="358"/>
        <v>0</v>
      </c>
      <c r="BA721" s="35">
        <f t="shared" si="359"/>
        <v>0</v>
      </c>
    </row>
    <row r="722" spans="3:53" ht="22.5" customHeight="1">
      <c r="C722" s="509"/>
      <c r="D722" s="501"/>
      <c r="E722" s="503"/>
      <c r="F722" s="29" t="s">
        <v>323</v>
      </c>
      <c r="G722" s="26"/>
      <c r="H722" s="30" t="s">
        <v>327</v>
      </c>
      <c r="I722" s="498"/>
      <c r="J722" s="487"/>
      <c r="K722" s="489"/>
      <c r="L722" s="491"/>
      <c r="M722" s="493"/>
      <c r="N722" s="29" t="s">
        <v>323</v>
      </c>
      <c r="O722" s="26"/>
      <c r="P722" s="30" t="s">
        <v>327</v>
      </c>
      <c r="Q722" s="3"/>
      <c r="R722" s="4"/>
      <c r="S722" s="5"/>
      <c r="T722" s="6"/>
      <c r="U722" s="7"/>
      <c r="V722" s="62"/>
      <c r="W722" s="63"/>
      <c r="X722" s="9"/>
      <c r="Y722" s="4"/>
      <c r="Z722" s="5"/>
      <c r="AA722" s="6"/>
      <c r="AB722" s="7"/>
      <c r="AC722" s="64"/>
      <c r="AD722" s="8"/>
      <c r="AE722" s="29" t="s">
        <v>323</v>
      </c>
      <c r="AF722" s="26"/>
      <c r="AG722" s="30" t="s">
        <v>327</v>
      </c>
      <c r="AH722" s="518"/>
      <c r="AI722" s="516"/>
      <c r="AJ722" s="516"/>
      <c r="AK722" s="516"/>
      <c r="AL722" s="516"/>
      <c r="AN722" s="38" t="str">
        <f t="shared" si="345"/>
        <v/>
      </c>
      <c r="AO722" s="39" t="str">
        <f t="shared" si="346"/>
        <v/>
      </c>
      <c r="AP722" s="40" t="str">
        <f t="shared" si="348"/>
        <v/>
      </c>
      <c r="AQ722" s="41" t="str">
        <f t="shared" si="349"/>
        <v/>
      </c>
      <c r="AR722" s="42" t="str">
        <f t="shared" si="350"/>
        <v>000</v>
      </c>
      <c r="AS722" s="43" t="str">
        <f t="shared" si="351"/>
        <v>000</v>
      </c>
      <c r="AT722" s="41">
        <f t="shared" si="352"/>
        <v>0</v>
      </c>
      <c r="AU722" s="65">
        <f t="shared" si="353"/>
        <v>0</v>
      </c>
      <c r="AV722" s="39" t="str">
        <f t="shared" si="354"/>
        <v>000</v>
      </c>
      <c r="AW722" s="43" t="str">
        <f t="shared" si="355"/>
        <v>000</v>
      </c>
      <c r="AX722" s="43">
        <f t="shared" si="356"/>
        <v>0</v>
      </c>
      <c r="AY722" s="43">
        <f t="shared" si="357"/>
        <v>0</v>
      </c>
      <c r="AZ722" s="47">
        <f t="shared" si="358"/>
        <v>0</v>
      </c>
      <c r="BA722" s="35">
        <f t="shared" si="359"/>
        <v>0</v>
      </c>
    </row>
    <row r="723" spans="3:53" ht="22.5" customHeight="1" thickBot="1">
      <c r="C723" s="508">
        <f t="shared" si="372"/>
        <v>360</v>
      </c>
      <c r="D723" s="500"/>
      <c r="E723" s="502"/>
      <c r="F723" s="483" t="str">
        <f>IF(G724="","",YEAR('1'!$AJ$7)-YEAR(G724)-IF(MONTH('1'!$AJ$7)*100+DAY('1'!$AJ$7)&gt;=MONTH(G724)*100+DAY(G724),0,1))</f>
        <v/>
      </c>
      <c r="G723" s="484"/>
      <c r="H723" s="485"/>
      <c r="I723" s="497"/>
      <c r="J723" s="486"/>
      <c r="K723" s="488" t="s">
        <v>326</v>
      </c>
      <c r="L723" s="490"/>
      <c r="M723" s="492" t="s">
        <v>325</v>
      </c>
      <c r="N723" s="486"/>
      <c r="O723" s="490"/>
      <c r="P723" s="499"/>
      <c r="Q723" s="3"/>
      <c r="R723" s="4"/>
      <c r="S723" s="5"/>
      <c r="T723" s="6"/>
      <c r="U723" s="7"/>
      <c r="V723" s="62"/>
      <c r="W723" s="63"/>
      <c r="X723" s="9"/>
      <c r="Y723" s="4"/>
      <c r="Z723" s="5"/>
      <c r="AA723" s="6"/>
      <c r="AB723" s="7"/>
      <c r="AC723" s="64"/>
      <c r="AD723" s="8"/>
      <c r="AE723" s="494" t="s">
        <v>66</v>
      </c>
      <c r="AF723" s="495"/>
      <c r="AG723" s="496"/>
      <c r="AH723" s="517"/>
      <c r="AI723" s="515"/>
      <c r="AJ723" s="515"/>
      <c r="AK723" s="515"/>
      <c r="AL723" s="515"/>
      <c r="AN723" s="38" t="str">
        <f t="shared" si="345"/>
        <v/>
      </c>
      <c r="AO723" s="39" t="str">
        <f t="shared" si="346"/>
        <v/>
      </c>
      <c r="AP723" s="40" t="str">
        <f t="shared" si="348"/>
        <v/>
      </c>
      <c r="AQ723" s="41" t="str">
        <f t="shared" si="349"/>
        <v/>
      </c>
      <c r="AR723" s="42" t="str">
        <f t="shared" si="350"/>
        <v>000</v>
      </c>
      <c r="AS723" s="43" t="str">
        <f t="shared" si="351"/>
        <v>000</v>
      </c>
      <c r="AT723" s="41">
        <f t="shared" si="352"/>
        <v>0</v>
      </c>
      <c r="AU723" s="65">
        <f t="shared" si="353"/>
        <v>0</v>
      </c>
      <c r="AV723" s="39" t="str">
        <f t="shared" si="354"/>
        <v>000</v>
      </c>
      <c r="AW723" s="43" t="str">
        <f t="shared" si="355"/>
        <v>000</v>
      </c>
      <c r="AX723" s="43">
        <f t="shared" si="356"/>
        <v>0</v>
      </c>
      <c r="AY723" s="43">
        <f t="shared" si="357"/>
        <v>0</v>
      </c>
      <c r="AZ723" s="47">
        <f t="shared" si="358"/>
        <v>0</v>
      </c>
      <c r="BA723" s="35">
        <f t="shared" si="359"/>
        <v>0</v>
      </c>
    </row>
    <row r="724" spans="3:53" ht="22.5" customHeight="1">
      <c r="C724" s="509"/>
      <c r="D724" s="501"/>
      <c r="E724" s="503"/>
      <c r="F724" s="29" t="s">
        <v>323</v>
      </c>
      <c r="G724" s="26"/>
      <c r="H724" s="30" t="s">
        <v>327</v>
      </c>
      <c r="I724" s="498"/>
      <c r="J724" s="487"/>
      <c r="K724" s="489"/>
      <c r="L724" s="491"/>
      <c r="M724" s="493"/>
      <c r="N724" s="29" t="s">
        <v>323</v>
      </c>
      <c r="O724" s="26"/>
      <c r="P724" s="30" t="s">
        <v>327</v>
      </c>
      <c r="Q724" s="3"/>
      <c r="R724" s="4"/>
      <c r="S724" s="5"/>
      <c r="T724" s="6"/>
      <c r="U724" s="7"/>
      <c r="V724" s="62"/>
      <c r="W724" s="63"/>
      <c r="X724" s="9"/>
      <c r="Y724" s="4"/>
      <c r="Z724" s="5"/>
      <c r="AA724" s="6"/>
      <c r="AB724" s="7"/>
      <c r="AC724" s="64"/>
      <c r="AD724" s="8"/>
      <c r="AE724" s="29" t="s">
        <v>323</v>
      </c>
      <c r="AF724" s="26"/>
      <c r="AG724" s="30" t="s">
        <v>327</v>
      </c>
      <c r="AH724" s="518"/>
      <c r="AI724" s="516"/>
      <c r="AJ724" s="516"/>
      <c r="AK724" s="516"/>
      <c r="AL724" s="516"/>
      <c r="AN724" s="38" t="str">
        <f t="shared" ref="AN724:AN787" si="376">IF(D724&lt;&gt;"",D724,IF(SUM(Q724:AD727)&lt;&gt;0,AN723,""))</f>
        <v/>
      </c>
      <c r="AO724" s="39" t="str">
        <f t="shared" ref="AO724:AO787" si="377">IF(E724&lt;&gt;"",E724,IF(SUM(Q724:AD727)&lt;&gt;0,AO723,""))</f>
        <v/>
      </c>
      <c r="AP724" s="40" t="str">
        <f t="shared" si="348"/>
        <v/>
      </c>
      <c r="AQ724" s="41" t="str">
        <f t="shared" si="349"/>
        <v/>
      </c>
      <c r="AR724" s="42" t="str">
        <f t="shared" si="350"/>
        <v>000</v>
      </c>
      <c r="AS724" s="43" t="str">
        <f t="shared" si="351"/>
        <v>000</v>
      </c>
      <c r="AT724" s="41">
        <f t="shared" si="352"/>
        <v>0</v>
      </c>
      <c r="AU724" s="65">
        <f t="shared" si="353"/>
        <v>0</v>
      </c>
      <c r="AV724" s="39" t="str">
        <f t="shared" si="354"/>
        <v>000</v>
      </c>
      <c r="AW724" s="43" t="str">
        <f t="shared" si="355"/>
        <v>000</v>
      </c>
      <c r="AX724" s="43">
        <f t="shared" si="356"/>
        <v>0</v>
      </c>
      <c r="AY724" s="43">
        <f t="shared" si="357"/>
        <v>0</v>
      </c>
      <c r="AZ724" s="47">
        <f t="shared" si="358"/>
        <v>0</v>
      </c>
      <c r="BA724" s="35">
        <f t="shared" si="359"/>
        <v>0</v>
      </c>
    </row>
    <row r="725" spans="3:53" ht="22.5" customHeight="1" thickBot="1">
      <c r="C725" s="508">
        <f t="shared" si="373"/>
        <v>361</v>
      </c>
      <c r="D725" s="500"/>
      <c r="E725" s="502"/>
      <c r="F725" s="483" t="str">
        <f>IF(G726="","",YEAR('1'!$AJ$7)-YEAR(G726)-IF(MONTH('1'!$AJ$7)*100+DAY('1'!$AJ$7)&gt;=MONTH(G726)*100+DAY(G726),0,1))</f>
        <v/>
      </c>
      <c r="G725" s="484"/>
      <c r="H725" s="485"/>
      <c r="I725" s="497"/>
      <c r="J725" s="486"/>
      <c r="K725" s="488" t="s">
        <v>326</v>
      </c>
      <c r="L725" s="490"/>
      <c r="M725" s="492" t="s">
        <v>325</v>
      </c>
      <c r="N725" s="486"/>
      <c r="O725" s="490"/>
      <c r="P725" s="499"/>
      <c r="Q725" s="3"/>
      <c r="R725" s="4"/>
      <c r="S725" s="5"/>
      <c r="T725" s="6"/>
      <c r="U725" s="7"/>
      <c r="V725" s="62"/>
      <c r="W725" s="63"/>
      <c r="X725" s="9"/>
      <c r="Y725" s="4"/>
      <c r="Z725" s="5"/>
      <c r="AA725" s="6"/>
      <c r="AB725" s="7"/>
      <c r="AC725" s="64"/>
      <c r="AD725" s="8"/>
      <c r="AE725" s="494" t="s">
        <v>66</v>
      </c>
      <c r="AF725" s="495"/>
      <c r="AG725" s="496"/>
      <c r="AH725" s="517"/>
      <c r="AI725" s="515"/>
      <c r="AJ725" s="515"/>
      <c r="AK725" s="515"/>
      <c r="AL725" s="515"/>
      <c r="AN725" s="38" t="str">
        <f t="shared" si="376"/>
        <v/>
      </c>
      <c r="AO725" s="39" t="str">
        <f t="shared" si="377"/>
        <v/>
      </c>
      <c r="AP725" s="40" t="str">
        <f t="shared" si="348"/>
        <v/>
      </c>
      <c r="AQ725" s="41" t="str">
        <f t="shared" si="349"/>
        <v/>
      </c>
      <c r="AR725" s="42" t="str">
        <f t="shared" si="350"/>
        <v>000</v>
      </c>
      <c r="AS725" s="43" t="str">
        <f t="shared" si="351"/>
        <v>000</v>
      </c>
      <c r="AT725" s="41">
        <f t="shared" si="352"/>
        <v>0</v>
      </c>
      <c r="AU725" s="65">
        <f t="shared" si="353"/>
        <v>0</v>
      </c>
      <c r="AV725" s="39" t="str">
        <f t="shared" si="354"/>
        <v>000</v>
      </c>
      <c r="AW725" s="43" t="str">
        <f t="shared" si="355"/>
        <v>000</v>
      </c>
      <c r="AX725" s="43">
        <f t="shared" si="356"/>
        <v>0</v>
      </c>
      <c r="AY725" s="43">
        <f t="shared" si="357"/>
        <v>0</v>
      </c>
      <c r="AZ725" s="47">
        <f t="shared" si="358"/>
        <v>0</v>
      </c>
      <c r="BA725" s="35">
        <f t="shared" si="359"/>
        <v>0</v>
      </c>
    </row>
    <row r="726" spans="3:53" ht="22.5" customHeight="1">
      <c r="C726" s="509"/>
      <c r="D726" s="501"/>
      <c r="E726" s="503"/>
      <c r="F726" s="29" t="s">
        <v>323</v>
      </c>
      <c r="G726" s="26"/>
      <c r="H726" s="30" t="s">
        <v>327</v>
      </c>
      <c r="I726" s="498"/>
      <c r="J726" s="487"/>
      <c r="K726" s="489"/>
      <c r="L726" s="491"/>
      <c r="M726" s="493"/>
      <c r="N726" s="29" t="s">
        <v>323</v>
      </c>
      <c r="O726" s="26"/>
      <c r="P726" s="30" t="s">
        <v>327</v>
      </c>
      <c r="Q726" s="3"/>
      <c r="R726" s="4"/>
      <c r="S726" s="5"/>
      <c r="T726" s="6"/>
      <c r="U726" s="7"/>
      <c r="V726" s="62"/>
      <c r="W726" s="63"/>
      <c r="X726" s="9"/>
      <c r="Y726" s="4"/>
      <c r="Z726" s="5"/>
      <c r="AA726" s="6"/>
      <c r="AB726" s="7"/>
      <c r="AC726" s="64"/>
      <c r="AD726" s="8"/>
      <c r="AE726" s="29" t="s">
        <v>323</v>
      </c>
      <c r="AF726" s="26"/>
      <c r="AG726" s="30" t="s">
        <v>327</v>
      </c>
      <c r="AH726" s="518"/>
      <c r="AI726" s="516"/>
      <c r="AJ726" s="516"/>
      <c r="AK726" s="516"/>
      <c r="AL726" s="516"/>
      <c r="AN726" s="38" t="str">
        <f t="shared" si="376"/>
        <v/>
      </c>
      <c r="AO726" s="39" t="str">
        <f t="shared" si="377"/>
        <v/>
      </c>
      <c r="AP726" s="40" t="str">
        <f t="shared" si="348"/>
        <v/>
      </c>
      <c r="AQ726" s="41" t="str">
        <f t="shared" si="349"/>
        <v/>
      </c>
      <c r="AR726" s="42" t="str">
        <f t="shared" si="350"/>
        <v>000</v>
      </c>
      <c r="AS726" s="43" t="str">
        <f t="shared" si="351"/>
        <v>000</v>
      </c>
      <c r="AT726" s="41">
        <f t="shared" si="352"/>
        <v>0</v>
      </c>
      <c r="AU726" s="65">
        <f t="shared" si="353"/>
        <v>0</v>
      </c>
      <c r="AV726" s="39" t="str">
        <f t="shared" si="354"/>
        <v>000</v>
      </c>
      <c r="AW726" s="43" t="str">
        <f t="shared" si="355"/>
        <v>000</v>
      </c>
      <c r="AX726" s="43">
        <f t="shared" si="356"/>
        <v>0</v>
      </c>
      <c r="AY726" s="43">
        <f t="shared" si="357"/>
        <v>0</v>
      </c>
      <c r="AZ726" s="47">
        <f t="shared" si="358"/>
        <v>0</v>
      </c>
      <c r="BA726" s="35">
        <f t="shared" si="359"/>
        <v>0</v>
      </c>
    </row>
    <row r="727" spans="3:53" ht="22.5" customHeight="1" thickBot="1">
      <c r="C727" s="508">
        <f t="shared" ref="C727:C751" si="378">(ROW()-3)/2</f>
        <v>362</v>
      </c>
      <c r="D727" s="500"/>
      <c r="E727" s="502"/>
      <c r="F727" s="483" t="str">
        <f>IF(G728="","",YEAR('1'!$AJ$7)-YEAR(G728)-IF(MONTH('1'!$AJ$7)*100+DAY('1'!$AJ$7)&gt;=MONTH(G728)*100+DAY(G728),0,1))</f>
        <v/>
      </c>
      <c r="G727" s="484"/>
      <c r="H727" s="485"/>
      <c r="I727" s="497"/>
      <c r="J727" s="486"/>
      <c r="K727" s="488" t="s">
        <v>326</v>
      </c>
      <c r="L727" s="490"/>
      <c r="M727" s="492" t="s">
        <v>325</v>
      </c>
      <c r="N727" s="486"/>
      <c r="O727" s="490"/>
      <c r="P727" s="499"/>
      <c r="Q727" s="3"/>
      <c r="R727" s="4"/>
      <c r="S727" s="5"/>
      <c r="T727" s="6"/>
      <c r="U727" s="7"/>
      <c r="V727" s="62"/>
      <c r="W727" s="63"/>
      <c r="X727" s="9"/>
      <c r="Y727" s="4"/>
      <c r="Z727" s="5"/>
      <c r="AA727" s="6"/>
      <c r="AB727" s="7"/>
      <c r="AC727" s="64"/>
      <c r="AD727" s="8"/>
      <c r="AE727" s="494" t="s">
        <v>66</v>
      </c>
      <c r="AF727" s="495"/>
      <c r="AG727" s="496"/>
      <c r="AH727" s="517"/>
      <c r="AI727" s="515"/>
      <c r="AJ727" s="515"/>
      <c r="AK727" s="515"/>
      <c r="AL727" s="515"/>
      <c r="AN727" s="38" t="str">
        <f t="shared" si="376"/>
        <v/>
      </c>
      <c r="AO727" s="39" t="str">
        <f t="shared" si="377"/>
        <v/>
      </c>
      <c r="AP727" s="40" t="str">
        <f t="shared" si="348"/>
        <v/>
      </c>
      <c r="AQ727" s="41" t="str">
        <f t="shared" si="349"/>
        <v/>
      </c>
      <c r="AR727" s="42" t="str">
        <f t="shared" si="350"/>
        <v>000</v>
      </c>
      <c r="AS727" s="43" t="str">
        <f t="shared" si="351"/>
        <v>000</v>
      </c>
      <c r="AT727" s="41">
        <f t="shared" si="352"/>
        <v>0</v>
      </c>
      <c r="AU727" s="65">
        <f t="shared" si="353"/>
        <v>0</v>
      </c>
      <c r="AV727" s="39" t="str">
        <f t="shared" si="354"/>
        <v>000</v>
      </c>
      <c r="AW727" s="43" t="str">
        <f t="shared" si="355"/>
        <v>000</v>
      </c>
      <c r="AX727" s="43">
        <f t="shared" si="356"/>
        <v>0</v>
      </c>
      <c r="AY727" s="43">
        <f t="shared" si="357"/>
        <v>0</v>
      </c>
      <c r="AZ727" s="47">
        <f t="shared" si="358"/>
        <v>0</v>
      </c>
      <c r="BA727" s="35">
        <f t="shared" si="359"/>
        <v>0</v>
      </c>
    </row>
    <row r="728" spans="3:53" ht="22.5" customHeight="1">
      <c r="C728" s="509"/>
      <c r="D728" s="501"/>
      <c r="E728" s="503"/>
      <c r="F728" s="29" t="s">
        <v>323</v>
      </c>
      <c r="G728" s="26"/>
      <c r="H728" s="30" t="s">
        <v>327</v>
      </c>
      <c r="I728" s="498"/>
      <c r="J728" s="487"/>
      <c r="K728" s="489"/>
      <c r="L728" s="491"/>
      <c r="M728" s="493"/>
      <c r="N728" s="29" t="s">
        <v>323</v>
      </c>
      <c r="O728" s="26"/>
      <c r="P728" s="30" t="s">
        <v>327</v>
      </c>
      <c r="Q728" s="3"/>
      <c r="R728" s="4"/>
      <c r="S728" s="5"/>
      <c r="T728" s="6"/>
      <c r="U728" s="7"/>
      <c r="V728" s="62"/>
      <c r="W728" s="63"/>
      <c r="X728" s="9"/>
      <c r="Y728" s="4"/>
      <c r="Z728" s="5"/>
      <c r="AA728" s="6"/>
      <c r="AB728" s="7"/>
      <c r="AC728" s="64"/>
      <c r="AD728" s="8"/>
      <c r="AE728" s="29" t="s">
        <v>323</v>
      </c>
      <c r="AF728" s="26"/>
      <c r="AG728" s="30" t="s">
        <v>327</v>
      </c>
      <c r="AH728" s="518"/>
      <c r="AI728" s="516"/>
      <c r="AJ728" s="516"/>
      <c r="AK728" s="516"/>
      <c r="AL728" s="516"/>
      <c r="AN728" s="38" t="str">
        <f t="shared" si="376"/>
        <v/>
      </c>
      <c r="AO728" s="39" t="str">
        <f t="shared" si="377"/>
        <v/>
      </c>
      <c r="AP728" s="40" t="str">
        <f t="shared" si="348"/>
        <v/>
      </c>
      <c r="AQ728" s="41" t="str">
        <f t="shared" si="349"/>
        <v/>
      </c>
      <c r="AR728" s="42" t="str">
        <f t="shared" si="350"/>
        <v>000</v>
      </c>
      <c r="AS728" s="43" t="str">
        <f t="shared" si="351"/>
        <v>000</v>
      </c>
      <c r="AT728" s="41">
        <f t="shared" si="352"/>
        <v>0</v>
      </c>
      <c r="AU728" s="65">
        <f t="shared" si="353"/>
        <v>0</v>
      </c>
      <c r="AV728" s="39" t="str">
        <f t="shared" si="354"/>
        <v>000</v>
      </c>
      <c r="AW728" s="43" t="str">
        <f t="shared" si="355"/>
        <v>000</v>
      </c>
      <c r="AX728" s="43">
        <f t="shared" si="356"/>
        <v>0</v>
      </c>
      <c r="AY728" s="43">
        <f t="shared" si="357"/>
        <v>0</v>
      </c>
      <c r="AZ728" s="47">
        <f t="shared" si="358"/>
        <v>0</v>
      </c>
      <c r="BA728" s="35">
        <f t="shared" si="359"/>
        <v>0</v>
      </c>
    </row>
    <row r="729" spans="3:53" ht="22.5" customHeight="1" thickBot="1">
      <c r="C729" s="508">
        <f t="shared" ref="C729" si="379">(ROW()-3)/2</f>
        <v>363</v>
      </c>
      <c r="D729" s="500"/>
      <c r="E729" s="502"/>
      <c r="F729" s="483" t="str">
        <f>IF(G730="","",YEAR('1'!$AJ$7)-YEAR(G730)-IF(MONTH('1'!$AJ$7)*100+DAY('1'!$AJ$7)&gt;=MONTH(G730)*100+DAY(G730),0,1))</f>
        <v/>
      </c>
      <c r="G729" s="484"/>
      <c r="H729" s="485"/>
      <c r="I729" s="497"/>
      <c r="J729" s="486"/>
      <c r="K729" s="488" t="s">
        <v>326</v>
      </c>
      <c r="L729" s="490"/>
      <c r="M729" s="492" t="s">
        <v>325</v>
      </c>
      <c r="N729" s="486"/>
      <c r="O729" s="490"/>
      <c r="P729" s="499"/>
      <c r="Q729" s="3"/>
      <c r="R729" s="4"/>
      <c r="S729" s="5"/>
      <c r="T729" s="6"/>
      <c r="U729" s="7"/>
      <c r="V729" s="62"/>
      <c r="W729" s="63"/>
      <c r="X729" s="9"/>
      <c r="Y729" s="4"/>
      <c r="Z729" s="5"/>
      <c r="AA729" s="6"/>
      <c r="AB729" s="7"/>
      <c r="AC729" s="64"/>
      <c r="AD729" s="8"/>
      <c r="AE729" s="494" t="s">
        <v>66</v>
      </c>
      <c r="AF729" s="495"/>
      <c r="AG729" s="496"/>
      <c r="AH729" s="517"/>
      <c r="AI729" s="515"/>
      <c r="AJ729" s="515"/>
      <c r="AK729" s="515"/>
      <c r="AL729" s="515"/>
      <c r="AN729" s="38" t="str">
        <f t="shared" si="376"/>
        <v/>
      </c>
      <c r="AO729" s="39" t="str">
        <f t="shared" si="377"/>
        <v/>
      </c>
      <c r="AP729" s="40" t="str">
        <f t="shared" si="348"/>
        <v/>
      </c>
      <c r="AQ729" s="41" t="str">
        <f t="shared" si="349"/>
        <v/>
      </c>
      <c r="AR729" s="42" t="str">
        <f t="shared" si="350"/>
        <v>000</v>
      </c>
      <c r="AS729" s="43" t="str">
        <f t="shared" si="351"/>
        <v>000</v>
      </c>
      <c r="AT729" s="41">
        <f t="shared" si="352"/>
        <v>0</v>
      </c>
      <c r="AU729" s="65">
        <f t="shared" si="353"/>
        <v>0</v>
      </c>
      <c r="AV729" s="39" t="str">
        <f t="shared" si="354"/>
        <v>000</v>
      </c>
      <c r="AW729" s="43" t="str">
        <f t="shared" si="355"/>
        <v>000</v>
      </c>
      <c r="AX729" s="43">
        <f t="shared" si="356"/>
        <v>0</v>
      </c>
      <c r="AY729" s="43">
        <f t="shared" si="357"/>
        <v>0</v>
      </c>
      <c r="AZ729" s="47">
        <f t="shared" si="358"/>
        <v>0</v>
      </c>
      <c r="BA729" s="35">
        <f t="shared" si="359"/>
        <v>0</v>
      </c>
    </row>
    <row r="730" spans="3:53" ht="22.5" customHeight="1">
      <c r="C730" s="509"/>
      <c r="D730" s="501"/>
      <c r="E730" s="503"/>
      <c r="F730" s="29" t="s">
        <v>323</v>
      </c>
      <c r="G730" s="26"/>
      <c r="H730" s="30" t="s">
        <v>327</v>
      </c>
      <c r="I730" s="498"/>
      <c r="J730" s="487"/>
      <c r="K730" s="489"/>
      <c r="L730" s="491"/>
      <c r="M730" s="493"/>
      <c r="N730" s="29" t="s">
        <v>323</v>
      </c>
      <c r="O730" s="26"/>
      <c r="P730" s="30" t="s">
        <v>327</v>
      </c>
      <c r="Q730" s="3"/>
      <c r="R730" s="4"/>
      <c r="S730" s="5"/>
      <c r="T730" s="6"/>
      <c r="U730" s="7"/>
      <c r="V730" s="62"/>
      <c r="W730" s="63"/>
      <c r="X730" s="9"/>
      <c r="Y730" s="4"/>
      <c r="Z730" s="5"/>
      <c r="AA730" s="6"/>
      <c r="AB730" s="7"/>
      <c r="AC730" s="64"/>
      <c r="AD730" s="8"/>
      <c r="AE730" s="29" t="s">
        <v>323</v>
      </c>
      <c r="AF730" s="26"/>
      <c r="AG730" s="30" t="s">
        <v>327</v>
      </c>
      <c r="AH730" s="518"/>
      <c r="AI730" s="516"/>
      <c r="AJ730" s="516"/>
      <c r="AK730" s="516"/>
      <c r="AL730" s="516"/>
      <c r="AN730" s="38" t="str">
        <f t="shared" si="376"/>
        <v/>
      </c>
      <c r="AO730" s="39" t="str">
        <f t="shared" si="377"/>
        <v/>
      </c>
      <c r="AP730" s="40" t="str">
        <f t="shared" si="348"/>
        <v/>
      </c>
      <c r="AQ730" s="41" t="str">
        <f t="shared" si="349"/>
        <v/>
      </c>
      <c r="AR730" s="42" t="str">
        <f t="shared" si="350"/>
        <v>000</v>
      </c>
      <c r="AS730" s="43" t="str">
        <f t="shared" si="351"/>
        <v>000</v>
      </c>
      <c r="AT730" s="41">
        <f t="shared" si="352"/>
        <v>0</v>
      </c>
      <c r="AU730" s="65">
        <f t="shared" si="353"/>
        <v>0</v>
      </c>
      <c r="AV730" s="39" t="str">
        <f t="shared" si="354"/>
        <v>000</v>
      </c>
      <c r="AW730" s="43" t="str">
        <f t="shared" si="355"/>
        <v>000</v>
      </c>
      <c r="AX730" s="43">
        <f t="shared" si="356"/>
        <v>0</v>
      </c>
      <c r="AY730" s="43">
        <f t="shared" si="357"/>
        <v>0</v>
      </c>
      <c r="AZ730" s="47">
        <f t="shared" si="358"/>
        <v>0</v>
      </c>
      <c r="BA730" s="35">
        <f t="shared" si="359"/>
        <v>0</v>
      </c>
    </row>
    <row r="731" spans="3:53" ht="22.5" customHeight="1" thickBot="1">
      <c r="C731" s="508">
        <f t="shared" ref="C731:C747" si="380">(ROW()-3)/2</f>
        <v>364</v>
      </c>
      <c r="D731" s="500"/>
      <c r="E731" s="502"/>
      <c r="F731" s="483" t="str">
        <f>IF(G732="","",YEAR('1'!$AJ$7)-YEAR(G732)-IF(MONTH('1'!$AJ$7)*100+DAY('1'!$AJ$7)&gt;=MONTH(G732)*100+DAY(G732),0,1))</f>
        <v/>
      </c>
      <c r="G731" s="484"/>
      <c r="H731" s="485"/>
      <c r="I731" s="497"/>
      <c r="J731" s="486"/>
      <c r="K731" s="488" t="s">
        <v>326</v>
      </c>
      <c r="L731" s="490"/>
      <c r="M731" s="492" t="s">
        <v>325</v>
      </c>
      <c r="N731" s="486"/>
      <c r="O731" s="490"/>
      <c r="P731" s="499"/>
      <c r="Q731" s="3"/>
      <c r="R731" s="4"/>
      <c r="S731" s="5"/>
      <c r="T731" s="6"/>
      <c r="U731" s="7"/>
      <c r="V731" s="62"/>
      <c r="W731" s="63"/>
      <c r="X731" s="9"/>
      <c r="Y731" s="4"/>
      <c r="Z731" s="5"/>
      <c r="AA731" s="6"/>
      <c r="AB731" s="7"/>
      <c r="AC731" s="64"/>
      <c r="AD731" s="8"/>
      <c r="AE731" s="494" t="s">
        <v>66</v>
      </c>
      <c r="AF731" s="495"/>
      <c r="AG731" s="496"/>
      <c r="AH731" s="517"/>
      <c r="AI731" s="515"/>
      <c r="AJ731" s="515"/>
      <c r="AK731" s="515"/>
      <c r="AL731" s="515"/>
      <c r="AN731" s="38" t="str">
        <f t="shared" si="376"/>
        <v/>
      </c>
      <c r="AO731" s="39" t="str">
        <f t="shared" si="377"/>
        <v/>
      </c>
      <c r="AP731" s="40" t="str">
        <f t="shared" si="348"/>
        <v/>
      </c>
      <c r="AQ731" s="41" t="str">
        <f t="shared" si="349"/>
        <v/>
      </c>
      <c r="AR731" s="42" t="str">
        <f t="shared" si="350"/>
        <v>000</v>
      </c>
      <c r="AS731" s="43" t="str">
        <f t="shared" si="351"/>
        <v>000</v>
      </c>
      <c r="AT731" s="41">
        <f t="shared" si="352"/>
        <v>0</v>
      </c>
      <c r="AU731" s="65">
        <f t="shared" si="353"/>
        <v>0</v>
      </c>
      <c r="AV731" s="39" t="str">
        <f t="shared" si="354"/>
        <v>000</v>
      </c>
      <c r="AW731" s="43" t="str">
        <f t="shared" si="355"/>
        <v>000</v>
      </c>
      <c r="AX731" s="43">
        <f t="shared" si="356"/>
        <v>0</v>
      </c>
      <c r="AY731" s="43">
        <f t="shared" si="357"/>
        <v>0</v>
      </c>
      <c r="AZ731" s="47">
        <f t="shared" si="358"/>
        <v>0</v>
      </c>
      <c r="BA731" s="35">
        <f t="shared" si="359"/>
        <v>0</v>
      </c>
    </row>
    <row r="732" spans="3:53" ht="22.5" customHeight="1">
      <c r="C732" s="509"/>
      <c r="D732" s="501"/>
      <c r="E732" s="503"/>
      <c r="F732" s="29" t="s">
        <v>323</v>
      </c>
      <c r="G732" s="26"/>
      <c r="H732" s="30" t="s">
        <v>327</v>
      </c>
      <c r="I732" s="498"/>
      <c r="J732" s="487"/>
      <c r="K732" s="489"/>
      <c r="L732" s="491"/>
      <c r="M732" s="493"/>
      <c r="N732" s="29" t="s">
        <v>323</v>
      </c>
      <c r="O732" s="26"/>
      <c r="P732" s="30" t="s">
        <v>327</v>
      </c>
      <c r="Q732" s="3"/>
      <c r="R732" s="4"/>
      <c r="S732" s="5"/>
      <c r="T732" s="6"/>
      <c r="U732" s="7"/>
      <c r="V732" s="62"/>
      <c r="W732" s="63"/>
      <c r="X732" s="9"/>
      <c r="Y732" s="4"/>
      <c r="Z732" s="5"/>
      <c r="AA732" s="6"/>
      <c r="AB732" s="7"/>
      <c r="AC732" s="64"/>
      <c r="AD732" s="8"/>
      <c r="AE732" s="29" t="s">
        <v>323</v>
      </c>
      <c r="AF732" s="26"/>
      <c r="AG732" s="30" t="s">
        <v>327</v>
      </c>
      <c r="AH732" s="518"/>
      <c r="AI732" s="516"/>
      <c r="AJ732" s="516"/>
      <c r="AK732" s="516"/>
      <c r="AL732" s="516"/>
      <c r="AN732" s="38" t="str">
        <f t="shared" si="376"/>
        <v/>
      </c>
      <c r="AO732" s="39" t="str">
        <f t="shared" si="377"/>
        <v/>
      </c>
      <c r="AP732" s="40" t="str">
        <f t="shared" si="348"/>
        <v/>
      </c>
      <c r="AQ732" s="41" t="str">
        <f t="shared" si="349"/>
        <v/>
      </c>
      <c r="AR732" s="42" t="str">
        <f t="shared" si="350"/>
        <v>000</v>
      </c>
      <c r="AS732" s="43" t="str">
        <f t="shared" si="351"/>
        <v>000</v>
      </c>
      <c r="AT732" s="41">
        <f t="shared" si="352"/>
        <v>0</v>
      </c>
      <c r="AU732" s="65">
        <f t="shared" si="353"/>
        <v>0</v>
      </c>
      <c r="AV732" s="39" t="str">
        <f t="shared" si="354"/>
        <v>000</v>
      </c>
      <c r="AW732" s="43" t="str">
        <f t="shared" si="355"/>
        <v>000</v>
      </c>
      <c r="AX732" s="43">
        <f t="shared" si="356"/>
        <v>0</v>
      </c>
      <c r="AY732" s="43">
        <f t="shared" si="357"/>
        <v>0</v>
      </c>
      <c r="AZ732" s="47">
        <f t="shared" si="358"/>
        <v>0</v>
      </c>
      <c r="BA732" s="35">
        <f t="shared" si="359"/>
        <v>0</v>
      </c>
    </row>
    <row r="733" spans="3:53" ht="22.5" customHeight="1" thickBot="1">
      <c r="C733" s="508">
        <f t="shared" ref="C733:C749" si="381">(ROW()-3)/2</f>
        <v>365</v>
      </c>
      <c r="D733" s="500"/>
      <c r="E733" s="502"/>
      <c r="F733" s="483" t="str">
        <f>IF(G734="","",YEAR('1'!$AJ$7)-YEAR(G734)-IF(MONTH('1'!$AJ$7)*100+DAY('1'!$AJ$7)&gt;=MONTH(G734)*100+DAY(G734),0,1))</f>
        <v/>
      </c>
      <c r="G733" s="484"/>
      <c r="H733" s="485"/>
      <c r="I733" s="497"/>
      <c r="J733" s="486"/>
      <c r="K733" s="488" t="s">
        <v>326</v>
      </c>
      <c r="L733" s="490"/>
      <c r="M733" s="492" t="s">
        <v>325</v>
      </c>
      <c r="N733" s="486"/>
      <c r="O733" s="490"/>
      <c r="P733" s="499"/>
      <c r="Q733" s="3"/>
      <c r="R733" s="4"/>
      <c r="S733" s="5"/>
      <c r="T733" s="6"/>
      <c r="U733" s="7"/>
      <c r="V733" s="62"/>
      <c r="W733" s="63"/>
      <c r="X733" s="9"/>
      <c r="Y733" s="4"/>
      <c r="Z733" s="5"/>
      <c r="AA733" s="6"/>
      <c r="AB733" s="7"/>
      <c r="AC733" s="64"/>
      <c r="AD733" s="8"/>
      <c r="AE733" s="494" t="s">
        <v>66</v>
      </c>
      <c r="AF733" s="495"/>
      <c r="AG733" s="496"/>
      <c r="AH733" s="517"/>
      <c r="AI733" s="515"/>
      <c r="AJ733" s="515"/>
      <c r="AK733" s="515"/>
      <c r="AL733" s="515"/>
      <c r="AN733" s="38" t="str">
        <f t="shared" si="376"/>
        <v/>
      </c>
      <c r="AO733" s="39" t="str">
        <f t="shared" si="377"/>
        <v/>
      </c>
      <c r="AP733" s="40" t="str">
        <f t="shared" ref="AP733:AP796" si="382">IF(G734="","",G734)</f>
        <v/>
      </c>
      <c r="AQ733" s="41" t="str">
        <f t="shared" ref="AQ733:AQ796" si="383">IF(AH733="","",AH733)</f>
        <v/>
      </c>
      <c r="AR733" s="42" t="str">
        <f t="shared" ref="AR733:AR796" si="384">TEXT(Q733*10 + R733&amp;"0","000")</f>
        <v>000</v>
      </c>
      <c r="AS733" s="43" t="str">
        <f t="shared" ref="AS733:AS796" si="385">TEXT(S733*100+T733*10+U733,"000")</f>
        <v>000</v>
      </c>
      <c r="AT733" s="41">
        <f t="shared" ref="AT733:AT796" si="386">V733</f>
        <v>0</v>
      </c>
      <c r="AU733" s="65">
        <f t="shared" ref="AU733:AU796" si="387">W733</f>
        <v>0</v>
      </c>
      <c r="AV733" s="39" t="str">
        <f t="shared" ref="AV733:AV796" si="388">TEXT(X733*10 + Y733&amp;"0","000")</f>
        <v>000</v>
      </c>
      <c r="AW733" s="43" t="str">
        <f t="shared" ref="AW733:AW796" si="389">TEXT(Z733*100+AA733*10+AB733,"000")</f>
        <v>000</v>
      </c>
      <c r="AX733" s="43">
        <f t="shared" ref="AX733:AX796" si="390">AC733</f>
        <v>0</v>
      </c>
      <c r="AY733" s="43">
        <f t="shared" ref="AY733:AY796" si="391">AD733</f>
        <v>0</v>
      </c>
      <c r="AZ733" s="47">
        <f t="shared" ref="AZ733:AZ796" si="392">IF(OR(AN733&amp;AO733="",AN733&amp;AO733=AN732&amp;AO732),0,1)</f>
        <v>0</v>
      </c>
      <c r="BA733" s="35">
        <f t="shared" ref="BA733:BA796" si="393">IF(AN733&amp;AO733=AN734&amp;AO734,0,1)</f>
        <v>0</v>
      </c>
    </row>
    <row r="734" spans="3:53" ht="22.5" customHeight="1">
      <c r="C734" s="509"/>
      <c r="D734" s="501"/>
      <c r="E734" s="503"/>
      <c r="F734" s="29" t="s">
        <v>323</v>
      </c>
      <c r="G734" s="26"/>
      <c r="H734" s="30" t="s">
        <v>327</v>
      </c>
      <c r="I734" s="498"/>
      <c r="J734" s="487"/>
      <c r="K734" s="489"/>
      <c r="L734" s="491"/>
      <c r="M734" s="493"/>
      <c r="N734" s="29" t="s">
        <v>323</v>
      </c>
      <c r="O734" s="26"/>
      <c r="P734" s="30" t="s">
        <v>327</v>
      </c>
      <c r="Q734" s="3"/>
      <c r="R734" s="4"/>
      <c r="S734" s="5"/>
      <c r="T734" s="6"/>
      <c r="U734" s="7"/>
      <c r="V734" s="62"/>
      <c r="W734" s="63"/>
      <c r="X734" s="9"/>
      <c r="Y734" s="4"/>
      <c r="Z734" s="5"/>
      <c r="AA734" s="6"/>
      <c r="AB734" s="7"/>
      <c r="AC734" s="64"/>
      <c r="AD734" s="8"/>
      <c r="AE734" s="29" t="s">
        <v>323</v>
      </c>
      <c r="AF734" s="26"/>
      <c r="AG734" s="30" t="s">
        <v>327</v>
      </c>
      <c r="AH734" s="518"/>
      <c r="AI734" s="516"/>
      <c r="AJ734" s="516"/>
      <c r="AK734" s="516"/>
      <c r="AL734" s="516"/>
      <c r="AN734" s="38" t="str">
        <f t="shared" si="376"/>
        <v/>
      </c>
      <c r="AO734" s="39" t="str">
        <f t="shared" si="377"/>
        <v/>
      </c>
      <c r="AP734" s="40" t="str">
        <f t="shared" si="382"/>
        <v/>
      </c>
      <c r="AQ734" s="41" t="str">
        <f t="shared" si="383"/>
        <v/>
      </c>
      <c r="AR734" s="42" t="str">
        <f t="shared" si="384"/>
        <v>000</v>
      </c>
      <c r="AS734" s="43" t="str">
        <f t="shared" si="385"/>
        <v>000</v>
      </c>
      <c r="AT734" s="41">
        <f t="shared" si="386"/>
        <v>0</v>
      </c>
      <c r="AU734" s="65">
        <f t="shared" si="387"/>
        <v>0</v>
      </c>
      <c r="AV734" s="39" t="str">
        <f t="shared" si="388"/>
        <v>000</v>
      </c>
      <c r="AW734" s="43" t="str">
        <f t="shared" si="389"/>
        <v>000</v>
      </c>
      <c r="AX734" s="43">
        <f t="shared" si="390"/>
        <v>0</v>
      </c>
      <c r="AY734" s="43">
        <f t="shared" si="391"/>
        <v>0</v>
      </c>
      <c r="AZ734" s="47">
        <f t="shared" si="392"/>
        <v>0</v>
      </c>
      <c r="BA734" s="35">
        <f t="shared" si="393"/>
        <v>0</v>
      </c>
    </row>
    <row r="735" spans="3:53" ht="22.5" customHeight="1" thickBot="1">
      <c r="C735" s="508">
        <f t="shared" si="378"/>
        <v>366</v>
      </c>
      <c r="D735" s="500"/>
      <c r="E735" s="502"/>
      <c r="F735" s="483" t="str">
        <f>IF(G736="","",YEAR('1'!$AJ$7)-YEAR(G736)-IF(MONTH('1'!$AJ$7)*100+DAY('1'!$AJ$7)&gt;=MONTH(G736)*100+DAY(G736),0,1))</f>
        <v/>
      </c>
      <c r="G735" s="484"/>
      <c r="H735" s="485"/>
      <c r="I735" s="497"/>
      <c r="J735" s="486"/>
      <c r="K735" s="488" t="s">
        <v>326</v>
      </c>
      <c r="L735" s="490"/>
      <c r="M735" s="492" t="s">
        <v>325</v>
      </c>
      <c r="N735" s="486"/>
      <c r="O735" s="490"/>
      <c r="P735" s="499"/>
      <c r="Q735" s="3"/>
      <c r="R735" s="4"/>
      <c r="S735" s="5"/>
      <c r="T735" s="6"/>
      <c r="U735" s="7"/>
      <c r="V735" s="62"/>
      <c r="W735" s="63"/>
      <c r="X735" s="9"/>
      <c r="Y735" s="4"/>
      <c r="Z735" s="5"/>
      <c r="AA735" s="6"/>
      <c r="AB735" s="7"/>
      <c r="AC735" s="64"/>
      <c r="AD735" s="8"/>
      <c r="AE735" s="494" t="s">
        <v>66</v>
      </c>
      <c r="AF735" s="495"/>
      <c r="AG735" s="496"/>
      <c r="AH735" s="517"/>
      <c r="AI735" s="515"/>
      <c r="AJ735" s="515"/>
      <c r="AK735" s="515"/>
      <c r="AL735" s="515"/>
      <c r="AN735" s="38" t="str">
        <f t="shared" si="376"/>
        <v/>
      </c>
      <c r="AO735" s="39" t="str">
        <f t="shared" si="377"/>
        <v/>
      </c>
      <c r="AP735" s="40" t="str">
        <f t="shared" si="382"/>
        <v/>
      </c>
      <c r="AQ735" s="41" t="str">
        <f t="shared" si="383"/>
        <v/>
      </c>
      <c r="AR735" s="42" t="str">
        <f t="shared" si="384"/>
        <v>000</v>
      </c>
      <c r="AS735" s="43" t="str">
        <f t="shared" si="385"/>
        <v>000</v>
      </c>
      <c r="AT735" s="41">
        <f t="shared" si="386"/>
        <v>0</v>
      </c>
      <c r="AU735" s="65">
        <f t="shared" si="387"/>
        <v>0</v>
      </c>
      <c r="AV735" s="39" t="str">
        <f t="shared" si="388"/>
        <v>000</v>
      </c>
      <c r="AW735" s="43" t="str">
        <f t="shared" si="389"/>
        <v>000</v>
      </c>
      <c r="AX735" s="43">
        <f t="shared" si="390"/>
        <v>0</v>
      </c>
      <c r="AY735" s="43">
        <f t="shared" si="391"/>
        <v>0</v>
      </c>
      <c r="AZ735" s="47">
        <f t="shared" si="392"/>
        <v>0</v>
      </c>
      <c r="BA735" s="35">
        <f t="shared" si="393"/>
        <v>0</v>
      </c>
    </row>
    <row r="736" spans="3:53" ht="22.5" customHeight="1">
      <c r="C736" s="509"/>
      <c r="D736" s="501"/>
      <c r="E736" s="503"/>
      <c r="F736" s="29" t="s">
        <v>323</v>
      </c>
      <c r="G736" s="26"/>
      <c r="H736" s="30" t="s">
        <v>327</v>
      </c>
      <c r="I736" s="498"/>
      <c r="J736" s="487"/>
      <c r="K736" s="489"/>
      <c r="L736" s="491"/>
      <c r="M736" s="493"/>
      <c r="N736" s="29" t="s">
        <v>323</v>
      </c>
      <c r="O736" s="26"/>
      <c r="P736" s="30" t="s">
        <v>327</v>
      </c>
      <c r="Q736" s="3"/>
      <c r="R736" s="4"/>
      <c r="S736" s="5"/>
      <c r="T736" s="6"/>
      <c r="U736" s="7"/>
      <c r="V736" s="62"/>
      <c r="W736" s="63"/>
      <c r="X736" s="9"/>
      <c r="Y736" s="4"/>
      <c r="Z736" s="5"/>
      <c r="AA736" s="6"/>
      <c r="AB736" s="7"/>
      <c r="AC736" s="64"/>
      <c r="AD736" s="8"/>
      <c r="AE736" s="29" t="s">
        <v>323</v>
      </c>
      <c r="AF736" s="26"/>
      <c r="AG736" s="30" t="s">
        <v>327</v>
      </c>
      <c r="AH736" s="518"/>
      <c r="AI736" s="516"/>
      <c r="AJ736" s="516"/>
      <c r="AK736" s="516"/>
      <c r="AL736" s="516"/>
      <c r="AN736" s="38" t="str">
        <f t="shared" si="376"/>
        <v/>
      </c>
      <c r="AO736" s="39" t="str">
        <f t="shared" si="377"/>
        <v/>
      </c>
      <c r="AP736" s="40" t="str">
        <f t="shared" si="382"/>
        <v/>
      </c>
      <c r="AQ736" s="41" t="str">
        <f t="shared" si="383"/>
        <v/>
      </c>
      <c r="AR736" s="42" t="str">
        <f t="shared" si="384"/>
        <v>000</v>
      </c>
      <c r="AS736" s="43" t="str">
        <f t="shared" si="385"/>
        <v>000</v>
      </c>
      <c r="AT736" s="41">
        <f t="shared" si="386"/>
        <v>0</v>
      </c>
      <c r="AU736" s="65">
        <f t="shared" si="387"/>
        <v>0</v>
      </c>
      <c r="AV736" s="39" t="str">
        <f t="shared" si="388"/>
        <v>000</v>
      </c>
      <c r="AW736" s="43" t="str">
        <f t="shared" si="389"/>
        <v>000</v>
      </c>
      <c r="AX736" s="43">
        <f t="shared" si="390"/>
        <v>0</v>
      </c>
      <c r="AY736" s="43">
        <f t="shared" si="391"/>
        <v>0</v>
      </c>
      <c r="AZ736" s="47">
        <f t="shared" si="392"/>
        <v>0</v>
      </c>
      <c r="BA736" s="35">
        <f t="shared" si="393"/>
        <v>0</v>
      </c>
    </row>
    <row r="737" spans="3:53" ht="22.5" customHeight="1" thickBot="1">
      <c r="C737" s="508">
        <f t="shared" ref="C737" si="394">(ROW()-3)/2</f>
        <v>367</v>
      </c>
      <c r="D737" s="500"/>
      <c r="E737" s="502"/>
      <c r="F737" s="483" t="str">
        <f>IF(G738="","",YEAR('1'!$AJ$7)-YEAR(G738)-IF(MONTH('1'!$AJ$7)*100+DAY('1'!$AJ$7)&gt;=MONTH(G738)*100+DAY(G738),0,1))</f>
        <v/>
      </c>
      <c r="G737" s="484"/>
      <c r="H737" s="485"/>
      <c r="I737" s="497"/>
      <c r="J737" s="486"/>
      <c r="K737" s="488" t="s">
        <v>326</v>
      </c>
      <c r="L737" s="490"/>
      <c r="M737" s="492" t="s">
        <v>325</v>
      </c>
      <c r="N737" s="486"/>
      <c r="O737" s="490"/>
      <c r="P737" s="499"/>
      <c r="Q737" s="3"/>
      <c r="R737" s="4"/>
      <c r="S737" s="5"/>
      <c r="T737" s="6"/>
      <c r="U737" s="7"/>
      <c r="V737" s="62"/>
      <c r="W737" s="63"/>
      <c r="X737" s="9"/>
      <c r="Y737" s="4"/>
      <c r="Z737" s="5"/>
      <c r="AA737" s="6"/>
      <c r="AB737" s="7"/>
      <c r="AC737" s="64"/>
      <c r="AD737" s="8"/>
      <c r="AE737" s="494" t="s">
        <v>66</v>
      </c>
      <c r="AF737" s="495"/>
      <c r="AG737" s="496"/>
      <c r="AH737" s="517"/>
      <c r="AI737" s="515"/>
      <c r="AJ737" s="515"/>
      <c r="AK737" s="515"/>
      <c r="AL737" s="515"/>
      <c r="AN737" s="38" t="str">
        <f t="shared" si="376"/>
        <v/>
      </c>
      <c r="AO737" s="39" t="str">
        <f t="shared" si="377"/>
        <v/>
      </c>
      <c r="AP737" s="40" t="str">
        <f t="shared" si="382"/>
        <v/>
      </c>
      <c r="AQ737" s="41" t="str">
        <f t="shared" si="383"/>
        <v/>
      </c>
      <c r="AR737" s="42" t="str">
        <f t="shared" si="384"/>
        <v>000</v>
      </c>
      <c r="AS737" s="43" t="str">
        <f t="shared" si="385"/>
        <v>000</v>
      </c>
      <c r="AT737" s="41">
        <f t="shared" si="386"/>
        <v>0</v>
      </c>
      <c r="AU737" s="65">
        <f t="shared" si="387"/>
        <v>0</v>
      </c>
      <c r="AV737" s="39" t="str">
        <f t="shared" si="388"/>
        <v>000</v>
      </c>
      <c r="AW737" s="43" t="str">
        <f t="shared" si="389"/>
        <v>000</v>
      </c>
      <c r="AX737" s="43">
        <f t="shared" si="390"/>
        <v>0</v>
      </c>
      <c r="AY737" s="43">
        <f t="shared" si="391"/>
        <v>0</v>
      </c>
      <c r="AZ737" s="47">
        <f t="shared" si="392"/>
        <v>0</v>
      </c>
      <c r="BA737" s="35">
        <f t="shared" si="393"/>
        <v>0</v>
      </c>
    </row>
    <row r="738" spans="3:53" ht="22.5" customHeight="1">
      <c r="C738" s="509"/>
      <c r="D738" s="501"/>
      <c r="E738" s="503"/>
      <c r="F738" s="29" t="s">
        <v>323</v>
      </c>
      <c r="G738" s="26"/>
      <c r="H738" s="30" t="s">
        <v>327</v>
      </c>
      <c r="I738" s="498"/>
      <c r="J738" s="487"/>
      <c r="K738" s="489"/>
      <c r="L738" s="491"/>
      <c r="M738" s="493"/>
      <c r="N738" s="29" t="s">
        <v>323</v>
      </c>
      <c r="O738" s="26"/>
      <c r="P738" s="30" t="s">
        <v>327</v>
      </c>
      <c r="Q738" s="3"/>
      <c r="R738" s="4"/>
      <c r="S738" s="5"/>
      <c r="T738" s="6"/>
      <c r="U738" s="7"/>
      <c r="V738" s="62"/>
      <c r="W738" s="63"/>
      <c r="X738" s="9"/>
      <c r="Y738" s="4"/>
      <c r="Z738" s="5"/>
      <c r="AA738" s="6"/>
      <c r="AB738" s="7"/>
      <c r="AC738" s="64"/>
      <c r="AD738" s="8"/>
      <c r="AE738" s="29" t="s">
        <v>323</v>
      </c>
      <c r="AF738" s="26"/>
      <c r="AG738" s="30" t="s">
        <v>327</v>
      </c>
      <c r="AH738" s="518"/>
      <c r="AI738" s="516"/>
      <c r="AJ738" s="516"/>
      <c r="AK738" s="516"/>
      <c r="AL738" s="516"/>
      <c r="AN738" s="38" t="str">
        <f t="shared" si="376"/>
        <v/>
      </c>
      <c r="AO738" s="39" t="str">
        <f t="shared" si="377"/>
        <v/>
      </c>
      <c r="AP738" s="40" t="str">
        <f t="shared" si="382"/>
        <v/>
      </c>
      <c r="AQ738" s="41" t="str">
        <f t="shared" si="383"/>
        <v/>
      </c>
      <c r="AR738" s="42" t="str">
        <f t="shared" si="384"/>
        <v>000</v>
      </c>
      <c r="AS738" s="43" t="str">
        <f t="shared" si="385"/>
        <v>000</v>
      </c>
      <c r="AT738" s="41">
        <f t="shared" si="386"/>
        <v>0</v>
      </c>
      <c r="AU738" s="65">
        <f t="shared" si="387"/>
        <v>0</v>
      </c>
      <c r="AV738" s="39" t="str">
        <f t="shared" si="388"/>
        <v>000</v>
      </c>
      <c r="AW738" s="43" t="str">
        <f t="shared" si="389"/>
        <v>000</v>
      </c>
      <c r="AX738" s="43">
        <f t="shared" si="390"/>
        <v>0</v>
      </c>
      <c r="AY738" s="43">
        <f t="shared" si="391"/>
        <v>0</v>
      </c>
      <c r="AZ738" s="47">
        <f t="shared" si="392"/>
        <v>0</v>
      </c>
      <c r="BA738" s="35">
        <f t="shared" si="393"/>
        <v>0</v>
      </c>
    </row>
    <row r="739" spans="3:53" ht="22.5" customHeight="1" thickBot="1">
      <c r="C739" s="508">
        <f t="shared" si="380"/>
        <v>368</v>
      </c>
      <c r="D739" s="500"/>
      <c r="E739" s="502"/>
      <c r="F739" s="483" t="str">
        <f>IF(G740="","",YEAR('1'!$AJ$7)-YEAR(G740)-IF(MONTH('1'!$AJ$7)*100+DAY('1'!$AJ$7)&gt;=MONTH(G740)*100+DAY(G740),0,1))</f>
        <v/>
      </c>
      <c r="G739" s="484"/>
      <c r="H739" s="485"/>
      <c r="I739" s="497"/>
      <c r="J739" s="486"/>
      <c r="K739" s="488" t="s">
        <v>326</v>
      </c>
      <c r="L739" s="490"/>
      <c r="M739" s="492" t="s">
        <v>325</v>
      </c>
      <c r="N739" s="486"/>
      <c r="O739" s="490"/>
      <c r="P739" s="499"/>
      <c r="Q739" s="3"/>
      <c r="R739" s="4"/>
      <c r="S739" s="5"/>
      <c r="T739" s="6"/>
      <c r="U739" s="7"/>
      <c r="V739" s="62"/>
      <c r="W739" s="63"/>
      <c r="X739" s="9"/>
      <c r="Y739" s="4"/>
      <c r="Z739" s="5"/>
      <c r="AA739" s="6"/>
      <c r="AB739" s="7"/>
      <c r="AC739" s="64"/>
      <c r="AD739" s="8"/>
      <c r="AE739" s="494" t="s">
        <v>66</v>
      </c>
      <c r="AF739" s="495"/>
      <c r="AG739" s="496"/>
      <c r="AH739" s="517"/>
      <c r="AI739" s="515"/>
      <c r="AJ739" s="515"/>
      <c r="AK739" s="515"/>
      <c r="AL739" s="515"/>
      <c r="AN739" s="38" t="str">
        <f t="shared" si="376"/>
        <v/>
      </c>
      <c r="AO739" s="39" t="str">
        <f t="shared" si="377"/>
        <v/>
      </c>
      <c r="AP739" s="40" t="str">
        <f t="shared" si="382"/>
        <v/>
      </c>
      <c r="AQ739" s="41" t="str">
        <f t="shared" si="383"/>
        <v/>
      </c>
      <c r="AR739" s="42" t="str">
        <f t="shared" si="384"/>
        <v>000</v>
      </c>
      <c r="AS739" s="43" t="str">
        <f t="shared" si="385"/>
        <v>000</v>
      </c>
      <c r="AT739" s="41">
        <f t="shared" si="386"/>
        <v>0</v>
      </c>
      <c r="AU739" s="65">
        <f t="shared" si="387"/>
        <v>0</v>
      </c>
      <c r="AV739" s="39" t="str">
        <f t="shared" si="388"/>
        <v>000</v>
      </c>
      <c r="AW739" s="43" t="str">
        <f t="shared" si="389"/>
        <v>000</v>
      </c>
      <c r="AX739" s="43">
        <f t="shared" si="390"/>
        <v>0</v>
      </c>
      <c r="AY739" s="43">
        <f t="shared" si="391"/>
        <v>0</v>
      </c>
      <c r="AZ739" s="47">
        <f t="shared" si="392"/>
        <v>0</v>
      </c>
      <c r="BA739" s="35">
        <f t="shared" si="393"/>
        <v>0</v>
      </c>
    </row>
    <row r="740" spans="3:53" ht="22.5" customHeight="1">
      <c r="C740" s="509"/>
      <c r="D740" s="501"/>
      <c r="E740" s="503"/>
      <c r="F740" s="29" t="s">
        <v>323</v>
      </c>
      <c r="G740" s="26"/>
      <c r="H740" s="30" t="s">
        <v>327</v>
      </c>
      <c r="I740" s="498"/>
      <c r="J740" s="487"/>
      <c r="K740" s="489"/>
      <c r="L740" s="491"/>
      <c r="M740" s="493"/>
      <c r="N740" s="29" t="s">
        <v>323</v>
      </c>
      <c r="O740" s="26"/>
      <c r="P740" s="30" t="s">
        <v>327</v>
      </c>
      <c r="Q740" s="3"/>
      <c r="R740" s="4"/>
      <c r="S740" s="5"/>
      <c r="T740" s="6"/>
      <c r="U740" s="7"/>
      <c r="V740" s="62"/>
      <c r="W740" s="63"/>
      <c r="X740" s="9"/>
      <c r="Y740" s="4"/>
      <c r="Z740" s="5"/>
      <c r="AA740" s="6"/>
      <c r="AB740" s="7"/>
      <c r="AC740" s="64"/>
      <c r="AD740" s="8"/>
      <c r="AE740" s="29" t="s">
        <v>323</v>
      </c>
      <c r="AF740" s="26"/>
      <c r="AG740" s="30" t="s">
        <v>327</v>
      </c>
      <c r="AH740" s="518"/>
      <c r="AI740" s="516"/>
      <c r="AJ740" s="516"/>
      <c r="AK740" s="516"/>
      <c r="AL740" s="516"/>
      <c r="AN740" s="38" t="str">
        <f t="shared" si="376"/>
        <v/>
      </c>
      <c r="AO740" s="39" t="str">
        <f t="shared" si="377"/>
        <v/>
      </c>
      <c r="AP740" s="40" t="str">
        <f t="shared" si="382"/>
        <v/>
      </c>
      <c r="AQ740" s="41" t="str">
        <f t="shared" si="383"/>
        <v/>
      </c>
      <c r="AR740" s="42" t="str">
        <f t="shared" si="384"/>
        <v>000</v>
      </c>
      <c r="AS740" s="43" t="str">
        <f t="shared" si="385"/>
        <v>000</v>
      </c>
      <c r="AT740" s="41">
        <f t="shared" si="386"/>
        <v>0</v>
      </c>
      <c r="AU740" s="65">
        <f t="shared" si="387"/>
        <v>0</v>
      </c>
      <c r="AV740" s="39" t="str">
        <f t="shared" si="388"/>
        <v>000</v>
      </c>
      <c r="AW740" s="43" t="str">
        <f t="shared" si="389"/>
        <v>000</v>
      </c>
      <c r="AX740" s="43">
        <f t="shared" si="390"/>
        <v>0</v>
      </c>
      <c r="AY740" s="43">
        <f t="shared" si="391"/>
        <v>0</v>
      </c>
      <c r="AZ740" s="47">
        <f t="shared" si="392"/>
        <v>0</v>
      </c>
      <c r="BA740" s="35">
        <f t="shared" si="393"/>
        <v>0</v>
      </c>
    </row>
    <row r="741" spans="3:53" ht="22.5" customHeight="1" thickBot="1">
      <c r="C741" s="508">
        <f t="shared" si="381"/>
        <v>369</v>
      </c>
      <c r="D741" s="500"/>
      <c r="E741" s="502"/>
      <c r="F741" s="483" t="str">
        <f>IF(G742="","",YEAR('1'!$AJ$7)-YEAR(G742)-IF(MONTH('1'!$AJ$7)*100+DAY('1'!$AJ$7)&gt;=MONTH(G742)*100+DAY(G742),0,1))</f>
        <v/>
      </c>
      <c r="G741" s="484"/>
      <c r="H741" s="485"/>
      <c r="I741" s="497"/>
      <c r="J741" s="486"/>
      <c r="K741" s="488" t="s">
        <v>326</v>
      </c>
      <c r="L741" s="490"/>
      <c r="M741" s="492" t="s">
        <v>325</v>
      </c>
      <c r="N741" s="486"/>
      <c r="O741" s="490"/>
      <c r="P741" s="499"/>
      <c r="Q741" s="3"/>
      <c r="R741" s="4"/>
      <c r="S741" s="5"/>
      <c r="T741" s="6"/>
      <c r="U741" s="7"/>
      <c r="V741" s="62"/>
      <c r="W741" s="63"/>
      <c r="X741" s="9"/>
      <c r="Y741" s="4"/>
      <c r="Z741" s="5"/>
      <c r="AA741" s="6"/>
      <c r="AB741" s="7"/>
      <c r="AC741" s="64"/>
      <c r="AD741" s="8"/>
      <c r="AE741" s="494" t="s">
        <v>66</v>
      </c>
      <c r="AF741" s="495"/>
      <c r="AG741" s="496"/>
      <c r="AH741" s="517"/>
      <c r="AI741" s="515"/>
      <c r="AJ741" s="515"/>
      <c r="AK741" s="515"/>
      <c r="AL741" s="515"/>
      <c r="AN741" s="38" t="str">
        <f t="shared" si="376"/>
        <v/>
      </c>
      <c r="AO741" s="39" t="str">
        <f t="shared" si="377"/>
        <v/>
      </c>
      <c r="AP741" s="40" t="str">
        <f t="shared" si="382"/>
        <v/>
      </c>
      <c r="AQ741" s="41" t="str">
        <f t="shared" si="383"/>
        <v/>
      </c>
      <c r="AR741" s="42" t="str">
        <f t="shared" si="384"/>
        <v>000</v>
      </c>
      <c r="AS741" s="43" t="str">
        <f t="shared" si="385"/>
        <v>000</v>
      </c>
      <c r="AT741" s="41">
        <f t="shared" si="386"/>
        <v>0</v>
      </c>
      <c r="AU741" s="65">
        <f t="shared" si="387"/>
        <v>0</v>
      </c>
      <c r="AV741" s="39" t="str">
        <f t="shared" si="388"/>
        <v>000</v>
      </c>
      <c r="AW741" s="43" t="str">
        <f t="shared" si="389"/>
        <v>000</v>
      </c>
      <c r="AX741" s="43">
        <f t="shared" si="390"/>
        <v>0</v>
      </c>
      <c r="AY741" s="43">
        <f t="shared" si="391"/>
        <v>0</v>
      </c>
      <c r="AZ741" s="47">
        <f t="shared" si="392"/>
        <v>0</v>
      </c>
      <c r="BA741" s="35">
        <f t="shared" si="393"/>
        <v>0</v>
      </c>
    </row>
    <row r="742" spans="3:53" ht="22.5" customHeight="1">
      <c r="C742" s="509"/>
      <c r="D742" s="501"/>
      <c r="E742" s="503"/>
      <c r="F742" s="29" t="s">
        <v>323</v>
      </c>
      <c r="G742" s="26"/>
      <c r="H742" s="30" t="s">
        <v>327</v>
      </c>
      <c r="I742" s="498"/>
      <c r="J742" s="487"/>
      <c r="K742" s="489"/>
      <c r="L742" s="491"/>
      <c r="M742" s="493"/>
      <c r="N742" s="29" t="s">
        <v>323</v>
      </c>
      <c r="O742" s="26"/>
      <c r="P742" s="30" t="s">
        <v>327</v>
      </c>
      <c r="Q742" s="3"/>
      <c r="R742" s="4"/>
      <c r="S742" s="5"/>
      <c r="T742" s="6"/>
      <c r="U742" s="7"/>
      <c r="V742" s="62"/>
      <c r="W742" s="63"/>
      <c r="X742" s="9"/>
      <c r="Y742" s="4"/>
      <c r="Z742" s="5"/>
      <c r="AA742" s="6"/>
      <c r="AB742" s="7"/>
      <c r="AC742" s="64"/>
      <c r="AD742" s="8"/>
      <c r="AE742" s="29" t="s">
        <v>323</v>
      </c>
      <c r="AF742" s="26"/>
      <c r="AG742" s="30" t="s">
        <v>327</v>
      </c>
      <c r="AH742" s="518"/>
      <c r="AI742" s="516"/>
      <c r="AJ742" s="516"/>
      <c r="AK742" s="516"/>
      <c r="AL742" s="516"/>
      <c r="AN742" s="38" t="str">
        <f t="shared" si="376"/>
        <v/>
      </c>
      <c r="AO742" s="39" t="str">
        <f t="shared" si="377"/>
        <v/>
      </c>
      <c r="AP742" s="40" t="str">
        <f t="shared" si="382"/>
        <v/>
      </c>
      <c r="AQ742" s="41" t="str">
        <f t="shared" si="383"/>
        <v/>
      </c>
      <c r="AR742" s="42" t="str">
        <f t="shared" si="384"/>
        <v>000</v>
      </c>
      <c r="AS742" s="43" t="str">
        <f t="shared" si="385"/>
        <v>000</v>
      </c>
      <c r="AT742" s="41">
        <f t="shared" si="386"/>
        <v>0</v>
      </c>
      <c r="AU742" s="65">
        <f t="shared" si="387"/>
        <v>0</v>
      </c>
      <c r="AV742" s="39" t="str">
        <f t="shared" si="388"/>
        <v>000</v>
      </c>
      <c r="AW742" s="43" t="str">
        <f t="shared" si="389"/>
        <v>000</v>
      </c>
      <c r="AX742" s="43">
        <f t="shared" si="390"/>
        <v>0</v>
      </c>
      <c r="AY742" s="43">
        <f t="shared" si="391"/>
        <v>0</v>
      </c>
      <c r="AZ742" s="47">
        <f t="shared" si="392"/>
        <v>0</v>
      </c>
      <c r="BA742" s="35">
        <f t="shared" si="393"/>
        <v>0</v>
      </c>
    </row>
    <row r="743" spans="3:53" ht="22.5" customHeight="1" thickBot="1">
      <c r="C743" s="508">
        <f t="shared" si="378"/>
        <v>370</v>
      </c>
      <c r="D743" s="500"/>
      <c r="E743" s="502"/>
      <c r="F743" s="483" t="str">
        <f>IF(G744="","",YEAR('1'!$AJ$7)-YEAR(G744)-IF(MONTH('1'!$AJ$7)*100+DAY('1'!$AJ$7)&gt;=MONTH(G744)*100+DAY(G744),0,1))</f>
        <v/>
      </c>
      <c r="G743" s="484"/>
      <c r="H743" s="485"/>
      <c r="I743" s="497"/>
      <c r="J743" s="486"/>
      <c r="K743" s="488" t="s">
        <v>326</v>
      </c>
      <c r="L743" s="490"/>
      <c r="M743" s="492" t="s">
        <v>325</v>
      </c>
      <c r="N743" s="486"/>
      <c r="O743" s="490"/>
      <c r="P743" s="499"/>
      <c r="Q743" s="3"/>
      <c r="R743" s="4"/>
      <c r="S743" s="5"/>
      <c r="T743" s="6"/>
      <c r="U743" s="7"/>
      <c r="V743" s="62"/>
      <c r="W743" s="63"/>
      <c r="X743" s="9"/>
      <c r="Y743" s="4"/>
      <c r="Z743" s="5"/>
      <c r="AA743" s="6"/>
      <c r="AB743" s="7"/>
      <c r="AC743" s="64"/>
      <c r="AD743" s="8"/>
      <c r="AE743" s="494" t="s">
        <v>66</v>
      </c>
      <c r="AF743" s="495"/>
      <c r="AG743" s="496"/>
      <c r="AH743" s="517"/>
      <c r="AI743" s="515"/>
      <c r="AJ743" s="515"/>
      <c r="AK743" s="515"/>
      <c r="AL743" s="515"/>
      <c r="AN743" s="38" t="str">
        <f t="shared" si="376"/>
        <v/>
      </c>
      <c r="AO743" s="39" t="str">
        <f t="shared" si="377"/>
        <v/>
      </c>
      <c r="AP743" s="40" t="str">
        <f t="shared" si="382"/>
        <v/>
      </c>
      <c r="AQ743" s="41" t="str">
        <f t="shared" si="383"/>
        <v/>
      </c>
      <c r="AR743" s="42" t="str">
        <f t="shared" si="384"/>
        <v>000</v>
      </c>
      <c r="AS743" s="43" t="str">
        <f t="shared" si="385"/>
        <v>000</v>
      </c>
      <c r="AT743" s="41">
        <f t="shared" si="386"/>
        <v>0</v>
      </c>
      <c r="AU743" s="65">
        <f t="shared" si="387"/>
        <v>0</v>
      </c>
      <c r="AV743" s="39" t="str">
        <f t="shared" si="388"/>
        <v>000</v>
      </c>
      <c r="AW743" s="43" t="str">
        <f t="shared" si="389"/>
        <v>000</v>
      </c>
      <c r="AX743" s="43">
        <f t="shared" si="390"/>
        <v>0</v>
      </c>
      <c r="AY743" s="43">
        <f t="shared" si="391"/>
        <v>0</v>
      </c>
      <c r="AZ743" s="47">
        <f t="shared" si="392"/>
        <v>0</v>
      </c>
      <c r="BA743" s="35">
        <f t="shared" si="393"/>
        <v>0</v>
      </c>
    </row>
    <row r="744" spans="3:53" ht="22.5" customHeight="1">
      <c r="C744" s="509"/>
      <c r="D744" s="501"/>
      <c r="E744" s="503"/>
      <c r="F744" s="29" t="s">
        <v>323</v>
      </c>
      <c r="G744" s="26"/>
      <c r="H744" s="30" t="s">
        <v>327</v>
      </c>
      <c r="I744" s="498"/>
      <c r="J744" s="487"/>
      <c r="K744" s="489"/>
      <c r="L744" s="491"/>
      <c r="M744" s="493"/>
      <c r="N744" s="29" t="s">
        <v>323</v>
      </c>
      <c r="O744" s="26"/>
      <c r="P744" s="30" t="s">
        <v>327</v>
      </c>
      <c r="Q744" s="3"/>
      <c r="R744" s="4"/>
      <c r="S744" s="5"/>
      <c r="T744" s="6"/>
      <c r="U744" s="7"/>
      <c r="V744" s="62"/>
      <c r="W744" s="63"/>
      <c r="X744" s="9"/>
      <c r="Y744" s="4"/>
      <c r="Z744" s="5"/>
      <c r="AA744" s="6"/>
      <c r="AB744" s="7"/>
      <c r="AC744" s="64"/>
      <c r="AD744" s="8"/>
      <c r="AE744" s="29" t="s">
        <v>323</v>
      </c>
      <c r="AF744" s="26"/>
      <c r="AG744" s="30" t="s">
        <v>327</v>
      </c>
      <c r="AH744" s="518"/>
      <c r="AI744" s="516"/>
      <c r="AJ744" s="516"/>
      <c r="AK744" s="516"/>
      <c r="AL744" s="516"/>
      <c r="AN744" s="38" t="str">
        <f t="shared" si="376"/>
        <v/>
      </c>
      <c r="AO744" s="39" t="str">
        <f t="shared" si="377"/>
        <v/>
      </c>
      <c r="AP744" s="40" t="str">
        <f t="shared" si="382"/>
        <v/>
      </c>
      <c r="AQ744" s="41" t="str">
        <f t="shared" si="383"/>
        <v/>
      </c>
      <c r="AR744" s="42" t="str">
        <f t="shared" si="384"/>
        <v>000</v>
      </c>
      <c r="AS744" s="43" t="str">
        <f t="shared" si="385"/>
        <v>000</v>
      </c>
      <c r="AT744" s="41">
        <f t="shared" si="386"/>
        <v>0</v>
      </c>
      <c r="AU744" s="65">
        <f t="shared" si="387"/>
        <v>0</v>
      </c>
      <c r="AV744" s="39" t="str">
        <f t="shared" si="388"/>
        <v>000</v>
      </c>
      <c r="AW744" s="43" t="str">
        <f t="shared" si="389"/>
        <v>000</v>
      </c>
      <c r="AX744" s="43">
        <f t="shared" si="390"/>
        <v>0</v>
      </c>
      <c r="AY744" s="43">
        <f t="shared" si="391"/>
        <v>0</v>
      </c>
      <c r="AZ744" s="47">
        <f t="shared" si="392"/>
        <v>0</v>
      </c>
      <c r="BA744" s="35">
        <f t="shared" si="393"/>
        <v>0</v>
      </c>
    </row>
    <row r="745" spans="3:53" ht="22.5" customHeight="1" thickBot="1">
      <c r="C745" s="508">
        <f t="shared" ref="C745" si="395">(ROW()-3)/2</f>
        <v>371</v>
      </c>
      <c r="D745" s="500"/>
      <c r="E745" s="502"/>
      <c r="F745" s="483" t="str">
        <f>IF(G746="","",YEAR('1'!$AJ$7)-YEAR(G746)-IF(MONTH('1'!$AJ$7)*100+DAY('1'!$AJ$7)&gt;=MONTH(G746)*100+DAY(G746),0,1))</f>
        <v/>
      </c>
      <c r="G745" s="484"/>
      <c r="H745" s="485"/>
      <c r="I745" s="497"/>
      <c r="J745" s="486"/>
      <c r="K745" s="488" t="s">
        <v>326</v>
      </c>
      <c r="L745" s="490"/>
      <c r="M745" s="492" t="s">
        <v>325</v>
      </c>
      <c r="N745" s="486"/>
      <c r="O745" s="490"/>
      <c r="P745" s="499"/>
      <c r="Q745" s="3"/>
      <c r="R745" s="4"/>
      <c r="S745" s="5"/>
      <c r="T745" s="6"/>
      <c r="U745" s="7"/>
      <c r="V745" s="62"/>
      <c r="W745" s="63"/>
      <c r="X745" s="9"/>
      <c r="Y745" s="4"/>
      <c r="Z745" s="5"/>
      <c r="AA745" s="6"/>
      <c r="AB745" s="7"/>
      <c r="AC745" s="64"/>
      <c r="AD745" s="8"/>
      <c r="AE745" s="494" t="s">
        <v>66</v>
      </c>
      <c r="AF745" s="495"/>
      <c r="AG745" s="496"/>
      <c r="AH745" s="517"/>
      <c r="AI745" s="515"/>
      <c r="AJ745" s="515"/>
      <c r="AK745" s="515"/>
      <c r="AL745" s="515"/>
      <c r="AN745" s="38" t="str">
        <f t="shared" si="376"/>
        <v/>
      </c>
      <c r="AO745" s="39" t="str">
        <f t="shared" si="377"/>
        <v/>
      </c>
      <c r="AP745" s="40" t="str">
        <f t="shared" si="382"/>
        <v/>
      </c>
      <c r="AQ745" s="41" t="str">
        <f t="shared" si="383"/>
        <v/>
      </c>
      <c r="AR745" s="42" t="str">
        <f t="shared" si="384"/>
        <v>000</v>
      </c>
      <c r="AS745" s="43" t="str">
        <f t="shared" si="385"/>
        <v>000</v>
      </c>
      <c r="AT745" s="41">
        <f t="shared" si="386"/>
        <v>0</v>
      </c>
      <c r="AU745" s="65">
        <f t="shared" si="387"/>
        <v>0</v>
      </c>
      <c r="AV745" s="39" t="str">
        <f t="shared" si="388"/>
        <v>000</v>
      </c>
      <c r="AW745" s="43" t="str">
        <f t="shared" si="389"/>
        <v>000</v>
      </c>
      <c r="AX745" s="43">
        <f t="shared" si="390"/>
        <v>0</v>
      </c>
      <c r="AY745" s="43">
        <f t="shared" si="391"/>
        <v>0</v>
      </c>
      <c r="AZ745" s="47">
        <f t="shared" si="392"/>
        <v>0</v>
      </c>
      <c r="BA745" s="35">
        <f t="shared" si="393"/>
        <v>0</v>
      </c>
    </row>
    <row r="746" spans="3:53" ht="22.5" customHeight="1">
      <c r="C746" s="509"/>
      <c r="D746" s="501"/>
      <c r="E746" s="503"/>
      <c r="F746" s="29" t="s">
        <v>323</v>
      </c>
      <c r="G746" s="26"/>
      <c r="H746" s="30" t="s">
        <v>327</v>
      </c>
      <c r="I746" s="498"/>
      <c r="J746" s="487"/>
      <c r="K746" s="489"/>
      <c r="L746" s="491"/>
      <c r="M746" s="493"/>
      <c r="N746" s="29" t="s">
        <v>323</v>
      </c>
      <c r="O746" s="26"/>
      <c r="P746" s="30" t="s">
        <v>327</v>
      </c>
      <c r="Q746" s="3"/>
      <c r="R746" s="4"/>
      <c r="S746" s="5"/>
      <c r="T746" s="6"/>
      <c r="U746" s="7"/>
      <c r="V746" s="62"/>
      <c r="W746" s="63"/>
      <c r="X746" s="9"/>
      <c r="Y746" s="4"/>
      <c r="Z746" s="5"/>
      <c r="AA746" s="6"/>
      <c r="AB746" s="7"/>
      <c r="AC746" s="64"/>
      <c r="AD746" s="8"/>
      <c r="AE746" s="29" t="s">
        <v>323</v>
      </c>
      <c r="AF746" s="26"/>
      <c r="AG746" s="30" t="s">
        <v>327</v>
      </c>
      <c r="AH746" s="518"/>
      <c r="AI746" s="516"/>
      <c r="AJ746" s="516"/>
      <c r="AK746" s="516"/>
      <c r="AL746" s="516"/>
      <c r="AN746" s="38" t="str">
        <f t="shared" si="376"/>
        <v/>
      </c>
      <c r="AO746" s="39" t="str">
        <f t="shared" si="377"/>
        <v/>
      </c>
      <c r="AP746" s="40" t="str">
        <f t="shared" si="382"/>
        <v/>
      </c>
      <c r="AQ746" s="41" t="str">
        <f t="shared" si="383"/>
        <v/>
      </c>
      <c r="AR746" s="42" t="str">
        <f t="shared" si="384"/>
        <v>000</v>
      </c>
      <c r="AS746" s="43" t="str">
        <f t="shared" si="385"/>
        <v>000</v>
      </c>
      <c r="AT746" s="41">
        <f t="shared" si="386"/>
        <v>0</v>
      </c>
      <c r="AU746" s="65">
        <f t="shared" si="387"/>
        <v>0</v>
      </c>
      <c r="AV746" s="39" t="str">
        <f t="shared" si="388"/>
        <v>000</v>
      </c>
      <c r="AW746" s="43" t="str">
        <f t="shared" si="389"/>
        <v>000</v>
      </c>
      <c r="AX746" s="43">
        <f t="shared" si="390"/>
        <v>0</v>
      </c>
      <c r="AY746" s="43">
        <f t="shared" si="391"/>
        <v>0</v>
      </c>
      <c r="AZ746" s="47">
        <f t="shared" si="392"/>
        <v>0</v>
      </c>
      <c r="BA746" s="35">
        <f t="shared" si="393"/>
        <v>0</v>
      </c>
    </row>
    <row r="747" spans="3:53" ht="22.5" customHeight="1" thickBot="1">
      <c r="C747" s="508">
        <f t="shared" si="380"/>
        <v>372</v>
      </c>
      <c r="D747" s="500"/>
      <c r="E747" s="502"/>
      <c r="F747" s="483" t="str">
        <f>IF(G748="","",YEAR('1'!$AJ$7)-YEAR(G748)-IF(MONTH('1'!$AJ$7)*100+DAY('1'!$AJ$7)&gt;=MONTH(G748)*100+DAY(G748),0,1))</f>
        <v/>
      </c>
      <c r="G747" s="484"/>
      <c r="H747" s="485"/>
      <c r="I747" s="497"/>
      <c r="J747" s="486"/>
      <c r="K747" s="488" t="s">
        <v>326</v>
      </c>
      <c r="L747" s="490"/>
      <c r="M747" s="492" t="s">
        <v>325</v>
      </c>
      <c r="N747" s="486"/>
      <c r="O747" s="490"/>
      <c r="P747" s="499"/>
      <c r="Q747" s="3"/>
      <c r="R747" s="4"/>
      <c r="S747" s="5"/>
      <c r="T747" s="6"/>
      <c r="U747" s="7"/>
      <c r="V747" s="62"/>
      <c r="W747" s="63"/>
      <c r="X747" s="9"/>
      <c r="Y747" s="4"/>
      <c r="Z747" s="5"/>
      <c r="AA747" s="6"/>
      <c r="AB747" s="7"/>
      <c r="AC747" s="64"/>
      <c r="AD747" s="8"/>
      <c r="AE747" s="494" t="s">
        <v>66</v>
      </c>
      <c r="AF747" s="495"/>
      <c r="AG747" s="496"/>
      <c r="AH747" s="517"/>
      <c r="AI747" s="515"/>
      <c r="AJ747" s="515"/>
      <c r="AK747" s="515"/>
      <c r="AL747" s="515"/>
      <c r="AN747" s="38" t="str">
        <f t="shared" si="376"/>
        <v/>
      </c>
      <c r="AO747" s="39" t="str">
        <f t="shared" si="377"/>
        <v/>
      </c>
      <c r="AP747" s="40" t="str">
        <f t="shared" si="382"/>
        <v/>
      </c>
      <c r="AQ747" s="41" t="str">
        <f t="shared" si="383"/>
        <v/>
      </c>
      <c r="AR747" s="42" t="str">
        <f t="shared" si="384"/>
        <v>000</v>
      </c>
      <c r="AS747" s="43" t="str">
        <f t="shared" si="385"/>
        <v>000</v>
      </c>
      <c r="AT747" s="41">
        <f t="shared" si="386"/>
        <v>0</v>
      </c>
      <c r="AU747" s="65">
        <f t="shared" si="387"/>
        <v>0</v>
      </c>
      <c r="AV747" s="39" t="str">
        <f t="shared" si="388"/>
        <v>000</v>
      </c>
      <c r="AW747" s="43" t="str">
        <f t="shared" si="389"/>
        <v>000</v>
      </c>
      <c r="AX747" s="43">
        <f t="shared" si="390"/>
        <v>0</v>
      </c>
      <c r="AY747" s="43">
        <f t="shared" si="391"/>
        <v>0</v>
      </c>
      <c r="AZ747" s="47">
        <f t="shared" si="392"/>
        <v>0</v>
      </c>
      <c r="BA747" s="35">
        <f t="shared" si="393"/>
        <v>0</v>
      </c>
    </row>
    <row r="748" spans="3:53" ht="22.5" customHeight="1">
      <c r="C748" s="509"/>
      <c r="D748" s="501"/>
      <c r="E748" s="503"/>
      <c r="F748" s="29" t="s">
        <v>323</v>
      </c>
      <c r="G748" s="26"/>
      <c r="H748" s="30" t="s">
        <v>327</v>
      </c>
      <c r="I748" s="498"/>
      <c r="J748" s="487"/>
      <c r="K748" s="489"/>
      <c r="L748" s="491"/>
      <c r="M748" s="493"/>
      <c r="N748" s="29" t="s">
        <v>323</v>
      </c>
      <c r="O748" s="26"/>
      <c r="P748" s="30" t="s">
        <v>327</v>
      </c>
      <c r="Q748" s="3"/>
      <c r="R748" s="4"/>
      <c r="S748" s="5"/>
      <c r="T748" s="6"/>
      <c r="U748" s="7"/>
      <c r="V748" s="62"/>
      <c r="W748" s="63"/>
      <c r="X748" s="9"/>
      <c r="Y748" s="4"/>
      <c r="Z748" s="5"/>
      <c r="AA748" s="6"/>
      <c r="AB748" s="7"/>
      <c r="AC748" s="64"/>
      <c r="AD748" s="8"/>
      <c r="AE748" s="29" t="s">
        <v>323</v>
      </c>
      <c r="AF748" s="26"/>
      <c r="AG748" s="30" t="s">
        <v>327</v>
      </c>
      <c r="AH748" s="518"/>
      <c r="AI748" s="516"/>
      <c r="AJ748" s="516"/>
      <c r="AK748" s="516"/>
      <c r="AL748" s="516"/>
      <c r="AN748" s="38" t="str">
        <f t="shared" si="376"/>
        <v/>
      </c>
      <c r="AO748" s="39" t="str">
        <f t="shared" si="377"/>
        <v/>
      </c>
      <c r="AP748" s="40" t="str">
        <f t="shared" si="382"/>
        <v/>
      </c>
      <c r="AQ748" s="41" t="str">
        <f t="shared" si="383"/>
        <v/>
      </c>
      <c r="AR748" s="42" t="str">
        <f t="shared" si="384"/>
        <v>000</v>
      </c>
      <c r="AS748" s="43" t="str">
        <f t="shared" si="385"/>
        <v>000</v>
      </c>
      <c r="AT748" s="41">
        <f t="shared" si="386"/>
        <v>0</v>
      </c>
      <c r="AU748" s="65">
        <f t="shared" si="387"/>
        <v>0</v>
      </c>
      <c r="AV748" s="39" t="str">
        <f t="shared" si="388"/>
        <v>000</v>
      </c>
      <c r="AW748" s="43" t="str">
        <f t="shared" si="389"/>
        <v>000</v>
      </c>
      <c r="AX748" s="43">
        <f t="shared" si="390"/>
        <v>0</v>
      </c>
      <c r="AY748" s="43">
        <f t="shared" si="391"/>
        <v>0</v>
      </c>
      <c r="AZ748" s="47">
        <f t="shared" si="392"/>
        <v>0</v>
      </c>
      <c r="BA748" s="35">
        <f t="shared" si="393"/>
        <v>0</v>
      </c>
    </row>
    <row r="749" spans="3:53" ht="22.5" customHeight="1" thickBot="1">
      <c r="C749" s="508">
        <f t="shared" si="381"/>
        <v>373</v>
      </c>
      <c r="D749" s="500"/>
      <c r="E749" s="502"/>
      <c r="F749" s="483" t="str">
        <f>IF(G750="","",YEAR('1'!$AJ$7)-YEAR(G750)-IF(MONTH('1'!$AJ$7)*100+DAY('1'!$AJ$7)&gt;=MONTH(G750)*100+DAY(G750),0,1))</f>
        <v/>
      </c>
      <c r="G749" s="484"/>
      <c r="H749" s="485"/>
      <c r="I749" s="497"/>
      <c r="J749" s="486"/>
      <c r="K749" s="488" t="s">
        <v>326</v>
      </c>
      <c r="L749" s="490"/>
      <c r="M749" s="492" t="s">
        <v>325</v>
      </c>
      <c r="N749" s="486"/>
      <c r="O749" s="490"/>
      <c r="P749" s="499"/>
      <c r="Q749" s="3"/>
      <c r="R749" s="4"/>
      <c r="S749" s="5"/>
      <c r="T749" s="6"/>
      <c r="U749" s="7"/>
      <c r="V749" s="62"/>
      <c r="W749" s="63"/>
      <c r="X749" s="9"/>
      <c r="Y749" s="4"/>
      <c r="Z749" s="5"/>
      <c r="AA749" s="6"/>
      <c r="AB749" s="7"/>
      <c r="AC749" s="64"/>
      <c r="AD749" s="8"/>
      <c r="AE749" s="494" t="s">
        <v>66</v>
      </c>
      <c r="AF749" s="495"/>
      <c r="AG749" s="496"/>
      <c r="AH749" s="517"/>
      <c r="AI749" s="515"/>
      <c r="AJ749" s="515"/>
      <c r="AK749" s="515"/>
      <c r="AL749" s="515"/>
      <c r="AN749" s="38" t="str">
        <f t="shared" si="376"/>
        <v/>
      </c>
      <c r="AO749" s="39" t="str">
        <f t="shared" si="377"/>
        <v/>
      </c>
      <c r="AP749" s="40" t="str">
        <f t="shared" si="382"/>
        <v/>
      </c>
      <c r="AQ749" s="41" t="str">
        <f t="shared" si="383"/>
        <v/>
      </c>
      <c r="AR749" s="42" t="str">
        <f t="shared" si="384"/>
        <v>000</v>
      </c>
      <c r="AS749" s="43" t="str">
        <f t="shared" si="385"/>
        <v>000</v>
      </c>
      <c r="AT749" s="41">
        <f t="shared" si="386"/>
        <v>0</v>
      </c>
      <c r="AU749" s="65">
        <f t="shared" si="387"/>
        <v>0</v>
      </c>
      <c r="AV749" s="39" t="str">
        <f t="shared" si="388"/>
        <v>000</v>
      </c>
      <c r="AW749" s="43" t="str">
        <f t="shared" si="389"/>
        <v>000</v>
      </c>
      <c r="AX749" s="43">
        <f t="shared" si="390"/>
        <v>0</v>
      </c>
      <c r="AY749" s="43">
        <f t="shared" si="391"/>
        <v>0</v>
      </c>
      <c r="AZ749" s="47">
        <f t="shared" si="392"/>
        <v>0</v>
      </c>
      <c r="BA749" s="35">
        <f t="shared" si="393"/>
        <v>0</v>
      </c>
    </row>
    <row r="750" spans="3:53" ht="22.5" customHeight="1">
      <c r="C750" s="509"/>
      <c r="D750" s="501"/>
      <c r="E750" s="503"/>
      <c r="F750" s="29" t="s">
        <v>323</v>
      </c>
      <c r="G750" s="26"/>
      <c r="H750" s="30" t="s">
        <v>327</v>
      </c>
      <c r="I750" s="498"/>
      <c r="J750" s="487"/>
      <c r="K750" s="489"/>
      <c r="L750" s="491"/>
      <c r="M750" s="493"/>
      <c r="N750" s="29" t="s">
        <v>323</v>
      </c>
      <c r="O750" s="26"/>
      <c r="P750" s="30" t="s">
        <v>327</v>
      </c>
      <c r="Q750" s="3"/>
      <c r="R750" s="4"/>
      <c r="S750" s="5"/>
      <c r="T750" s="6"/>
      <c r="U750" s="7"/>
      <c r="V750" s="62"/>
      <c r="W750" s="63"/>
      <c r="X750" s="9"/>
      <c r="Y750" s="4"/>
      <c r="Z750" s="5"/>
      <c r="AA750" s="6"/>
      <c r="AB750" s="7"/>
      <c r="AC750" s="64"/>
      <c r="AD750" s="8"/>
      <c r="AE750" s="29" t="s">
        <v>323</v>
      </c>
      <c r="AF750" s="26"/>
      <c r="AG750" s="30" t="s">
        <v>327</v>
      </c>
      <c r="AH750" s="518"/>
      <c r="AI750" s="516"/>
      <c r="AJ750" s="516"/>
      <c r="AK750" s="516"/>
      <c r="AL750" s="516"/>
      <c r="AN750" s="38" t="str">
        <f t="shared" si="376"/>
        <v/>
      </c>
      <c r="AO750" s="39" t="str">
        <f t="shared" si="377"/>
        <v/>
      </c>
      <c r="AP750" s="40" t="str">
        <f t="shared" si="382"/>
        <v/>
      </c>
      <c r="AQ750" s="41" t="str">
        <f t="shared" si="383"/>
        <v/>
      </c>
      <c r="AR750" s="42" t="str">
        <f t="shared" si="384"/>
        <v>000</v>
      </c>
      <c r="AS750" s="43" t="str">
        <f t="shared" si="385"/>
        <v>000</v>
      </c>
      <c r="AT750" s="41">
        <f t="shared" si="386"/>
        <v>0</v>
      </c>
      <c r="AU750" s="65">
        <f t="shared" si="387"/>
        <v>0</v>
      </c>
      <c r="AV750" s="39" t="str">
        <f t="shared" si="388"/>
        <v>000</v>
      </c>
      <c r="AW750" s="43" t="str">
        <f t="shared" si="389"/>
        <v>000</v>
      </c>
      <c r="AX750" s="43">
        <f t="shared" si="390"/>
        <v>0</v>
      </c>
      <c r="AY750" s="43">
        <f t="shared" si="391"/>
        <v>0</v>
      </c>
      <c r="AZ750" s="47">
        <f t="shared" si="392"/>
        <v>0</v>
      </c>
      <c r="BA750" s="35">
        <f t="shared" si="393"/>
        <v>0</v>
      </c>
    </row>
    <row r="751" spans="3:53" ht="22.5" customHeight="1" thickBot="1">
      <c r="C751" s="508">
        <f t="shared" si="378"/>
        <v>374</v>
      </c>
      <c r="D751" s="500"/>
      <c r="E751" s="502"/>
      <c r="F751" s="483" t="str">
        <f>IF(G752="","",YEAR('1'!$AJ$7)-YEAR(G752)-IF(MONTH('1'!$AJ$7)*100+DAY('1'!$AJ$7)&gt;=MONTH(G752)*100+DAY(G752),0,1))</f>
        <v/>
      </c>
      <c r="G751" s="484"/>
      <c r="H751" s="485"/>
      <c r="I751" s="497"/>
      <c r="J751" s="486"/>
      <c r="K751" s="488" t="s">
        <v>326</v>
      </c>
      <c r="L751" s="490"/>
      <c r="M751" s="492" t="s">
        <v>325</v>
      </c>
      <c r="N751" s="486"/>
      <c r="O751" s="490"/>
      <c r="P751" s="499"/>
      <c r="Q751" s="3"/>
      <c r="R751" s="4"/>
      <c r="S751" s="5"/>
      <c r="T751" s="6"/>
      <c r="U751" s="7"/>
      <c r="V751" s="62"/>
      <c r="W751" s="63"/>
      <c r="X751" s="9"/>
      <c r="Y751" s="4"/>
      <c r="Z751" s="5"/>
      <c r="AA751" s="6"/>
      <c r="AB751" s="7"/>
      <c r="AC751" s="64"/>
      <c r="AD751" s="8"/>
      <c r="AE751" s="494" t="s">
        <v>66</v>
      </c>
      <c r="AF751" s="495"/>
      <c r="AG751" s="496"/>
      <c r="AH751" s="517"/>
      <c r="AI751" s="515"/>
      <c r="AJ751" s="515"/>
      <c r="AK751" s="515"/>
      <c r="AL751" s="515"/>
      <c r="AN751" s="38" t="str">
        <f t="shared" si="376"/>
        <v/>
      </c>
      <c r="AO751" s="39" t="str">
        <f t="shared" si="377"/>
        <v/>
      </c>
      <c r="AP751" s="40" t="str">
        <f t="shared" si="382"/>
        <v/>
      </c>
      <c r="AQ751" s="41" t="str">
        <f t="shared" si="383"/>
        <v/>
      </c>
      <c r="AR751" s="42" t="str">
        <f t="shared" si="384"/>
        <v>000</v>
      </c>
      <c r="AS751" s="43" t="str">
        <f t="shared" si="385"/>
        <v>000</v>
      </c>
      <c r="AT751" s="41">
        <f t="shared" si="386"/>
        <v>0</v>
      </c>
      <c r="AU751" s="65">
        <f t="shared" si="387"/>
        <v>0</v>
      </c>
      <c r="AV751" s="39" t="str">
        <f t="shared" si="388"/>
        <v>000</v>
      </c>
      <c r="AW751" s="43" t="str">
        <f t="shared" si="389"/>
        <v>000</v>
      </c>
      <c r="AX751" s="43">
        <f t="shared" si="390"/>
        <v>0</v>
      </c>
      <c r="AY751" s="43">
        <f t="shared" si="391"/>
        <v>0</v>
      </c>
      <c r="AZ751" s="47">
        <f t="shared" si="392"/>
        <v>0</v>
      </c>
      <c r="BA751" s="35">
        <f t="shared" si="393"/>
        <v>0</v>
      </c>
    </row>
    <row r="752" spans="3:53" ht="22.5" customHeight="1">
      <c r="C752" s="509"/>
      <c r="D752" s="501"/>
      <c r="E752" s="503"/>
      <c r="F752" s="29" t="s">
        <v>323</v>
      </c>
      <c r="G752" s="26"/>
      <c r="H752" s="30" t="s">
        <v>327</v>
      </c>
      <c r="I752" s="498"/>
      <c r="J752" s="487"/>
      <c r="K752" s="489"/>
      <c r="L752" s="491"/>
      <c r="M752" s="493"/>
      <c r="N752" s="29" t="s">
        <v>323</v>
      </c>
      <c r="O752" s="26"/>
      <c r="P752" s="30" t="s">
        <v>327</v>
      </c>
      <c r="Q752" s="3"/>
      <c r="R752" s="4"/>
      <c r="S752" s="5"/>
      <c r="T752" s="6"/>
      <c r="U752" s="7"/>
      <c r="V752" s="62"/>
      <c r="W752" s="63"/>
      <c r="X752" s="9"/>
      <c r="Y752" s="4"/>
      <c r="Z752" s="5"/>
      <c r="AA752" s="6"/>
      <c r="AB752" s="7"/>
      <c r="AC752" s="64"/>
      <c r="AD752" s="8"/>
      <c r="AE752" s="29" t="s">
        <v>323</v>
      </c>
      <c r="AF752" s="26"/>
      <c r="AG752" s="30" t="s">
        <v>327</v>
      </c>
      <c r="AH752" s="518"/>
      <c r="AI752" s="516"/>
      <c r="AJ752" s="516"/>
      <c r="AK752" s="516"/>
      <c r="AL752" s="516"/>
      <c r="AN752" s="38" t="str">
        <f t="shared" si="376"/>
        <v/>
      </c>
      <c r="AO752" s="39" t="str">
        <f t="shared" si="377"/>
        <v/>
      </c>
      <c r="AP752" s="40" t="str">
        <f t="shared" si="382"/>
        <v/>
      </c>
      <c r="AQ752" s="41" t="str">
        <f t="shared" si="383"/>
        <v/>
      </c>
      <c r="AR752" s="42" t="str">
        <f t="shared" si="384"/>
        <v>000</v>
      </c>
      <c r="AS752" s="43" t="str">
        <f t="shared" si="385"/>
        <v>000</v>
      </c>
      <c r="AT752" s="41">
        <f t="shared" si="386"/>
        <v>0</v>
      </c>
      <c r="AU752" s="65">
        <f t="shared" si="387"/>
        <v>0</v>
      </c>
      <c r="AV752" s="39" t="str">
        <f t="shared" si="388"/>
        <v>000</v>
      </c>
      <c r="AW752" s="43" t="str">
        <f t="shared" si="389"/>
        <v>000</v>
      </c>
      <c r="AX752" s="43">
        <f t="shared" si="390"/>
        <v>0</v>
      </c>
      <c r="AY752" s="43">
        <f t="shared" si="391"/>
        <v>0</v>
      </c>
      <c r="AZ752" s="47">
        <f t="shared" si="392"/>
        <v>0</v>
      </c>
      <c r="BA752" s="35">
        <f t="shared" si="393"/>
        <v>0</v>
      </c>
    </row>
    <row r="753" spans="3:53" ht="22.5" customHeight="1" thickBot="1">
      <c r="C753" s="508">
        <f t="shared" ref="C753" si="396">(ROW()-3)/2</f>
        <v>375</v>
      </c>
      <c r="D753" s="500"/>
      <c r="E753" s="502"/>
      <c r="F753" s="483" t="str">
        <f>IF(G754="","",YEAR('1'!$AJ$7)-YEAR(G754)-IF(MONTH('1'!$AJ$7)*100+DAY('1'!$AJ$7)&gt;=MONTH(G754)*100+DAY(G754),0,1))</f>
        <v/>
      </c>
      <c r="G753" s="484"/>
      <c r="H753" s="485"/>
      <c r="I753" s="497"/>
      <c r="J753" s="486"/>
      <c r="K753" s="488" t="s">
        <v>326</v>
      </c>
      <c r="L753" s="490"/>
      <c r="M753" s="492" t="s">
        <v>325</v>
      </c>
      <c r="N753" s="486"/>
      <c r="O753" s="490"/>
      <c r="P753" s="499"/>
      <c r="Q753" s="3"/>
      <c r="R753" s="4"/>
      <c r="S753" s="5"/>
      <c r="T753" s="6"/>
      <c r="U753" s="7"/>
      <c r="V753" s="62"/>
      <c r="W753" s="63"/>
      <c r="X753" s="9"/>
      <c r="Y753" s="4"/>
      <c r="Z753" s="5"/>
      <c r="AA753" s="6"/>
      <c r="AB753" s="7"/>
      <c r="AC753" s="64"/>
      <c r="AD753" s="8"/>
      <c r="AE753" s="494" t="s">
        <v>66</v>
      </c>
      <c r="AF753" s="495"/>
      <c r="AG753" s="496"/>
      <c r="AH753" s="517"/>
      <c r="AI753" s="515"/>
      <c r="AJ753" s="515"/>
      <c r="AK753" s="515"/>
      <c r="AL753" s="515"/>
      <c r="AN753" s="38" t="str">
        <f t="shared" si="376"/>
        <v/>
      </c>
      <c r="AO753" s="39" t="str">
        <f t="shared" si="377"/>
        <v/>
      </c>
      <c r="AP753" s="40" t="str">
        <f t="shared" si="382"/>
        <v/>
      </c>
      <c r="AQ753" s="41" t="str">
        <f t="shared" si="383"/>
        <v/>
      </c>
      <c r="AR753" s="42" t="str">
        <f t="shared" si="384"/>
        <v>000</v>
      </c>
      <c r="AS753" s="43" t="str">
        <f t="shared" si="385"/>
        <v>000</v>
      </c>
      <c r="AT753" s="41">
        <f t="shared" si="386"/>
        <v>0</v>
      </c>
      <c r="AU753" s="65">
        <f t="shared" si="387"/>
        <v>0</v>
      </c>
      <c r="AV753" s="39" t="str">
        <f t="shared" si="388"/>
        <v>000</v>
      </c>
      <c r="AW753" s="43" t="str">
        <f t="shared" si="389"/>
        <v>000</v>
      </c>
      <c r="AX753" s="43">
        <f t="shared" si="390"/>
        <v>0</v>
      </c>
      <c r="AY753" s="43">
        <f t="shared" si="391"/>
        <v>0</v>
      </c>
      <c r="AZ753" s="47">
        <f t="shared" si="392"/>
        <v>0</v>
      </c>
      <c r="BA753" s="35">
        <f t="shared" si="393"/>
        <v>0</v>
      </c>
    </row>
    <row r="754" spans="3:53" ht="22.5" customHeight="1">
      <c r="C754" s="509"/>
      <c r="D754" s="501"/>
      <c r="E754" s="503"/>
      <c r="F754" s="29" t="s">
        <v>323</v>
      </c>
      <c r="G754" s="26"/>
      <c r="H754" s="30" t="s">
        <v>327</v>
      </c>
      <c r="I754" s="498"/>
      <c r="J754" s="487"/>
      <c r="K754" s="489"/>
      <c r="L754" s="491"/>
      <c r="M754" s="493"/>
      <c r="N754" s="29" t="s">
        <v>323</v>
      </c>
      <c r="O754" s="26"/>
      <c r="P754" s="30" t="s">
        <v>327</v>
      </c>
      <c r="Q754" s="3"/>
      <c r="R754" s="4"/>
      <c r="S754" s="5"/>
      <c r="T754" s="6"/>
      <c r="U754" s="7"/>
      <c r="V754" s="62"/>
      <c r="W754" s="63"/>
      <c r="X754" s="9"/>
      <c r="Y754" s="4"/>
      <c r="Z754" s="5"/>
      <c r="AA754" s="6"/>
      <c r="AB754" s="7"/>
      <c r="AC754" s="64"/>
      <c r="AD754" s="8"/>
      <c r="AE754" s="29" t="s">
        <v>323</v>
      </c>
      <c r="AF754" s="26"/>
      <c r="AG754" s="30" t="s">
        <v>327</v>
      </c>
      <c r="AH754" s="518"/>
      <c r="AI754" s="516"/>
      <c r="AJ754" s="516"/>
      <c r="AK754" s="516"/>
      <c r="AL754" s="516"/>
      <c r="AN754" s="38" t="str">
        <f t="shared" si="376"/>
        <v/>
      </c>
      <c r="AO754" s="39" t="str">
        <f t="shared" si="377"/>
        <v/>
      </c>
      <c r="AP754" s="40" t="str">
        <f t="shared" si="382"/>
        <v/>
      </c>
      <c r="AQ754" s="41" t="str">
        <f t="shared" si="383"/>
        <v/>
      </c>
      <c r="AR754" s="42" t="str">
        <f t="shared" si="384"/>
        <v>000</v>
      </c>
      <c r="AS754" s="43" t="str">
        <f t="shared" si="385"/>
        <v>000</v>
      </c>
      <c r="AT754" s="41">
        <f t="shared" si="386"/>
        <v>0</v>
      </c>
      <c r="AU754" s="65">
        <f t="shared" si="387"/>
        <v>0</v>
      </c>
      <c r="AV754" s="39" t="str">
        <f t="shared" si="388"/>
        <v>000</v>
      </c>
      <c r="AW754" s="43" t="str">
        <f t="shared" si="389"/>
        <v>000</v>
      </c>
      <c r="AX754" s="43">
        <f t="shared" si="390"/>
        <v>0</v>
      </c>
      <c r="AY754" s="43">
        <f t="shared" si="391"/>
        <v>0</v>
      </c>
      <c r="AZ754" s="47">
        <f t="shared" si="392"/>
        <v>0</v>
      </c>
      <c r="BA754" s="35">
        <f t="shared" si="393"/>
        <v>0</v>
      </c>
    </row>
    <row r="755" spans="3:53" ht="22.5" customHeight="1" thickBot="1">
      <c r="C755" s="508">
        <f t="shared" ref="C755:C763" si="397">(ROW()-3)/2</f>
        <v>376</v>
      </c>
      <c r="D755" s="500"/>
      <c r="E755" s="502"/>
      <c r="F755" s="483" t="str">
        <f>IF(G756="","",YEAR('1'!$AJ$7)-YEAR(G756)-IF(MONTH('1'!$AJ$7)*100+DAY('1'!$AJ$7)&gt;=MONTH(G756)*100+DAY(G756),0,1))</f>
        <v/>
      </c>
      <c r="G755" s="484"/>
      <c r="H755" s="485"/>
      <c r="I755" s="497"/>
      <c r="J755" s="486"/>
      <c r="K755" s="488" t="s">
        <v>326</v>
      </c>
      <c r="L755" s="490"/>
      <c r="M755" s="492" t="s">
        <v>325</v>
      </c>
      <c r="N755" s="486"/>
      <c r="O755" s="490"/>
      <c r="P755" s="499"/>
      <c r="Q755" s="3"/>
      <c r="R755" s="4"/>
      <c r="S755" s="5"/>
      <c r="T755" s="6"/>
      <c r="U755" s="7"/>
      <c r="V755" s="62"/>
      <c r="W755" s="63"/>
      <c r="X755" s="9"/>
      <c r="Y755" s="4"/>
      <c r="Z755" s="5"/>
      <c r="AA755" s="6"/>
      <c r="AB755" s="7"/>
      <c r="AC755" s="64"/>
      <c r="AD755" s="8"/>
      <c r="AE755" s="494" t="s">
        <v>66</v>
      </c>
      <c r="AF755" s="495"/>
      <c r="AG755" s="496"/>
      <c r="AH755" s="517"/>
      <c r="AI755" s="515"/>
      <c r="AJ755" s="515"/>
      <c r="AK755" s="515"/>
      <c r="AL755" s="515"/>
      <c r="AN755" s="38" t="str">
        <f t="shared" si="376"/>
        <v/>
      </c>
      <c r="AO755" s="39" t="str">
        <f t="shared" si="377"/>
        <v/>
      </c>
      <c r="AP755" s="40" t="str">
        <f t="shared" si="382"/>
        <v/>
      </c>
      <c r="AQ755" s="41" t="str">
        <f t="shared" si="383"/>
        <v/>
      </c>
      <c r="AR755" s="42" t="str">
        <f t="shared" si="384"/>
        <v>000</v>
      </c>
      <c r="AS755" s="43" t="str">
        <f t="shared" si="385"/>
        <v>000</v>
      </c>
      <c r="AT755" s="41">
        <f t="shared" si="386"/>
        <v>0</v>
      </c>
      <c r="AU755" s="65">
        <f t="shared" si="387"/>
        <v>0</v>
      </c>
      <c r="AV755" s="39" t="str">
        <f t="shared" si="388"/>
        <v>000</v>
      </c>
      <c r="AW755" s="43" t="str">
        <f t="shared" si="389"/>
        <v>000</v>
      </c>
      <c r="AX755" s="43">
        <f t="shared" si="390"/>
        <v>0</v>
      </c>
      <c r="AY755" s="43">
        <f t="shared" si="391"/>
        <v>0</v>
      </c>
      <c r="AZ755" s="47">
        <f t="shared" si="392"/>
        <v>0</v>
      </c>
      <c r="BA755" s="35">
        <f t="shared" si="393"/>
        <v>0</v>
      </c>
    </row>
    <row r="756" spans="3:53" ht="22.5" customHeight="1">
      <c r="C756" s="509"/>
      <c r="D756" s="501"/>
      <c r="E756" s="503"/>
      <c r="F756" s="29" t="s">
        <v>323</v>
      </c>
      <c r="G756" s="26"/>
      <c r="H756" s="30" t="s">
        <v>327</v>
      </c>
      <c r="I756" s="498"/>
      <c r="J756" s="487"/>
      <c r="K756" s="489"/>
      <c r="L756" s="491"/>
      <c r="M756" s="493"/>
      <c r="N756" s="29" t="s">
        <v>323</v>
      </c>
      <c r="O756" s="26"/>
      <c r="P756" s="30" t="s">
        <v>327</v>
      </c>
      <c r="Q756" s="3"/>
      <c r="R756" s="4"/>
      <c r="S756" s="5"/>
      <c r="T756" s="6"/>
      <c r="U756" s="7"/>
      <c r="V756" s="62"/>
      <c r="W756" s="63"/>
      <c r="X756" s="9"/>
      <c r="Y756" s="4"/>
      <c r="Z756" s="5"/>
      <c r="AA756" s="6"/>
      <c r="AB756" s="7"/>
      <c r="AC756" s="64"/>
      <c r="AD756" s="8"/>
      <c r="AE756" s="29" t="s">
        <v>323</v>
      </c>
      <c r="AF756" s="26"/>
      <c r="AG756" s="30" t="s">
        <v>327</v>
      </c>
      <c r="AH756" s="518"/>
      <c r="AI756" s="516"/>
      <c r="AJ756" s="516"/>
      <c r="AK756" s="516"/>
      <c r="AL756" s="516"/>
      <c r="AN756" s="38" t="str">
        <f t="shared" si="376"/>
        <v/>
      </c>
      <c r="AO756" s="39" t="str">
        <f t="shared" si="377"/>
        <v/>
      </c>
      <c r="AP756" s="40" t="str">
        <f t="shared" si="382"/>
        <v/>
      </c>
      <c r="AQ756" s="41" t="str">
        <f t="shared" si="383"/>
        <v/>
      </c>
      <c r="AR756" s="42" t="str">
        <f t="shared" si="384"/>
        <v>000</v>
      </c>
      <c r="AS756" s="43" t="str">
        <f t="shared" si="385"/>
        <v>000</v>
      </c>
      <c r="AT756" s="41">
        <f t="shared" si="386"/>
        <v>0</v>
      </c>
      <c r="AU756" s="65">
        <f t="shared" si="387"/>
        <v>0</v>
      </c>
      <c r="AV756" s="39" t="str">
        <f t="shared" si="388"/>
        <v>000</v>
      </c>
      <c r="AW756" s="43" t="str">
        <f t="shared" si="389"/>
        <v>000</v>
      </c>
      <c r="AX756" s="43">
        <f t="shared" si="390"/>
        <v>0</v>
      </c>
      <c r="AY756" s="43">
        <f t="shared" si="391"/>
        <v>0</v>
      </c>
      <c r="AZ756" s="47">
        <f t="shared" si="392"/>
        <v>0</v>
      </c>
      <c r="BA756" s="35">
        <f t="shared" si="393"/>
        <v>0</v>
      </c>
    </row>
    <row r="757" spans="3:53" ht="22.5" customHeight="1" thickBot="1">
      <c r="C757" s="508">
        <f t="shared" ref="C757:C765" si="398">(ROW()-3)/2</f>
        <v>377</v>
      </c>
      <c r="D757" s="500"/>
      <c r="E757" s="502"/>
      <c r="F757" s="483" t="str">
        <f>IF(G758="","",YEAR('1'!$AJ$7)-YEAR(G758)-IF(MONTH('1'!$AJ$7)*100+DAY('1'!$AJ$7)&gt;=MONTH(G758)*100+DAY(G758),0,1))</f>
        <v/>
      </c>
      <c r="G757" s="484"/>
      <c r="H757" s="485"/>
      <c r="I757" s="497"/>
      <c r="J757" s="486"/>
      <c r="K757" s="488" t="s">
        <v>326</v>
      </c>
      <c r="L757" s="490"/>
      <c r="M757" s="492" t="s">
        <v>325</v>
      </c>
      <c r="N757" s="486"/>
      <c r="O757" s="490"/>
      <c r="P757" s="499"/>
      <c r="Q757" s="3"/>
      <c r="R757" s="4"/>
      <c r="S757" s="5"/>
      <c r="T757" s="6"/>
      <c r="U757" s="7"/>
      <c r="V757" s="62"/>
      <c r="W757" s="63"/>
      <c r="X757" s="9"/>
      <c r="Y757" s="4"/>
      <c r="Z757" s="5"/>
      <c r="AA757" s="6"/>
      <c r="AB757" s="7"/>
      <c r="AC757" s="64"/>
      <c r="AD757" s="8"/>
      <c r="AE757" s="494" t="s">
        <v>66</v>
      </c>
      <c r="AF757" s="495"/>
      <c r="AG757" s="496"/>
      <c r="AH757" s="517"/>
      <c r="AI757" s="515"/>
      <c r="AJ757" s="515"/>
      <c r="AK757" s="515"/>
      <c r="AL757" s="515"/>
      <c r="AN757" s="38" t="str">
        <f t="shared" si="376"/>
        <v/>
      </c>
      <c r="AO757" s="39" t="str">
        <f t="shared" si="377"/>
        <v/>
      </c>
      <c r="AP757" s="40" t="str">
        <f t="shared" si="382"/>
        <v/>
      </c>
      <c r="AQ757" s="41" t="str">
        <f t="shared" si="383"/>
        <v/>
      </c>
      <c r="AR757" s="42" t="str">
        <f t="shared" si="384"/>
        <v>000</v>
      </c>
      <c r="AS757" s="43" t="str">
        <f t="shared" si="385"/>
        <v>000</v>
      </c>
      <c r="AT757" s="41">
        <f t="shared" si="386"/>
        <v>0</v>
      </c>
      <c r="AU757" s="65">
        <f t="shared" si="387"/>
        <v>0</v>
      </c>
      <c r="AV757" s="39" t="str">
        <f t="shared" si="388"/>
        <v>000</v>
      </c>
      <c r="AW757" s="43" t="str">
        <f t="shared" si="389"/>
        <v>000</v>
      </c>
      <c r="AX757" s="43">
        <f t="shared" si="390"/>
        <v>0</v>
      </c>
      <c r="AY757" s="43">
        <f t="shared" si="391"/>
        <v>0</v>
      </c>
      <c r="AZ757" s="47">
        <f t="shared" si="392"/>
        <v>0</v>
      </c>
      <c r="BA757" s="35">
        <f t="shared" si="393"/>
        <v>0</v>
      </c>
    </row>
    <row r="758" spans="3:53" ht="22.5" customHeight="1">
      <c r="C758" s="509"/>
      <c r="D758" s="501"/>
      <c r="E758" s="503"/>
      <c r="F758" s="29" t="s">
        <v>323</v>
      </c>
      <c r="G758" s="26"/>
      <c r="H758" s="30" t="s">
        <v>327</v>
      </c>
      <c r="I758" s="498"/>
      <c r="J758" s="487"/>
      <c r="K758" s="489"/>
      <c r="L758" s="491"/>
      <c r="M758" s="493"/>
      <c r="N758" s="29" t="s">
        <v>323</v>
      </c>
      <c r="O758" s="26"/>
      <c r="P758" s="30" t="s">
        <v>327</v>
      </c>
      <c r="Q758" s="3"/>
      <c r="R758" s="4"/>
      <c r="S758" s="5"/>
      <c r="T758" s="6"/>
      <c r="U758" s="7"/>
      <c r="V758" s="62"/>
      <c r="W758" s="63"/>
      <c r="X758" s="9"/>
      <c r="Y758" s="4"/>
      <c r="Z758" s="5"/>
      <c r="AA758" s="6"/>
      <c r="AB758" s="7"/>
      <c r="AC758" s="64"/>
      <c r="AD758" s="8"/>
      <c r="AE758" s="29" t="s">
        <v>323</v>
      </c>
      <c r="AF758" s="26"/>
      <c r="AG758" s="30" t="s">
        <v>327</v>
      </c>
      <c r="AH758" s="518"/>
      <c r="AI758" s="516"/>
      <c r="AJ758" s="516"/>
      <c r="AK758" s="516"/>
      <c r="AL758" s="516"/>
      <c r="AN758" s="38" t="str">
        <f t="shared" si="376"/>
        <v/>
      </c>
      <c r="AO758" s="39" t="str">
        <f t="shared" si="377"/>
        <v/>
      </c>
      <c r="AP758" s="40" t="str">
        <f t="shared" si="382"/>
        <v/>
      </c>
      <c r="AQ758" s="41" t="str">
        <f t="shared" si="383"/>
        <v/>
      </c>
      <c r="AR758" s="42" t="str">
        <f t="shared" si="384"/>
        <v>000</v>
      </c>
      <c r="AS758" s="43" t="str">
        <f t="shared" si="385"/>
        <v>000</v>
      </c>
      <c r="AT758" s="41">
        <f t="shared" si="386"/>
        <v>0</v>
      </c>
      <c r="AU758" s="65">
        <f t="shared" si="387"/>
        <v>0</v>
      </c>
      <c r="AV758" s="39" t="str">
        <f t="shared" si="388"/>
        <v>000</v>
      </c>
      <c r="AW758" s="43" t="str">
        <f t="shared" si="389"/>
        <v>000</v>
      </c>
      <c r="AX758" s="43">
        <f t="shared" si="390"/>
        <v>0</v>
      </c>
      <c r="AY758" s="43">
        <f t="shared" si="391"/>
        <v>0</v>
      </c>
      <c r="AZ758" s="47">
        <f t="shared" si="392"/>
        <v>0</v>
      </c>
      <c r="BA758" s="35">
        <f t="shared" si="393"/>
        <v>0</v>
      </c>
    </row>
    <row r="759" spans="3:53" ht="22.5" customHeight="1" thickBot="1">
      <c r="C759" s="508">
        <f t="shared" ref="C759" si="399">(ROW()-3)/2</f>
        <v>378</v>
      </c>
      <c r="D759" s="500"/>
      <c r="E759" s="502"/>
      <c r="F759" s="483" t="str">
        <f>IF(G760="","",YEAR('1'!$AJ$7)-YEAR(G760)-IF(MONTH('1'!$AJ$7)*100+DAY('1'!$AJ$7)&gt;=MONTH(G760)*100+DAY(G760),0,1))</f>
        <v/>
      </c>
      <c r="G759" s="484"/>
      <c r="H759" s="485"/>
      <c r="I759" s="497"/>
      <c r="J759" s="486"/>
      <c r="K759" s="488" t="s">
        <v>326</v>
      </c>
      <c r="L759" s="490"/>
      <c r="M759" s="492" t="s">
        <v>325</v>
      </c>
      <c r="N759" s="486"/>
      <c r="O759" s="490"/>
      <c r="P759" s="499"/>
      <c r="Q759" s="3"/>
      <c r="R759" s="4"/>
      <c r="S759" s="5"/>
      <c r="T759" s="6"/>
      <c r="U759" s="7"/>
      <c r="V759" s="62"/>
      <c r="W759" s="63"/>
      <c r="X759" s="9"/>
      <c r="Y759" s="4"/>
      <c r="Z759" s="5"/>
      <c r="AA759" s="6"/>
      <c r="AB759" s="7"/>
      <c r="AC759" s="64"/>
      <c r="AD759" s="8"/>
      <c r="AE759" s="494" t="s">
        <v>66</v>
      </c>
      <c r="AF759" s="495"/>
      <c r="AG759" s="496"/>
      <c r="AH759" s="517"/>
      <c r="AI759" s="515"/>
      <c r="AJ759" s="515"/>
      <c r="AK759" s="515"/>
      <c r="AL759" s="515"/>
      <c r="AN759" s="38" t="str">
        <f t="shared" si="376"/>
        <v/>
      </c>
      <c r="AO759" s="39" t="str">
        <f t="shared" si="377"/>
        <v/>
      </c>
      <c r="AP759" s="40" t="str">
        <f t="shared" si="382"/>
        <v/>
      </c>
      <c r="AQ759" s="41" t="str">
        <f t="shared" si="383"/>
        <v/>
      </c>
      <c r="AR759" s="42" t="str">
        <f t="shared" si="384"/>
        <v>000</v>
      </c>
      <c r="AS759" s="43" t="str">
        <f t="shared" si="385"/>
        <v>000</v>
      </c>
      <c r="AT759" s="41">
        <f t="shared" si="386"/>
        <v>0</v>
      </c>
      <c r="AU759" s="65">
        <f t="shared" si="387"/>
        <v>0</v>
      </c>
      <c r="AV759" s="39" t="str">
        <f t="shared" si="388"/>
        <v>000</v>
      </c>
      <c r="AW759" s="43" t="str">
        <f t="shared" si="389"/>
        <v>000</v>
      </c>
      <c r="AX759" s="43">
        <f t="shared" si="390"/>
        <v>0</v>
      </c>
      <c r="AY759" s="43">
        <f t="shared" si="391"/>
        <v>0</v>
      </c>
      <c r="AZ759" s="47">
        <f t="shared" si="392"/>
        <v>0</v>
      </c>
      <c r="BA759" s="35">
        <f t="shared" si="393"/>
        <v>0</v>
      </c>
    </row>
    <row r="760" spans="3:53" ht="22.5" customHeight="1">
      <c r="C760" s="509"/>
      <c r="D760" s="501"/>
      <c r="E760" s="503"/>
      <c r="F760" s="29" t="s">
        <v>323</v>
      </c>
      <c r="G760" s="26"/>
      <c r="H760" s="30" t="s">
        <v>327</v>
      </c>
      <c r="I760" s="498"/>
      <c r="J760" s="487"/>
      <c r="K760" s="489"/>
      <c r="L760" s="491"/>
      <c r="M760" s="493"/>
      <c r="N760" s="29" t="s">
        <v>323</v>
      </c>
      <c r="O760" s="26"/>
      <c r="P760" s="30" t="s">
        <v>327</v>
      </c>
      <c r="Q760" s="3"/>
      <c r="R760" s="4"/>
      <c r="S760" s="5"/>
      <c r="T760" s="6"/>
      <c r="U760" s="7"/>
      <c r="V760" s="62"/>
      <c r="W760" s="63"/>
      <c r="X760" s="9"/>
      <c r="Y760" s="4"/>
      <c r="Z760" s="5"/>
      <c r="AA760" s="6"/>
      <c r="AB760" s="7"/>
      <c r="AC760" s="64"/>
      <c r="AD760" s="8"/>
      <c r="AE760" s="29" t="s">
        <v>323</v>
      </c>
      <c r="AF760" s="26"/>
      <c r="AG760" s="30" t="s">
        <v>327</v>
      </c>
      <c r="AH760" s="518"/>
      <c r="AI760" s="516"/>
      <c r="AJ760" s="516"/>
      <c r="AK760" s="516"/>
      <c r="AL760" s="516"/>
      <c r="AN760" s="38" t="str">
        <f t="shared" si="376"/>
        <v/>
      </c>
      <c r="AO760" s="39" t="str">
        <f t="shared" si="377"/>
        <v/>
      </c>
      <c r="AP760" s="40" t="str">
        <f t="shared" si="382"/>
        <v/>
      </c>
      <c r="AQ760" s="41" t="str">
        <f t="shared" si="383"/>
        <v/>
      </c>
      <c r="AR760" s="42" t="str">
        <f t="shared" si="384"/>
        <v>000</v>
      </c>
      <c r="AS760" s="43" t="str">
        <f t="shared" si="385"/>
        <v>000</v>
      </c>
      <c r="AT760" s="41">
        <f t="shared" si="386"/>
        <v>0</v>
      </c>
      <c r="AU760" s="65">
        <f t="shared" si="387"/>
        <v>0</v>
      </c>
      <c r="AV760" s="39" t="str">
        <f t="shared" si="388"/>
        <v>000</v>
      </c>
      <c r="AW760" s="43" t="str">
        <f t="shared" si="389"/>
        <v>000</v>
      </c>
      <c r="AX760" s="43">
        <f t="shared" si="390"/>
        <v>0</v>
      </c>
      <c r="AY760" s="43">
        <f t="shared" si="391"/>
        <v>0</v>
      </c>
      <c r="AZ760" s="47">
        <f t="shared" si="392"/>
        <v>0</v>
      </c>
      <c r="BA760" s="35">
        <f t="shared" si="393"/>
        <v>0</v>
      </c>
    </row>
    <row r="761" spans="3:53" ht="22.5" customHeight="1" thickBot="1">
      <c r="C761" s="508">
        <f t="shared" ref="C761" si="400">(ROW()-3)/2</f>
        <v>379</v>
      </c>
      <c r="D761" s="500"/>
      <c r="E761" s="502"/>
      <c r="F761" s="483" t="str">
        <f>IF(G762="","",YEAR('1'!$AJ$7)-YEAR(G762)-IF(MONTH('1'!$AJ$7)*100+DAY('1'!$AJ$7)&gt;=MONTH(G762)*100+DAY(G762),0,1))</f>
        <v/>
      </c>
      <c r="G761" s="484"/>
      <c r="H761" s="485"/>
      <c r="I761" s="497"/>
      <c r="J761" s="486"/>
      <c r="K761" s="488" t="s">
        <v>326</v>
      </c>
      <c r="L761" s="490"/>
      <c r="M761" s="492" t="s">
        <v>325</v>
      </c>
      <c r="N761" s="486"/>
      <c r="O761" s="490"/>
      <c r="P761" s="499"/>
      <c r="Q761" s="3"/>
      <c r="R761" s="4"/>
      <c r="S761" s="5"/>
      <c r="T761" s="6"/>
      <c r="U761" s="7"/>
      <c r="V761" s="62"/>
      <c r="W761" s="63"/>
      <c r="X761" s="9"/>
      <c r="Y761" s="4"/>
      <c r="Z761" s="5"/>
      <c r="AA761" s="6"/>
      <c r="AB761" s="7"/>
      <c r="AC761" s="64"/>
      <c r="AD761" s="8"/>
      <c r="AE761" s="494" t="s">
        <v>66</v>
      </c>
      <c r="AF761" s="495"/>
      <c r="AG761" s="496"/>
      <c r="AH761" s="517"/>
      <c r="AI761" s="515"/>
      <c r="AJ761" s="515"/>
      <c r="AK761" s="515"/>
      <c r="AL761" s="515"/>
      <c r="AN761" s="38" t="str">
        <f t="shared" si="376"/>
        <v/>
      </c>
      <c r="AO761" s="39" t="str">
        <f t="shared" si="377"/>
        <v/>
      </c>
      <c r="AP761" s="40" t="str">
        <f t="shared" si="382"/>
        <v/>
      </c>
      <c r="AQ761" s="41" t="str">
        <f t="shared" si="383"/>
        <v/>
      </c>
      <c r="AR761" s="42" t="str">
        <f t="shared" si="384"/>
        <v>000</v>
      </c>
      <c r="AS761" s="43" t="str">
        <f t="shared" si="385"/>
        <v>000</v>
      </c>
      <c r="AT761" s="41">
        <f t="shared" si="386"/>
        <v>0</v>
      </c>
      <c r="AU761" s="65">
        <f t="shared" si="387"/>
        <v>0</v>
      </c>
      <c r="AV761" s="39" t="str">
        <f t="shared" si="388"/>
        <v>000</v>
      </c>
      <c r="AW761" s="43" t="str">
        <f t="shared" si="389"/>
        <v>000</v>
      </c>
      <c r="AX761" s="43">
        <f t="shared" si="390"/>
        <v>0</v>
      </c>
      <c r="AY761" s="43">
        <f t="shared" si="391"/>
        <v>0</v>
      </c>
      <c r="AZ761" s="47">
        <f t="shared" si="392"/>
        <v>0</v>
      </c>
      <c r="BA761" s="35">
        <f t="shared" si="393"/>
        <v>0</v>
      </c>
    </row>
    <row r="762" spans="3:53" ht="22.5" customHeight="1">
      <c r="C762" s="509"/>
      <c r="D762" s="501"/>
      <c r="E762" s="503"/>
      <c r="F762" s="29" t="s">
        <v>323</v>
      </c>
      <c r="G762" s="26"/>
      <c r="H762" s="30" t="s">
        <v>327</v>
      </c>
      <c r="I762" s="498"/>
      <c r="J762" s="487"/>
      <c r="K762" s="489"/>
      <c r="L762" s="491"/>
      <c r="M762" s="493"/>
      <c r="N762" s="29" t="s">
        <v>323</v>
      </c>
      <c r="O762" s="26"/>
      <c r="P762" s="30" t="s">
        <v>327</v>
      </c>
      <c r="Q762" s="3"/>
      <c r="R762" s="4"/>
      <c r="S762" s="5"/>
      <c r="T762" s="6"/>
      <c r="U762" s="7"/>
      <c r="V762" s="62"/>
      <c r="W762" s="63"/>
      <c r="X762" s="9"/>
      <c r="Y762" s="4"/>
      <c r="Z762" s="5"/>
      <c r="AA762" s="6"/>
      <c r="AB762" s="7"/>
      <c r="AC762" s="64"/>
      <c r="AD762" s="8"/>
      <c r="AE762" s="29" t="s">
        <v>323</v>
      </c>
      <c r="AF762" s="26"/>
      <c r="AG762" s="30" t="s">
        <v>327</v>
      </c>
      <c r="AH762" s="518"/>
      <c r="AI762" s="516"/>
      <c r="AJ762" s="516"/>
      <c r="AK762" s="516"/>
      <c r="AL762" s="516"/>
      <c r="AN762" s="38" t="str">
        <f t="shared" si="376"/>
        <v/>
      </c>
      <c r="AO762" s="39" t="str">
        <f t="shared" si="377"/>
        <v/>
      </c>
      <c r="AP762" s="40" t="str">
        <f t="shared" si="382"/>
        <v/>
      </c>
      <c r="AQ762" s="41" t="str">
        <f t="shared" si="383"/>
        <v/>
      </c>
      <c r="AR762" s="42" t="str">
        <f t="shared" si="384"/>
        <v>000</v>
      </c>
      <c r="AS762" s="43" t="str">
        <f t="shared" si="385"/>
        <v>000</v>
      </c>
      <c r="AT762" s="41">
        <f t="shared" si="386"/>
        <v>0</v>
      </c>
      <c r="AU762" s="65">
        <f t="shared" si="387"/>
        <v>0</v>
      </c>
      <c r="AV762" s="39" t="str">
        <f t="shared" si="388"/>
        <v>000</v>
      </c>
      <c r="AW762" s="43" t="str">
        <f t="shared" si="389"/>
        <v>000</v>
      </c>
      <c r="AX762" s="43">
        <f t="shared" si="390"/>
        <v>0</v>
      </c>
      <c r="AY762" s="43">
        <f t="shared" si="391"/>
        <v>0</v>
      </c>
      <c r="AZ762" s="47">
        <f t="shared" si="392"/>
        <v>0</v>
      </c>
      <c r="BA762" s="35">
        <f t="shared" si="393"/>
        <v>0</v>
      </c>
    </row>
    <row r="763" spans="3:53" ht="22.5" customHeight="1" thickBot="1">
      <c r="C763" s="508">
        <f t="shared" si="397"/>
        <v>380</v>
      </c>
      <c r="D763" s="500"/>
      <c r="E763" s="502"/>
      <c r="F763" s="483" t="str">
        <f>IF(G764="","",YEAR('1'!$AJ$7)-YEAR(G764)-IF(MONTH('1'!$AJ$7)*100+DAY('1'!$AJ$7)&gt;=MONTH(G764)*100+DAY(G764),0,1))</f>
        <v/>
      </c>
      <c r="G763" s="484"/>
      <c r="H763" s="485"/>
      <c r="I763" s="497"/>
      <c r="J763" s="486"/>
      <c r="K763" s="488" t="s">
        <v>326</v>
      </c>
      <c r="L763" s="490"/>
      <c r="M763" s="492" t="s">
        <v>325</v>
      </c>
      <c r="N763" s="486"/>
      <c r="O763" s="490"/>
      <c r="P763" s="499"/>
      <c r="Q763" s="3"/>
      <c r="R763" s="4"/>
      <c r="S763" s="5"/>
      <c r="T763" s="6"/>
      <c r="U763" s="7"/>
      <c r="V763" s="62"/>
      <c r="W763" s="63"/>
      <c r="X763" s="9"/>
      <c r="Y763" s="4"/>
      <c r="Z763" s="5"/>
      <c r="AA763" s="6"/>
      <c r="AB763" s="7"/>
      <c r="AC763" s="64"/>
      <c r="AD763" s="8"/>
      <c r="AE763" s="494" t="s">
        <v>66</v>
      </c>
      <c r="AF763" s="495"/>
      <c r="AG763" s="496"/>
      <c r="AH763" s="517"/>
      <c r="AI763" s="515"/>
      <c r="AJ763" s="515"/>
      <c r="AK763" s="515"/>
      <c r="AL763" s="515"/>
      <c r="AN763" s="38" t="str">
        <f t="shared" si="376"/>
        <v/>
      </c>
      <c r="AO763" s="39" t="str">
        <f t="shared" si="377"/>
        <v/>
      </c>
      <c r="AP763" s="40" t="str">
        <f t="shared" si="382"/>
        <v/>
      </c>
      <c r="AQ763" s="41" t="str">
        <f t="shared" si="383"/>
        <v/>
      </c>
      <c r="AR763" s="42" t="str">
        <f t="shared" si="384"/>
        <v>000</v>
      </c>
      <c r="AS763" s="43" t="str">
        <f t="shared" si="385"/>
        <v>000</v>
      </c>
      <c r="AT763" s="41">
        <f t="shared" si="386"/>
        <v>0</v>
      </c>
      <c r="AU763" s="65">
        <f t="shared" si="387"/>
        <v>0</v>
      </c>
      <c r="AV763" s="39" t="str">
        <f t="shared" si="388"/>
        <v>000</v>
      </c>
      <c r="AW763" s="43" t="str">
        <f t="shared" si="389"/>
        <v>000</v>
      </c>
      <c r="AX763" s="43">
        <f t="shared" si="390"/>
        <v>0</v>
      </c>
      <c r="AY763" s="43">
        <f t="shared" si="391"/>
        <v>0</v>
      </c>
      <c r="AZ763" s="47">
        <f t="shared" si="392"/>
        <v>0</v>
      </c>
      <c r="BA763" s="35">
        <f t="shared" si="393"/>
        <v>0</v>
      </c>
    </row>
    <row r="764" spans="3:53" ht="22.5" customHeight="1">
      <c r="C764" s="509"/>
      <c r="D764" s="501"/>
      <c r="E764" s="503"/>
      <c r="F764" s="29" t="s">
        <v>323</v>
      </c>
      <c r="G764" s="26"/>
      <c r="H764" s="30" t="s">
        <v>327</v>
      </c>
      <c r="I764" s="498"/>
      <c r="J764" s="487"/>
      <c r="K764" s="489"/>
      <c r="L764" s="491"/>
      <c r="M764" s="493"/>
      <c r="N764" s="29" t="s">
        <v>323</v>
      </c>
      <c r="O764" s="26"/>
      <c r="P764" s="30" t="s">
        <v>327</v>
      </c>
      <c r="Q764" s="3"/>
      <c r="R764" s="4"/>
      <c r="S764" s="5"/>
      <c r="T764" s="6"/>
      <c r="U764" s="7"/>
      <c r="V764" s="62"/>
      <c r="W764" s="63"/>
      <c r="X764" s="9"/>
      <c r="Y764" s="4"/>
      <c r="Z764" s="5"/>
      <c r="AA764" s="6"/>
      <c r="AB764" s="7"/>
      <c r="AC764" s="64"/>
      <c r="AD764" s="8"/>
      <c r="AE764" s="29" t="s">
        <v>323</v>
      </c>
      <c r="AF764" s="26"/>
      <c r="AG764" s="30" t="s">
        <v>327</v>
      </c>
      <c r="AH764" s="518"/>
      <c r="AI764" s="516"/>
      <c r="AJ764" s="516"/>
      <c r="AK764" s="516"/>
      <c r="AL764" s="516"/>
      <c r="AN764" s="38" t="str">
        <f t="shared" si="376"/>
        <v/>
      </c>
      <c r="AO764" s="39" t="str">
        <f t="shared" si="377"/>
        <v/>
      </c>
      <c r="AP764" s="40" t="str">
        <f t="shared" si="382"/>
        <v/>
      </c>
      <c r="AQ764" s="41" t="str">
        <f t="shared" si="383"/>
        <v/>
      </c>
      <c r="AR764" s="42" t="str">
        <f t="shared" si="384"/>
        <v>000</v>
      </c>
      <c r="AS764" s="43" t="str">
        <f t="shared" si="385"/>
        <v>000</v>
      </c>
      <c r="AT764" s="41">
        <f t="shared" si="386"/>
        <v>0</v>
      </c>
      <c r="AU764" s="65">
        <f t="shared" si="387"/>
        <v>0</v>
      </c>
      <c r="AV764" s="39" t="str">
        <f t="shared" si="388"/>
        <v>000</v>
      </c>
      <c r="AW764" s="43" t="str">
        <f t="shared" si="389"/>
        <v>000</v>
      </c>
      <c r="AX764" s="43">
        <f t="shared" si="390"/>
        <v>0</v>
      </c>
      <c r="AY764" s="43">
        <f t="shared" si="391"/>
        <v>0</v>
      </c>
      <c r="AZ764" s="47">
        <f t="shared" si="392"/>
        <v>0</v>
      </c>
      <c r="BA764" s="35">
        <f t="shared" si="393"/>
        <v>0</v>
      </c>
    </row>
    <row r="765" spans="3:53" ht="22.5" customHeight="1" thickBot="1">
      <c r="C765" s="508">
        <f t="shared" si="398"/>
        <v>381</v>
      </c>
      <c r="D765" s="500"/>
      <c r="E765" s="502"/>
      <c r="F765" s="483" t="str">
        <f>IF(G766="","",YEAR('1'!$AJ$7)-YEAR(G766)-IF(MONTH('1'!$AJ$7)*100+DAY('1'!$AJ$7)&gt;=MONTH(G766)*100+DAY(G766),0,1))</f>
        <v/>
      </c>
      <c r="G765" s="484"/>
      <c r="H765" s="485"/>
      <c r="I765" s="497"/>
      <c r="J765" s="486"/>
      <c r="K765" s="488" t="s">
        <v>326</v>
      </c>
      <c r="L765" s="490"/>
      <c r="M765" s="492" t="s">
        <v>325</v>
      </c>
      <c r="N765" s="486"/>
      <c r="O765" s="490"/>
      <c r="P765" s="499"/>
      <c r="Q765" s="3"/>
      <c r="R765" s="4"/>
      <c r="S765" s="5"/>
      <c r="T765" s="6"/>
      <c r="U765" s="7"/>
      <c r="V765" s="62"/>
      <c r="W765" s="63"/>
      <c r="X765" s="9"/>
      <c r="Y765" s="4"/>
      <c r="Z765" s="5"/>
      <c r="AA765" s="6"/>
      <c r="AB765" s="7"/>
      <c r="AC765" s="64"/>
      <c r="AD765" s="8"/>
      <c r="AE765" s="494" t="s">
        <v>66</v>
      </c>
      <c r="AF765" s="495"/>
      <c r="AG765" s="496"/>
      <c r="AH765" s="517"/>
      <c r="AI765" s="515"/>
      <c r="AJ765" s="515"/>
      <c r="AK765" s="515"/>
      <c r="AL765" s="515"/>
      <c r="AN765" s="38" t="str">
        <f t="shared" si="376"/>
        <v/>
      </c>
      <c r="AO765" s="39" t="str">
        <f t="shared" si="377"/>
        <v/>
      </c>
      <c r="AP765" s="40" t="str">
        <f t="shared" si="382"/>
        <v/>
      </c>
      <c r="AQ765" s="41" t="str">
        <f t="shared" si="383"/>
        <v/>
      </c>
      <c r="AR765" s="42" t="str">
        <f t="shared" si="384"/>
        <v>000</v>
      </c>
      <c r="AS765" s="43" t="str">
        <f t="shared" si="385"/>
        <v>000</v>
      </c>
      <c r="AT765" s="41">
        <f t="shared" si="386"/>
        <v>0</v>
      </c>
      <c r="AU765" s="65">
        <f t="shared" si="387"/>
        <v>0</v>
      </c>
      <c r="AV765" s="39" t="str">
        <f t="shared" si="388"/>
        <v>000</v>
      </c>
      <c r="AW765" s="43" t="str">
        <f t="shared" si="389"/>
        <v>000</v>
      </c>
      <c r="AX765" s="43">
        <f t="shared" si="390"/>
        <v>0</v>
      </c>
      <c r="AY765" s="43">
        <f t="shared" si="391"/>
        <v>0</v>
      </c>
      <c r="AZ765" s="47">
        <f t="shared" si="392"/>
        <v>0</v>
      </c>
      <c r="BA765" s="35">
        <f t="shared" si="393"/>
        <v>0</v>
      </c>
    </row>
    <row r="766" spans="3:53" ht="22.5" customHeight="1">
      <c r="C766" s="509"/>
      <c r="D766" s="501"/>
      <c r="E766" s="503"/>
      <c r="F766" s="29" t="s">
        <v>323</v>
      </c>
      <c r="G766" s="26"/>
      <c r="H766" s="30" t="s">
        <v>327</v>
      </c>
      <c r="I766" s="498"/>
      <c r="J766" s="487"/>
      <c r="K766" s="489"/>
      <c r="L766" s="491"/>
      <c r="M766" s="493"/>
      <c r="N766" s="29" t="s">
        <v>323</v>
      </c>
      <c r="O766" s="26"/>
      <c r="P766" s="30" t="s">
        <v>327</v>
      </c>
      <c r="Q766" s="3"/>
      <c r="R766" s="4"/>
      <c r="S766" s="5"/>
      <c r="T766" s="6"/>
      <c r="U766" s="7"/>
      <c r="V766" s="62"/>
      <c r="W766" s="63"/>
      <c r="X766" s="9"/>
      <c r="Y766" s="4"/>
      <c r="Z766" s="5"/>
      <c r="AA766" s="6"/>
      <c r="AB766" s="7"/>
      <c r="AC766" s="64"/>
      <c r="AD766" s="8"/>
      <c r="AE766" s="29" t="s">
        <v>323</v>
      </c>
      <c r="AF766" s="26"/>
      <c r="AG766" s="30" t="s">
        <v>327</v>
      </c>
      <c r="AH766" s="518"/>
      <c r="AI766" s="516"/>
      <c r="AJ766" s="516"/>
      <c r="AK766" s="516"/>
      <c r="AL766" s="516"/>
      <c r="AN766" s="38" t="str">
        <f t="shared" si="376"/>
        <v/>
      </c>
      <c r="AO766" s="39" t="str">
        <f t="shared" si="377"/>
        <v/>
      </c>
      <c r="AP766" s="40" t="str">
        <f t="shared" si="382"/>
        <v/>
      </c>
      <c r="AQ766" s="41" t="str">
        <f t="shared" si="383"/>
        <v/>
      </c>
      <c r="AR766" s="42" t="str">
        <f t="shared" si="384"/>
        <v>000</v>
      </c>
      <c r="AS766" s="43" t="str">
        <f t="shared" si="385"/>
        <v>000</v>
      </c>
      <c r="AT766" s="41">
        <f t="shared" si="386"/>
        <v>0</v>
      </c>
      <c r="AU766" s="65">
        <f t="shared" si="387"/>
        <v>0</v>
      </c>
      <c r="AV766" s="39" t="str">
        <f t="shared" si="388"/>
        <v>000</v>
      </c>
      <c r="AW766" s="43" t="str">
        <f t="shared" si="389"/>
        <v>000</v>
      </c>
      <c r="AX766" s="43">
        <f t="shared" si="390"/>
        <v>0</v>
      </c>
      <c r="AY766" s="43">
        <f t="shared" si="391"/>
        <v>0</v>
      </c>
      <c r="AZ766" s="47">
        <f t="shared" si="392"/>
        <v>0</v>
      </c>
      <c r="BA766" s="35">
        <f t="shared" si="393"/>
        <v>0</v>
      </c>
    </row>
    <row r="767" spans="3:53" ht="22.5" customHeight="1" thickBot="1">
      <c r="C767" s="508">
        <f t="shared" ref="C767:C791" si="401">(ROW()-3)/2</f>
        <v>382</v>
      </c>
      <c r="D767" s="500"/>
      <c r="E767" s="502"/>
      <c r="F767" s="483" t="str">
        <f>IF(G768="","",YEAR('1'!$AJ$7)-YEAR(G768)-IF(MONTH('1'!$AJ$7)*100+DAY('1'!$AJ$7)&gt;=MONTH(G768)*100+DAY(G768),0,1))</f>
        <v/>
      </c>
      <c r="G767" s="484"/>
      <c r="H767" s="485"/>
      <c r="I767" s="497"/>
      <c r="J767" s="486"/>
      <c r="K767" s="488" t="s">
        <v>326</v>
      </c>
      <c r="L767" s="490"/>
      <c r="M767" s="492" t="s">
        <v>325</v>
      </c>
      <c r="N767" s="486"/>
      <c r="O767" s="490"/>
      <c r="P767" s="499"/>
      <c r="Q767" s="3"/>
      <c r="R767" s="4"/>
      <c r="S767" s="5"/>
      <c r="T767" s="6"/>
      <c r="U767" s="7"/>
      <c r="V767" s="62"/>
      <c r="W767" s="63"/>
      <c r="X767" s="9"/>
      <c r="Y767" s="4"/>
      <c r="Z767" s="5"/>
      <c r="AA767" s="6"/>
      <c r="AB767" s="7"/>
      <c r="AC767" s="64"/>
      <c r="AD767" s="8"/>
      <c r="AE767" s="494" t="s">
        <v>66</v>
      </c>
      <c r="AF767" s="495"/>
      <c r="AG767" s="496"/>
      <c r="AH767" s="517"/>
      <c r="AI767" s="515"/>
      <c r="AJ767" s="515"/>
      <c r="AK767" s="515"/>
      <c r="AL767" s="515"/>
      <c r="AN767" s="38" t="str">
        <f t="shared" si="376"/>
        <v/>
      </c>
      <c r="AO767" s="39" t="str">
        <f t="shared" si="377"/>
        <v/>
      </c>
      <c r="AP767" s="40" t="str">
        <f t="shared" si="382"/>
        <v/>
      </c>
      <c r="AQ767" s="41" t="str">
        <f t="shared" si="383"/>
        <v/>
      </c>
      <c r="AR767" s="42" t="str">
        <f t="shared" si="384"/>
        <v>000</v>
      </c>
      <c r="AS767" s="43" t="str">
        <f t="shared" si="385"/>
        <v>000</v>
      </c>
      <c r="AT767" s="41">
        <f t="shared" si="386"/>
        <v>0</v>
      </c>
      <c r="AU767" s="65">
        <f t="shared" si="387"/>
        <v>0</v>
      </c>
      <c r="AV767" s="39" t="str">
        <f t="shared" si="388"/>
        <v>000</v>
      </c>
      <c r="AW767" s="43" t="str">
        <f t="shared" si="389"/>
        <v>000</v>
      </c>
      <c r="AX767" s="43">
        <f t="shared" si="390"/>
        <v>0</v>
      </c>
      <c r="AY767" s="43">
        <f t="shared" si="391"/>
        <v>0</v>
      </c>
      <c r="AZ767" s="47">
        <f t="shared" si="392"/>
        <v>0</v>
      </c>
      <c r="BA767" s="35">
        <f t="shared" si="393"/>
        <v>0</v>
      </c>
    </row>
    <row r="768" spans="3:53" ht="22.5" customHeight="1">
      <c r="C768" s="509"/>
      <c r="D768" s="501"/>
      <c r="E768" s="503"/>
      <c r="F768" s="29" t="s">
        <v>323</v>
      </c>
      <c r="G768" s="26"/>
      <c r="H768" s="30" t="s">
        <v>327</v>
      </c>
      <c r="I768" s="498"/>
      <c r="J768" s="487"/>
      <c r="K768" s="489"/>
      <c r="L768" s="491"/>
      <c r="M768" s="493"/>
      <c r="N768" s="29" t="s">
        <v>323</v>
      </c>
      <c r="O768" s="26"/>
      <c r="P768" s="30" t="s">
        <v>327</v>
      </c>
      <c r="Q768" s="3"/>
      <c r="R768" s="4"/>
      <c r="S768" s="5"/>
      <c r="T768" s="6"/>
      <c r="U768" s="7"/>
      <c r="V768" s="62"/>
      <c r="W768" s="63"/>
      <c r="X768" s="9"/>
      <c r="Y768" s="4"/>
      <c r="Z768" s="5"/>
      <c r="AA768" s="6"/>
      <c r="AB768" s="7"/>
      <c r="AC768" s="64"/>
      <c r="AD768" s="8"/>
      <c r="AE768" s="29" t="s">
        <v>323</v>
      </c>
      <c r="AF768" s="26"/>
      <c r="AG768" s="30" t="s">
        <v>327</v>
      </c>
      <c r="AH768" s="518"/>
      <c r="AI768" s="516"/>
      <c r="AJ768" s="516"/>
      <c r="AK768" s="516"/>
      <c r="AL768" s="516"/>
      <c r="AN768" s="38" t="str">
        <f t="shared" si="376"/>
        <v/>
      </c>
      <c r="AO768" s="39" t="str">
        <f t="shared" si="377"/>
        <v/>
      </c>
      <c r="AP768" s="40" t="str">
        <f t="shared" si="382"/>
        <v/>
      </c>
      <c r="AQ768" s="41" t="str">
        <f t="shared" si="383"/>
        <v/>
      </c>
      <c r="AR768" s="42" t="str">
        <f t="shared" si="384"/>
        <v>000</v>
      </c>
      <c r="AS768" s="43" t="str">
        <f t="shared" si="385"/>
        <v>000</v>
      </c>
      <c r="AT768" s="41">
        <f t="shared" si="386"/>
        <v>0</v>
      </c>
      <c r="AU768" s="65">
        <f t="shared" si="387"/>
        <v>0</v>
      </c>
      <c r="AV768" s="39" t="str">
        <f t="shared" si="388"/>
        <v>000</v>
      </c>
      <c r="AW768" s="43" t="str">
        <f t="shared" si="389"/>
        <v>000</v>
      </c>
      <c r="AX768" s="43">
        <f t="shared" si="390"/>
        <v>0</v>
      </c>
      <c r="AY768" s="43">
        <f t="shared" si="391"/>
        <v>0</v>
      </c>
      <c r="AZ768" s="47">
        <f t="shared" si="392"/>
        <v>0</v>
      </c>
      <c r="BA768" s="35">
        <f t="shared" si="393"/>
        <v>0</v>
      </c>
    </row>
    <row r="769" spans="3:53" ht="22.5" customHeight="1" thickBot="1">
      <c r="C769" s="508">
        <f t="shared" ref="C769" si="402">(ROW()-3)/2</f>
        <v>383</v>
      </c>
      <c r="D769" s="500"/>
      <c r="E769" s="502"/>
      <c r="F769" s="483" t="str">
        <f>IF(G770="","",YEAR('1'!$AJ$7)-YEAR(G770)-IF(MONTH('1'!$AJ$7)*100+DAY('1'!$AJ$7)&gt;=MONTH(G770)*100+DAY(G770),0,1))</f>
        <v/>
      </c>
      <c r="G769" s="484"/>
      <c r="H769" s="485"/>
      <c r="I769" s="497"/>
      <c r="J769" s="486"/>
      <c r="K769" s="488" t="s">
        <v>326</v>
      </c>
      <c r="L769" s="490"/>
      <c r="M769" s="492" t="s">
        <v>325</v>
      </c>
      <c r="N769" s="486"/>
      <c r="O769" s="490"/>
      <c r="P769" s="499"/>
      <c r="Q769" s="3"/>
      <c r="R769" s="4"/>
      <c r="S769" s="5"/>
      <c r="T769" s="6"/>
      <c r="U769" s="7"/>
      <c r="V769" s="62"/>
      <c r="W769" s="63"/>
      <c r="X769" s="9"/>
      <c r="Y769" s="4"/>
      <c r="Z769" s="5"/>
      <c r="AA769" s="6"/>
      <c r="AB769" s="7"/>
      <c r="AC769" s="64"/>
      <c r="AD769" s="8"/>
      <c r="AE769" s="494" t="s">
        <v>66</v>
      </c>
      <c r="AF769" s="495"/>
      <c r="AG769" s="496"/>
      <c r="AH769" s="517"/>
      <c r="AI769" s="515"/>
      <c r="AJ769" s="515"/>
      <c r="AK769" s="515"/>
      <c r="AL769" s="515"/>
      <c r="AN769" s="38" t="str">
        <f t="shared" si="376"/>
        <v/>
      </c>
      <c r="AO769" s="39" t="str">
        <f t="shared" si="377"/>
        <v/>
      </c>
      <c r="AP769" s="40" t="str">
        <f t="shared" si="382"/>
        <v/>
      </c>
      <c r="AQ769" s="41" t="str">
        <f t="shared" si="383"/>
        <v/>
      </c>
      <c r="AR769" s="42" t="str">
        <f t="shared" si="384"/>
        <v>000</v>
      </c>
      <c r="AS769" s="43" t="str">
        <f t="shared" si="385"/>
        <v>000</v>
      </c>
      <c r="AT769" s="41">
        <f t="shared" si="386"/>
        <v>0</v>
      </c>
      <c r="AU769" s="65">
        <f t="shared" si="387"/>
        <v>0</v>
      </c>
      <c r="AV769" s="39" t="str">
        <f t="shared" si="388"/>
        <v>000</v>
      </c>
      <c r="AW769" s="43" t="str">
        <f t="shared" si="389"/>
        <v>000</v>
      </c>
      <c r="AX769" s="43">
        <f t="shared" si="390"/>
        <v>0</v>
      </c>
      <c r="AY769" s="43">
        <f t="shared" si="391"/>
        <v>0</v>
      </c>
      <c r="AZ769" s="47">
        <f t="shared" si="392"/>
        <v>0</v>
      </c>
      <c r="BA769" s="35">
        <f t="shared" si="393"/>
        <v>0</v>
      </c>
    </row>
    <row r="770" spans="3:53" ht="22.5" customHeight="1">
      <c r="C770" s="509"/>
      <c r="D770" s="501"/>
      <c r="E770" s="503"/>
      <c r="F770" s="29" t="s">
        <v>323</v>
      </c>
      <c r="G770" s="26"/>
      <c r="H770" s="30" t="s">
        <v>327</v>
      </c>
      <c r="I770" s="498"/>
      <c r="J770" s="487"/>
      <c r="K770" s="489"/>
      <c r="L770" s="491"/>
      <c r="M770" s="493"/>
      <c r="N770" s="29" t="s">
        <v>323</v>
      </c>
      <c r="O770" s="26"/>
      <c r="P770" s="30" t="s">
        <v>327</v>
      </c>
      <c r="Q770" s="3"/>
      <c r="R770" s="4"/>
      <c r="S770" s="5"/>
      <c r="T770" s="6"/>
      <c r="U770" s="7"/>
      <c r="V770" s="62"/>
      <c r="W770" s="63"/>
      <c r="X770" s="9"/>
      <c r="Y770" s="4"/>
      <c r="Z770" s="5"/>
      <c r="AA770" s="6"/>
      <c r="AB770" s="7"/>
      <c r="AC770" s="64"/>
      <c r="AD770" s="8"/>
      <c r="AE770" s="29" t="s">
        <v>323</v>
      </c>
      <c r="AF770" s="26"/>
      <c r="AG770" s="30" t="s">
        <v>327</v>
      </c>
      <c r="AH770" s="518"/>
      <c r="AI770" s="516"/>
      <c r="AJ770" s="516"/>
      <c r="AK770" s="516"/>
      <c r="AL770" s="516"/>
      <c r="AN770" s="38" t="str">
        <f t="shared" si="376"/>
        <v/>
      </c>
      <c r="AO770" s="39" t="str">
        <f t="shared" si="377"/>
        <v/>
      </c>
      <c r="AP770" s="40" t="str">
        <f t="shared" si="382"/>
        <v/>
      </c>
      <c r="AQ770" s="41" t="str">
        <f t="shared" si="383"/>
        <v/>
      </c>
      <c r="AR770" s="42" t="str">
        <f t="shared" si="384"/>
        <v>000</v>
      </c>
      <c r="AS770" s="43" t="str">
        <f t="shared" si="385"/>
        <v>000</v>
      </c>
      <c r="AT770" s="41">
        <f t="shared" si="386"/>
        <v>0</v>
      </c>
      <c r="AU770" s="65">
        <f t="shared" si="387"/>
        <v>0</v>
      </c>
      <c r="AV770" s="39" t="str">
        <f t="shared" si="388"/>
        <v>000</v>
      </c>
      <c r="AW770" s="43" t="str">
        <f t="shared" si="389"/>
        <v>000</v>
      </c>
      <c r="AX770" s="43">
        <f t="shared" si="390"/>
        <v>0</v>
      </c>
      <c r="AY770" s="43">
        <f t="shared" si="391"/>
        <v>0</v>
      </c>
      <c r="AZ770" s="47">
        <f t="shared" si="392"/>
        <v>0</v>
      </c>
      <c r="BA770" s="35">
        <f t="shared" si="393"/>
        <v>0</v>
      </c>
    </row>
    <row r="771" spans="3:53" ht="22.5" customHeight="1" thickBot="1">
      <c r="C771" s="508">
        <f t="shared" ref="C771:C787" si="403">(ROW()-3)/2</f>
        <v>384</v>
      </c>
      <c r="D771" s="500"/>
      <c r="E771" s="502"/>
      <c r="F771" s="483" t="str">
        <f>IF(G772="","",YEAR('1'!$AJ$7)-YEAR(G772)-IF(MONTH('1'!$AJ$7)*100+DAY('1'!$AJ$7)&gt;=MONTH(G772)*100+DAY(G772),0,1))</f>
        <v/>
      </c>
      <c r="G771" s="484"/>
      <c r="H771" s="485"/>
      <c r="I771" s="497"/>
      <c r="J771" s="486"/>
      <c r="K771" s="488" t="s">
        <v>326</v>
      </c>
      <c r="L771" s="490"/>
      <c r="M771" s="492" t="s">
        <v>325</v>
      </c>
      <c r="N771" s="486"/>
      <c r="O771" s="490"/>
      <c r="P771" s="499"/>
      <c r="Q771" s="3"/>
      <c r="R771" s="4"/>
      <c r="S771" s="5"/>
      <c r="T771" s="6"/>
      <c r="U771" s="7"/>
      <c r="V771" s="62"/>
      <c r="W771" s="63"/>
      <c r="X771" s="9"/>
      <c r="Y771" s="4"/>
      <c r="Z771" s="5"/>
      <c r="AA771" s="6"/>
      <c r="AB771" s="7"/>
      <c r="AC771" s="64"/>
      <c r="AD771" s="8"/>
      <c r="AE771" s="494" t="s">
        <v>66</v>
      </c>
      <c r="AF771" s="495"/>
      <c r="AG771" s="496"/>
      <c r="AH771" s="517"/>
      <c r="AI771" s="515"/>
      <c r="AJ771" s="515"/>
      <c r="AK771" s="515"/>
      <c r="AL771" s="515"/>
      <c r="AN771" s="38" t="str">
        <f t="shared" si="376"/>
        <v/>
      </c>
      <c r="AO771" s="39" t="str">
        <f t="shared" si="377"/>
        <v/>
      </c>
      <c r="AP771" s="40" t="str">
        <f t="shared" si="382"/>
        <v/>
      </c>
      <c r="AQ771" s="41" t="str">
        <f t="shared" si="383"/>
        <v/>
      </c>
      <c r="AR771" s="42" t="str">
        <f t="shared" si="384"/>
        <v>000</v>
      </c>
      <c r="AS771" s="43" t="str">
        <f t="shared" si="385"/>
        <v>000</v>
      </c>
      <c r="AT771" s="41">
        <f t="shared" si="386"/>
        <v>0</v>
      </c>
      <c r="AU771" s="65">
        <f t="shared" si="387"/>
        <v>0</v>
      </c>
      <c r="AV771" s="39" t="str">
        <f t="shared" si="388"/>
        <v>000</v>
      </c>
      <c r="AW771" s="43" t="str">
        <f t="shared" si="389"/>
        <v>000</v>
      </c>
      <c r="AX771" s="43">
        <f t="shared" si="390"/>
        <v>0</v>
      </c>
      <c r="AY771" s="43">
        <f t="shared" si="391"/>
        <v>0</v>
      </c>
      <c r="AZ771" s="47">
        <f t="shared" si="392"/>
        <v>0</v>
      </c>
      <c r="BA771" s="35">
        <f t="shared" si="393"/>
        <v>0</v>
      </c>
    </row>
    <row r="772" spans="3:53" ht="22.5" customHeight="1">
      <c r="C772" s="509"/>
      <c r="D772" s="501"/>
      <c r="E772" s="503"/>
      <c r="F772" s="29" t="s">
        <v>323</v>
      </c>
      <c r="G772" s="26"/>
      <c r="H772" s="30" t="s">
        <v>327</v>
      </c>
      <c r="I772" s="498"/>
      <c r="J772" s="487"/>
      <c r="K772" s="489"/>
      <c r="L772" s="491"/>
      <c r="M772" s="493"/>
      <c r="N772" s="29" t="s">
        <v>323</v>
      </c>
      <c r="O772" s="26"/>
      <c r="P772" s="30" t="s">
        <v>327</v>
      </c>
      <c r="Q772" s="3"/>
      <c r="R772" s="4"/>
      <c r="S772" s="5"/>
      <c r="T772" s="6"/>
      <c r="U772" s="7"/>
      <c r="V772" s="62"/>
      <c r="W772" s="63"/>
      <c r="X772" s="9"/>
      <c r="Y772" s="4"/>
      <c r="Z772" s="5"/>
      <c r="AA772" s="6"/>
      <c r="AB772" s="7"/>
      <c r="AC772" s="64"/>
      <c r="AD772" s="8"/>
      <c r="AE772" s="29" t="s">
        <v>323</v>
      </c>
      <c r="AF772" s="26"/>
      <c r="AG772" s="30" t="s">
        <v>327</v>
      </c>
      <c r="AH772" s="518"/>
      <c r="AI772" s="516"/>
      <c r="AJ772" s="516"/>
      <c r="AK772" s="516"/>
      <c r="AL772" s="516"/>
      <c r="AN772" s="38" t="str">
        <f t="shared" si="376"/>
        <v/>
      </c>
      <c r="AO772" s="39" t="str">
        <f t="shared" si="377"/>
        <v/>
      </c>
      <c r="AP772" s="40" t="str">
        <f t="shared" si="382"/>
        <v/>
      </c>
      <c r="AQ772" s="41" t="str">
        <f t="shared" si="383"/>
        <v/>
      </c>
      <c r="AR772" s="42" t="str">
        <f t="shared" si="384"/>
        <v>000</v>
      </c>
      <c r="AS772" s="43" t="str">
        <f t="shared" si="385"/>
        <v>000</v>
      </c>
      <c r="AT772" s="41">
        <f t="shared" si="386"/>
        <v>0</v>
      </c>
      <c r="AU772" s="65">
        <f t="shared" si="387"/>
        <v>0</v>
      </c>
      <c r="AV772" s="39" t="str">
        <f t="shared" si="388"/>
        <v>000</v>
      </c>
      <c r="AW772" s="43" t="str">
        <f t="shared" si="389"/>
        <v>000</v>
      </c>
      <c r="AX772" s="43">
        <f t="shared" si="390"/>
        <v>0</v>
      </c>
      <c r="AY772" s="43">
        <f t="shared" si="391"/>
        <v>0</v>
      </c>
      <c r="AZ772" s="47">
        <f t="shared" si="392"/>
        <v>0</v>
      </c>
      <c r="BA772" s="35">
        <f t="shared" si="393"/>
        <v>0</v>
      </c>
    </row>
    <row r="773" spans="3:53" ht="22.5" customHeight="1" thickBot="1">
      <c r="C773" s="508">
        <f t="shared" ref="C773:C789" si="404">(ROW()-3)/2</f>
        <v>385</v>
      </c>
      <c r="D773" s="500"/>
      <c r="E773" s="502"/>
      <c r="F773" s="483" t="str">
        <f>IF(G774="","",YEAR('1'!$AJ$7)-YEAR(G774)-IF(MONTH('1'!$AJ$7)*100+DAY('1'!$AJ$7)&gt;=MONTH(G774)*100+DAY(G774),0,1))</f>
        <v/>
      </c>
      <c r="G773" s="484"/>
      <c r="H773" s="485"/>
      <c r="I773" s="497"/>
      <c r="J773" s="486"/>
      <c r="K773" s="488" t="s">
        <v>326</v>
      </c>
      <c r="L773" s="490"/>
      <c r="M773" s="492" t="s">
        <v>325</v>
      </c>
      <c r="N773" s="486"/>
      <c r="O773" s="490"/>
      <c r="P773" s="499"/>
      <c r="Q773" s="3"/>
      <c r="R773" s="4"/>
      <c r="S773" s="5"/>
      <c r="T773" s="6"/>
      <c r="U773" s="7"/>
      <c r="V773" s="62"/>
      <c r="W773" s="63"/>
      <c r="X773" s="9"/>
      <c r="Y773" s="4"/>
      <c r="Z773" s="5"/>
      <c r="AA773" s="6"/>
      <c r="AB773" s="7"/>
      <c r="AC773" s="64"/>
      <c r="AD773" s="8"/>
      <c r="AE773" s="494" t="s">
        <v>66</v>
      </c>
      <c r="AF773" s="495"/>
      <c r="AG773" s="496"/>
      <c r="AH773" s="517"/>
      <c r="AI773" s="515"/>
      <c r="AJ773" s="515"/>
      <c r="AK773" s="515"/>
      <c r="AL773" s="515"/>
      <c r="AN773" s="38" t="str">
        <f t="shared" si="376"/>
        <v/>
      </c>
      <c r="AO773" s="39" t="str">
        <f t="shared" si="377"/>
        <v/>
      </c>
      <c r="AP773" s="40" t="str">
        <f t="shared" si="382"/>
        <v/>
      </c>
      <c r="AQ773" s="41" t="str">
        <f t="shared" si="383"/>
        <v/>
      </c>
      <c r="AR773" s="42" t="str">
        <f t="shared" si="384"/>
        <v>000</v>
      </c>
      <c r="AS773" s="43" t="str">
        <f t="shared" si="385"/>
        <v>000</v>
      </c>
      <c r="AT773" s="41">
        <f t="shared" si="386"/>
        <v>0</v>
      </c>
      <c r="AU773" s="65">
        <f t="shared" si="387"/>
        <v>0</v>
      </c>
      <c r="AV773" s="39" t="str">
        <f t="shared" si="388"/>
        <v>000</v>
      </c>
      <c r="AW773" s="43" t="str">
        <f t="shared" si="389"/>
        <v>000</v>
      </c>
      <c r="AX773" s="43">
        <f t="shared" si="390"/>
        <v>0</v>
      </c>
      <c r="AY773" s="43">
        <f t="shared" si="391"/>
        <v>0</v>
      </c>
      <c r="AZ773" s="47">
        <f t="shared" si="392"/>
        <v>0</v>
      </c>
      <c r="BA773" s="35">
        <f t="shared" si="393"/>
        <v>0</v>
      </c>
    </row>
    <row r="774" spans="3:53" ht="22.5" customHeight="1">
      <c r="C774" s="509"/>
      <c r="D774" s="501"/>
      <c r="E774" s="503"/>
      <c r="F774" s="29" t="s">
        <v>323</v>
      </c>
      <c r="G774" s="26"/>
      <c r="H774" s="30" t="s">
        <v>327</v>
      </c>
      <c r="I774" s="498"/>
      <c r="J774" s="487"/>
      <c r="K774" s="489"/>
      <c r="L774" s="491"/>
      <c r="M774" s="493"/>
      <c r="N774" s="29" t="s">
        <v>323</v>
      </c>
      <c r="O774" s="26"/>
      <c r="P774" s="30" t="s">
        <v>327</v>
      </c>
      <c r="Q774" s="3"/>
      <c r="R774" s="4"/>
      <c r="S774" s="5"/>
      <c r="T774" s="6"/>
      <c r="U774" s="7"/>
      <c r="V774" s="62"/>
      <c r="W774" s="63"/>
      <c r="X774" s="9"/>
      <c r="Y774" s="4"/>
      <c r="Z774" s="5"/>
      <c r="AA774" s="6"/>
      <c r="AB774" s="7"/>
      <c r="AC774" s="64"/>
      <c r="AD774" s="8"/>
      <c r="AE774" s="29" t="s">
        <v>323</v>
      </c>
      <c r="AF774" s="26"/>
      <c r="AG774" s="30" t="s">
        <v>327</v>
      </c>
      <c r="AH774" s="518"/>
      <c r="AI774" s="516"/>
      <c r="AJ774" s="516"/>
      <c r="AK774" s="516"/>
      <c r="AL774" s="516"/>
      <c r="AN774" s="38" t="str">
        <f t="shared" si="376"/>
        <v/>
      </c>
      <c r="AO774" s="39" t="str">
        <f t="shared" si="377"/>
        <v/>
      </c>
      <c r="AP774" s="40" t="str">
        <f t="shared" si="382"/>
        <v/>
      </c>
      <c r="AQ774" s="41" t="str">
        <f t="shared" si="383"/>
        <v/>
      </c>
      <c r="AR774" s="42" t="str">
        <f t="shared" si="384"/>
        <v>000</v>
      </c>
      <c r="AS774" s="43" t="str">
        <f t="shared" si="385"/>
        <v>000</v>
      </c>
      <c r="AT774" s="41">
        <f t="shared" si="386"/>
        <v>0</v>
      </c>
      <c r="AU774" s="65">
        <f t="shared" si="387"/>
        <v>0</v>
      </c>
      <c r="AV774" s="39" t="str">
        <f t="shared" si="388"/>
        <v>000</v>
      </c>
      <c r="AW774" s="43" t="str">
        <f t="shared" si="389"/>
        <v>000</v>
      </c>
      <c r="AX774" s="43">
        <f t="shared" si="390"/>
        <v>0</v>
      </c>
      <c r="AY774" s="43">
        <f t="shared" si="391"/>
        <v>0</v>
      </c>
      <c r="AZ774" s="47">
        <f t="shared" si="392"/>
        <v>0</v>
      </c>
      <c r="BA774" s="35">
        <f t="shared" si="393"/>
        <v>0</v>
      </c>
    </row>
    <row r="775" spans="3:53" ht="22.5" customHeight="1" thickBot="1">
      <c r="C775" s="508">
        <f t="shared" si="401"/>
        <v>386</v>
      </c>
      <c r="D775" s="500"/>
      <c r="E775" s="502"/>
      <c r="F775" s="483" t="str">
        <f>IF(G776="","",YEAR('1'!$AJ$7)-YEAR(G776)-IF(MONTH('1'!$AJ$7)*100+DAY('1'!$AJ$7)&gt;=MONTH(G776)*100+DAY(G776),0,1))</f>
        <v/>
      </c>
      <c r="G775" s="484"/>
      <c r="H775" s="485"/>
      <c r="I775" s="497"/>
      <c r="J775" s="486"/>
      <c r="K775" s="488" t="s">
        <v>326</v>
      </c>
      <c r="L775" s="490"/>
      <c r="M775" s="492" t="s">
        <v>325</v>
      </c>
      <c r="N775" s="486"/>
      <c r="O775" s="490"/>
      <c r="P775" s="499"/>
      <c r="Q775" s="3"/>
      <c r="R775" s="4"/>
      <c r="S775" s="5"/>
      <c r="T775" s="6"/>
      <c r="U775" s="7"/>
      <c r="V775" s="62"/>
      <c r="W775" s="63"/>
      <c r="X775" s="9"/>
      <c r="Y775" s="4"/>
      <c r="Z775" s="5"/>
      <c r="AA775" s="6"/>
      <c r="AB775" s="7"/>
      <c r="AC775" s="64"/>
      <c r="AD775" s="8"/>
      <c r="AE775" s="494" t="s">
        <v>66</v>
      </c>
      <c r="AF775" s="495"/>
      <c r="AG775" s="496"/>
      <c r="AH775" s="517"/>
      <c r="AI775" s="515"/>
      <c r="AJ775" s="515"/>
      <c r="AK775" s="515"/>
      <c r="AL775" s="515"/>
      <c r="AN775" s="38" t="str">
        <f t="shared" si="376"/>
        <v/>
      </c>
      <c r="AO775" s="39" t="str">
        <f t="shared" si="377"/>
        <v/>
      </c>
      <c r="AP775" s="40" t="str">
        <f t="shared" si="382"/>
        <v/>
      </c>
      <c r="AQ775" s="41" t="str">
        <f t="shared" si="383"/>
        <v/>
      </c>
      <c r="AR775" s="42" t="str">
        <f t="shared" si="384"/>
        <v>000</v>
      </c>
      <c r="AS775" s="43" t="str">
        <f t="shared" si="385"/>
        <v>000</v>
      </c>
      <c r="AT775" s="41">
        <f t="shared" si="386"/>
        <v>0</v>
      </c>
      <c r="AU775" s="65">
        <f t="shared" si="387"/>
        <v>0</v>
      </c>
      <c r="AV775" s="39" t="str">
        <f t="shared" si="388"/>
        <v>000</v>
      </c>
      <c r="AW775" s="43" t="str">
        <f t="shared" si="389"/>
        <v>000</v>
      </c>
      <c r="AX775" s="43">
        <f t="shared" si="390"/>
        <v>0</v>
      </c>
      <c r="AY775" s="43">
        <f t="shared" si="391"/>
        <v>0</v>
      </c>
      <c r="AZ775" s="47">
        <f t="shared" si="392"/>
        <v>0</v>
      </c>
      <c r="BA775" s="35">
        <f t="shared" si="393"/>
        <v>0</v>
      </c>
    </row>
    <row r="776" spans="3:53" ht="22.5" customHeight="1">
      <c r="C776" s="509"/>
      <c r="D776" s="501"/>
      <c r="E776" s="503"/>
      <c r="F776" s="29" t="s">
        <v>323</v>
      </c>
      <c r="G776" s="26"/>
      <c r="H776" s="30" t="s">
        <v>327</v>
      </c>
      <c r="I776" s="498"/>
      <c r="J776" s="487"/>
      <c r="K776" s="489"/>
      <c r="L776" s="491"/>
      <c r="M776" s="493"/>
      <c r="N776" s="29" t="s">
        <v>323</v>
      </c>
      <c r="O776" s="26"/>
      <c r="P776" s="30" t="s">
        <v>327</v>
      </c>
      <c r="Q776" s="3"/>
      <c r="R776" s="4"/>
      <c r="S776" s="5"/>
      <c r="T776" s="6"/>
      <c r="U776" s="7"/>
      <c r="V776" s="62"/>
      <c r="W776" s="63"/>
      <c r="X776" s="9"/>
      <c r="Y776" s="4"/>
      <c r="Z776" s="5"/>
      <c r="AA776" s="6"/>
      <c r="AB776" s="7"/>
      <c r="AC776" s="64"/>
      <c r="AD776" s="8"/>
      <c r="AE776" s="29" t="s">
        <v>323</v>
      </c>
      <c r="AF776" s="26"/>
      <c r="AG776" s="30" t="s">
        <v>327</v>
      </c>
      <c r="AH776" s="518"/>
      <c r="AI776" s="516"/>
      <c r="AJ776" s="516"/>
      <c r="AK776" s="516"/>
      <c r="AL776" s="516"/>
      <c r="AN776" s="38" t="str">
        <f t="shared" si="376"/>
        <v/>
      </c>
      <c r="AO776" s="39" t="str">
        <f t="shared" si="377"/>
        <v/>
      </c>
      <c r="AP776" s="40" t="str">
        <f t="shared" si="382"/>
        <v/>
      </c>
      <c r="AQ776" s="41" t="str">
        <f t="shared" si="383"/>
        <v/>
      </c>
      <c r="AR776" s="42" t="str">
        <f t="shared" si="384"/>
        <v>000</v>
      </c>
      <c r="AS776" s="43" t="str">
        <f t="shared" si="385"/>
        <v>000</v>
      </c>
      <c r="AT776" s="41">
        <f t="shared" si="386"/>
        <v>0</v>
      </c>
      <c r="AU776" s="65">
        <f t="shared" si="387"/>
        <v>0</v>
      </c>
      <c r="AV776" s="39" t="str">
        <f t="shared" si="388"/>
        <v>000</v>
      </c>
      <c r="AW776" s="43" t="str">
        <f t="shared" si="389"/>
        <v>000</v>
      </c>
      <c r="AX776" s="43">
        <f t="shared" si="390"/>
        <v>0</v>
      </c>
      <c r="AY776" s="43">
        <f t="shared" si="391"/>
        <v>0</v>
      </c>
      <c r="AZ776" s="47">
        <f t="shared" si="392"/>
        <v>0</v>
      </c>
      <c r="BA776" s="35">
        <f t="shared" si="393"/>
        <v>0</v>
      </c>
    </row>
    <row r="777" spans="3:53" ht="22.5" customHeight="1" thickBot="1">
      <c r="C777" s="508">
        <f t="shared" ref="C777" si="405">(ROW()-3)/2</f>
        <v>387</v>
      </c>
      <c r="D777" s="500"/>
      <c r="E777" s="502"/>
      <c r="F777" s="483" t="str">
        <f>IF(G778="","",YEAR('1'!$AJ$7)-YEAR(G778)-IF(MONTH('1'!$AJ$7)*100+DAY('1'!$AJ$7)&gt;=MONTH(G778)*100+DAY(G778),0,1))</f>
        <v/>
      </c>
      <c r="G777" s="484"/>
      <c r="H777" s="485"/>
      <c r="I777" s="497"/>
      <c r="J777" s="486"/>
      <c r="K777" s="488" t="s">
        <v>326</v>
      </c>
      <c r="L777" s="490"/>
      <c r="M777" s="492" t="s">
        <v>325</v>
      </c>
      <c r="N777" s="486"/>
      <c r="O777" s="490"/>
      <c r="P777" s="499"/>
      <c r="Q777" s="3"/>
      <c r="R777" s="4"/>
      <c r="S777" s="5"/>
      <c r="T777" s="6"/>
      <c r="U777" s="7"/>
      <c r="V777" s="62"/>
      <c r="W777" s="63"/>
      <c r="X777" s="9"/>
      <c r="Y777" s="4"/>
      <c r="Z777" s="5"/>
      <c r="AA777" s="6"/>
      <c r="AB777" s="7"/>
      <c r="AC777" s="64"/>
      <c r="AD777" s="8"/>
      <c r="AE777" s="494" t="s">
        <v>66</v>
      </c>
      <c r="AF777" s="495"/>
      <c r="AG777" s="496"/>
      <c r="AH777" s="517"/>
      <c r="AI777" s="515"/>
      <c r="AJ777" s="515"/>
      <c r="AK777" s="515"/>
      <c r="AL777" s="515"/>
      <c r="AN777" s="38" t="str">
        <f t="shared" si="376"/>
        <v/>
      </c>
      <c r="AO777" s="39" t="str">
        <f t="shared" si="377"/>
        <v/>
      </c>
      <c r="AP777" s="40" t="str">
        <f t="shared" si="382"/>
        <v/>
      </c>
      <c r="AQ777" s="41" t="str">
        <f t="shared" si="383"/>
        <v/>
      </c>
      <c r="AR777" s="42" t="str">
        <f t="shared" si="384"/>
        <v>000</v>
      </c>
      <c r="AS777" s="43" t="str">
        <f t="shared" si="385"/>
        <v>000</v>
      </c>
      <c r="AT777" s="41">
        <f t="shared" si="386"/>
        <v>0</v>
      </c>
      <c r="AU777" s="65">
        <f t="shared" si="387"/>
        <v>0</v>
      </c>
      <c r="AV777" s="39" t="str">
        <f t="shared" si="388"/>
        <v>000</v>
      </c>
      <c r="AW777" s="43" t="str">
        <f t="shared" si="389"/>
        <v>000</v>
      </c>
      <c r="AX777" s="43">
        <f t="shared" si="390"/>
        <v>0</v>
      </c>
      <c r="AY777" s="43">
        <f t="shared" si="391"/>
        <v>0</v>
      </c>
      <c r="AZ777" s="47">
        <f t="shared" si="392"/>
        <v>0</v>
      </c>
      <c r="BA777" s="35">
        <f t="shared" si="393"/>
        <v>0</v>
      </c>
    </row>
    <row r="778" spans="3:53" ht="22.5" customHeight="1">
      <c r="C778" s="509"/>
      <c r="D778" s="501"/>
      <c r="E778" s="503"/>
      <c r="F778" s="29" t="s">
        <v>323</v>
      </c>
      <c r="G778" s="26"/>
      <c r="H778" s="30" t="s">
        <v>327</v>
      </c>
      <c r="I778" s="498"/>
      <c r="J778" s="487"/>
      <c r="K778" s="489"/>
      <c r="L778" s="491"/>
      <c r="M778" s="493"/>
      <c r="N778" s="29" t="s">
        <v>323</v>
      </c>
      <c r="O778" s="26"/>
      <c r="P778" s="30" t="s">
        <v>327</v>
      </c>
      <c r="Q778" s="3"/>
      <c r="R778" s="4"/>
      <c r="S778" s="5"/>
      <c r="T778" s="6"/>
      <c r="U778" s="7"/>
      <c r="V778" s="62"/>
      <c r="W778" s="63"/>
      <c r="X778" s="9"/>
      <c r="Y778" s="4"/>
      <c r="Z778" s="5"/>
      <c r="AA778" s="6"/>
      <c r="AB778" s="7"/>
      <c r="AC778" s="64"/>
      <c r="AD778" s="8"/>
      <c r="AE778" s="29" t="s">
        <v>323</v>
      </c>
      <c r="AF778" s="26"/>
      <c r="AG778" s="30" t="s">
        <v>327</v>
      </c>
      <c r="AH778" s="518"/>
      <c r="AI778" s="516"/>
      <c r="AJ778" s="516"/>
      <c r="AK778" s="516"/>
      <c r="AL778" s="516"/>
      <c r="AN778" s="38" t="str">
        <f t="shared" si="376"/>
        <v/>
      </c>
      <c r="AO778" s="39" t="str">
        <f t="shared" si="377"/>
        <v/>
      </c>
      <c r="AP778" s="40" t="str">
        <f t="shared" si="382"/>
        <v/>
      </c>
      <c r="AQ778" s="41" t="str">
        <f t="shared" si="383"/>
        <v/>
      </c>
      <c r="AR778" s="42" t="str">
        <f t="shared" si="384"/>
        <v>000</v>
      </c>
      <c r="AS778" s="43" t="str">
        <f t="shared" si="385"/>
        <v>000</v>
      </c>
      <c r="AT778" s="41">
        <f t="shared" si="386"/>
        <v>0</v>
      </c>
      <c r="AU778" s="65">
        <f t="shared" si="387"/>
        <v>0</v>
      </c>
      <c r="AV778" s="39" t="str">
        <f t="shared" si="388"/>
        <v>000</v>
      </c>
      <c r="AW778" s="43" t="str">
        <f t="shared" si="389"/>
        <v>000</v>
      </c>
      <c r="AX778" s="43">
        <f t="shared" si="390"/>
        <v>0</v>
      </c>
      <c r="AY778" s="43">
        <f t="shared" si="391"/>
        <v>0</v>
      </c>
      <c r="AZ778" s="47">
        <f t="shared" si="392"/>
        <v>0</v>
      </c>
      <c r="BA778" s="35">
        <f t="shared" si="393"/>
        <v>0</v>
      </c>
    </row>
    <row r="779" spans="3:53" ht="22.5" customHeight="1" thickBot="1">
      <c r="C779" s="508">
        <f t="shared" si="403"/>
        <v>388</v>
      </c>
      <c r="D779" s="500"/>
      <c r="E779" s="502"/>
      <c r="F779" s="483" t="str">
        <f>IF(G780="","",YEAR('1'!$AJ$7)-YEAR(G780)-IF(MONTH('1'!$AJ$7)*100+DAY('1'!$AJ$7)&gt;=MONTH(G780)*100+DAY(G780),0,1))</f>
        <v/>
      </c>
      <c r="G779" s="484"/>
      <c r="H779" s="485"/>
      <c r="I779" s="497"/>
      <c r="J779" s="486"/>
      <c r="K779" s="488" t="s">
        <v>326</v>
      </c>
      <c r="L779" s="490"/>
      <c r="M779" s="492" t="s">
        <v>325</v>
      </c>
      <c r="N779" s="486"/>
      <c r="O779" s="490"/>
      <c r="P779" s="499"/>
      <c r="Q779" s="3"/>
      <c r="R779" s="4"/>
      <c r="S779" s="5"/>
      <c r="T779" s="6"/>
      <c r="U779" s="7"/>
      <c r="V779" s="62"/>
      <c r="W779" s="63"/>
      <c r="X779" s="9"/>
      <c r="Y779" s="4"/>
      <c r="Z779" s="5"/>
      <c r="AA779" s="6"/>
      <c r="AB779" s="7"/>
      <c r="AC779" s="64"/>
      <c r="AD779" s="8"/>
      <c r="AE779" s="494" t="s">
        <v>66</v>
      </c>
      <c r="AF779" s="495"/>
      <c r="AG779" s="496"/>
      <c r="AH779" s="517"/>
      <c r="AI779" s="515"/>
      <c r="AJ779" s="515"/>
      <c r="AK779" s="515"/>
      <c r="AL779" s="515"/>
      <c r="AN779" s="38" t="str">
        <f t="shared" si="376"/>
        <v/>
      </c>
      <c r="AO779" s="39" t="str">
        <f t="shared" si="377"/>
        <v/>
      </c>
      <c r="AP779" s="40" t="str">
        <f t="shared" si="382"/>
        <v/>
      </c>
      <c r="AQ779" s="41" t="str">
        <f t="shared" si="383"/>
        <v/>
      </c>
      <c r="AR779" s="42" t="str">
        <f t="shared" si="384"/>
        <v>000</v>
      </c>
      <c r="AS779" s="43" t="str">
        <f t="shared" si="385"/>
        <v>000</v>
      </c>
      <c r="AT779" s="41">
        <f t="shared" si="386"/>
        <v>0</v>
      </c>
      <c r="AU779" s="65">
        <f t="shared" si="387"/>
        <v>0</v>
      </c>
      <c r="AV779" s="39" t="str">
        <f t="shared" si="388"/>
        <v>000</v>
      </c>
      <c r="AW779" s="43" t="str">
        <f t="shared" si="389"/>
        <v>000</v>
      </c>
      <c r="AX779" s="43">
        <f t="shared" si="390"/>
        <v>0</v>
      </c>
      <c r="AY779" s="43">
        <f t="shared" si="391"/>
        <v>0</v>
      </c>
      <c r="AZ779" s="47">
        <f t="shared" si="392"/>
        <v>0</v>
      </c>
      <c r="BA779" s="35">
        <f t="shared" si="393"/>
        <v>0</v>
      </c>
    </row>
    <row r="780" spans="3:53" ht="22.5" customHeight="1">
      <c r="C780" s="509"/>
      <c r="D780" s="501"/>
      <c r="E780" s="503"/>
      <c r="F780" s="29" t="s">
        <v>323</v>
      </c>
      <c r="G780" s="26"/>
      <c r="H780" s="30" t="s">
        <v>327</v>
      </c>
      <c r="I780" s="498"/>
      <c r="J780" s="487"/>
      <c r="K780" s="489"/>
      <c r="L780" s="491"/>
      <c r="M780" s="493"/>
      <c r="N780" s="29" t="s">
        <v>323</v>
      </c>
      <c r="O780" s="26"/>
      <c r="P780" s="30" t="s">
        <v>327</v>
      </c>
      <c r="Q780" s="3"/>
      <c r="R780" s="4"/>
      <c r="S780" s="5"/>
      <c r="T780" s="6"/>
      <c r="U780" s="7"/>
      <c r="V780" s="62"/>
      <c r="W780" s="63"/>
      <c r="X780" s="9"/>
      <c r="Y780" s="4"/>
      <c r="Z780" s="5"/>
      <c r="AA780" s="6"/>
      <c r="AB780" s="7"/>
      <c r="AC780" s="64"/>
      <c r="AD780" s="8"/>
      <c r="AE780" s="29" t="s">
        <v>323</v>
      </c>
      <c r="AF780" s="26"/>
      <c r="AG780" s="30" t="s">
        <v>327</v>
      </c>
      <c r="AH780" s="518"/>
      <c r="AI780" s="516"/>
      <c r="AJ780" s="516"/>
      <c r="AK780" s="516"/>
      <c r="AL780" s="516"/>
      <c r="AN780" s="38" t="str">
        <f t="shared" si="376"/>
        <v/>
      </c>
      <c r="AO780" s="39" t="str">
        <f t="shared" si="377"/>
        <v/>
      </c>
      <c r="AP780" s="40" t="str">
        <f t="shared" si="382"/>
        <v/>
      </c>
      <c r="AQ780" s="41" t="str">
        <f t="shared" si="383"/>
        <v/>
      </c>
      <c r="AR780" s="42" t="str">
        <f t="shared" si="384"/>
        <v>000</v>
      </c>
      <c r="AS780" s="43" t="str">
        <f t="shared" si="385"/>
        <v>000</v>
      </c>
      <c r="AT780" s="41">
        <f t="shared" si="386"/>
        <v>0</v>
      </c>
      <c r="AU780" s="65">
        <f t="shared" si="387"/>
        <v>0</v>
      </c>
      <c r="AV780" s="39" t="str">
        <f t="shared" si="388"/>
        <v>000</v>
      </c>
      <c r="AW780" s="43" t="str">
        <f t="shared" si="389"/>
        <v>000</v>
      </c>
      <c r="AX780" s="43">
        <f t="shared" si="390"/>
        <v>0</v>
      </c>
      <c r="AY780" s="43">
        <f t="shared" si="391"/>
        <v>0</v>
      </c>
      <c r="AZ780" s="47">
        <f t="shared" si="392"/>
        <v>0</v>
      </c>
      <c r="BA780" s="35">
        <f t="shared" si="393"/>
        <v>0</v>
      </c>
    </row>
    <row r="781" spans="3:53" ht="22.5" customHeight="1" thickBot="1">
      <c r="C781" s="508">
        <f t="shared" si="404"/>
        <v>389</v>
      </c>
      <c r="D781" s="500"/>
      <c r="E781" s="502"/>
      <c r="F781" s="483" t="str">
        <f>IF(G782="","",YEAR('1'!$AJ$7)-YEAR(G782)-IF(MONTH('1'!$AJ$7)*100+DAY('1'!$AJ$7)&gt;=MONTH(G782)*100+DAY(G782),0,1))</f>
        <v/>
      </c>
      <c r="G781" s="484"/>
      <c r="H781" s="485"/>
      <c r="I781" s="497"/>
      <c r="J781" s="486"/>
      <c r="K781" s="488" t="s">
        <v>326</v>
      </c>
      <c r="L781" s="490"/>
      <c r="M781" s="492" t="s">
        <v>325</v>
      </c>
      <c r="N781" s="486"/>
      <c r="O781" s="490"/>
      <c r="P781" s="499"/>
      <c r="Q781" s="3"/>
      <c r="R781" s="4"/>
      <c r="S781" s="5"/>
      <c r="T781" s="6"/>
      <c r="U781" s="7"/>
      <c r="V781" s="62"/>
      <c r="W781" s="63"/>
      <c r="X781" s="9"/>
      <c r="Y781" s="4"/>
      <c r="Z781" s="5"/>
      <c r="AA781" s="6"/>
      <c r="AB781" s="7"/>
      <c r="AC781" s="64"/>
      <c r="AD781" s="8"/>
      <c r="AE781" s="494" t="s">
        <v>66</v>
      </c>
      <c r="AF781" s="495"/>
      <c r="AG781" s="496"/>
      <c r="AH781" s="517"/>
      <c r="AI781" s="515"/>
      <c r="AJ781" s="515"/>
      <c r="AK781" s="515"/>
      <c r="AL781" s="515"/>
      <c r="AN781" s="38" t="str">
        <f t="shared" si="376"/>
        <v/>
      </c>
      <c r="AO781" s="39" t="str">
        <f t="shared" si="377"/>
        <v/>
      </c>
      <c r="AP781" s="40" t="str">
        <f t="shared" si="382"/>
        <v/>
      </c>
      <c r="AQ781" s="41" t="str">
        <f t="shared" si="383"/>
        <v/>
      </c>
      <c r="AR781" s="42" t="str">
        <f t="shared" si="384"/>
        <v>000</v>
      </c>
      <c r="AS781" s="43" t="str">
        <f t="shared" si="385"/>
        <v>000</v>
      </c>
      <c r="AT781" s="41">
        <f t="shared" si="386"/>
        <v>0</v>
      </c>
      <c r="AU781" s="65">
        <f t="shared" si="387"/>
        <v>0</v>
      </c>
      <c r="AV781" s="39" t="str">
        <f t="shared" si="388"/>
        <v>000</v>
      </c>
      <c r="AW781" s="43" t="str">
        <f t="shared" si="389"/>
        <v>000</v>
      </c>
      <c r="AX781" s="43">
        <f t="shared" si="390"/>
        <v>0</v>
      </c>
      <c r="AY781" s="43">
        <f t="shared" si="391"/>
        <v>0</v>
      </c>
      <c r="AZ781" s="47">
        <f t="shared" si="392"/>
        <v>0</v>
      </c>
      <c r="BA781" s="35">
        <f t="shared" si="393"/>
        <v>0</v>
      </c>
    </row>
    <row r="782" spans="3:53" ht="22.5" customHeight="1">
      <c r="C782" s="509"/>
      <c r="D782" s="501"/>
      <c r="E782" s="503"/>
      <c r="F782" s="29" t="s">
        <v>323</v>
      </c>
      <c r="G782" s="26"/>
      <c r="H782" s="30" t="s">
        <v>327</v>
      </c>
      <c r="I782" s="498"/>
      <c r="J782" s="487"/>
      <c r="K782" s="489"/>
      <c r="L782" s="491"/>
      <c r="M782" s="493"/>
      <c r="N782" s="29" t="s">
        <v>323</v>
      </c>
      <c r="O782" s="26"/>
      <c r="P782" s="30" t="s">
        <v>327</v>
      </c>
      <c r="Q782" s="3"/>
      <c r="R782" s="4"/>
      <c r="S782" s="5"/>
      <c r="T782" s="6"/>
      <c r="U782" s="7"/>
      <c r="V782" s="62"/>
      <c r="W782" s="63"/>
      <c r="X782" s="9"/>
      <c r="Y782" s="4"/>
      <c r="Z782" s="5"/>
      <c r="AA782" s="6"/>
      <c r="AB782" s="7"/>
      <c r="AC782" s="64"/>
      <c r="AD782" s="8"/>
      <c r="AE782" s="29" t="s">
        <v>323</v>
      </c>
      <c r="AF782" s="26"/>
      <c r="AG782" s="30" t="s">
        <v>327</v>
      </c>
      <c r="AH782" s="518"/>
      <c r="AI782" s="516"/>
      <c r="AJ782" s="516"/>
      <c r="AK782" s="516"/>
      <c r="AL782" s="516"/>
      <c r="AN782" s="38" t="str">
        <f t="shared" si="376"/>
        <v/>
      </c>
      <c r="AO782" s="39" t="str">
        <f t="shared" si="377"/>
        <v/>
      </c>
      <c r="AP782" s="40" t="str">
        <f t="shared" si="382"/>
        <v/>
      </c>
      <c r="AQ782" s="41" t="str">
        <f t="shared" si="383"/>
        <v/>
      </c>
      <c r="AR782" s="42" t="str">
        <f t="shared" si="384"/>
        <v>000</v>
      </c>
      <c r="AS782" s="43" t="str">
        <f t="shared" si="385"/>
        <v>000</v>
      </c>
      <c r="AT782" s="41">
        <f t="shared" si="386"/>
        <v>0</v>
      </c>
      <c r="AU782" s="65">
        <f t="shared" si="387"/>
        <v>0</v>
      </c>
      <c r="AV782" s="39" t="str">
        <f t="shared" si="388"/>
        <v>000</v>
      </c>
      <c r="AW782" s="43" t="str">
        <f t="shared" si="389"/>
        <v>000</v>
      </c>
      <c r="AX782" s="43">
        <f t="shared" si="390"/>
        <v>0</v>
      </c>
      <c r="AY782" s="43">
        <f t="shared" si="391"/>
        <v>0</v>
      </c>
      <c r="AZ782" s="47">
        <f t="shared" si="392"/>
        <v>0</v>
      </c>
      <c r="BA782" s="35">
        <f t="shared" si="393"/>
        <v>0</v>
      </c>
    </row>
    <row r="783" spans="3:53" ht="22.5" customHeight="1" thickBot="1">
      <c r="C783" s="508">
        <f t="shared" si="401"/>
        <v>390</v>
      </c>
      <c r="D783" s="500"/>
      <c r="E783" s="502"/>
      <c r="F783" s="483" t="str">
        <f>IF(G784="","",YEAR('1'!$AJ$7)-YEAR(G784)-IF(MONTH('1'!$AJ$7)*100+DAY('1'!$AJ$7)&gt;=MONTH(G784)*100+DAY(G784),0,1))</f>
        <v/>
      </c>
      <c r="G783" s="484"/>
      <c r="H783" s="485"/>
      <c r="I783" s="497"/>
      <c r="J783" s="486"/>
      <c r="K783" s="488" t="s">
        <v>326</v>
      </c>
      <c r="L783" s="490"/>
      <c r="M783" s="492" t="s">
        <v>325</v>
      </c>
      <c r="N783" s="486"/>
      <c r="O783" s="490"/>
      <c r="P783" s="499"/>
      <c r="Q783" s="3"/>
      <c r="R783" s="4"/>
      <c r="S783" s="5"/>
      <c r="T783" s="6"/>
      <c r="U783" s="7"/>
      <c r="V783" s="62"/>
      <c r="W783" s="63"/>
      <c r="X783" s="9"/>
      <c r="Y783" s="4"/>
      <c r="Z783" s="5"/>
      <c r="AA783" s="6"/>
      <c r="AB783" s="7"/>
      <c r="AC783" s="64"/>
      <c r="AD783" s="8"/>
      <c r="AE783" s="494" t="s">
        <v>66</v>
      </c>
      <c r="AF783" s="495"/>
      <c r="AG783" s="496"/>
      <c r="AH783" s="517"/>
      <c r="AI783" s="515"/>
      <c r="AJ783" s="515"/>
      <c r="AK783" s="515"/>
      <c r="AL783" s="515"/>
      <c r="AN783" s="38" t="str">
        <f t="shared" si="376"/>
        <v/>
      </c>
      <c r="AO783" s="39" t="str">
        <f t="shared" si="377"/>
        <v/>
      </c>
      <c r="AP783" s="40" t="str">
        <f t="shared" si="382"/>
        <v/>
      </c>
      <c r="AQ783" s="41" t="str">
        <f t="shared" si="383"/>
        <v/>
      </c>
      <c r="AR783" s="42" t="str">
        <f t="shared" si="384"/>
        <v>000</v>
      </c>
      <c r="AS783" s="43" t="str">
        <f t="shared" si="385"/>
        <v>000</v>
      </c>
      <c r="AT783" s="41">
        <f t="shared" si="386"/>
        <v>0</v>
      </c>
      <c r="AU783" s="65">
        <f t="shared" si="387"/>
        <v>0</v>
      </c>
      <c r="AV783" s="39" t="str">
        <f t="shared" si="388"/>
        <v>000</v>
      </c>
      <c r="AW783" s="43" t="str">
        <f t="shared" si="389"/>
        <v>000</v>
      </c>
      <c r="AX783" s="43">
        <f t="shared" si="390"/>
        <v>0</v>
      </c>
      <c r="AY783" s="43">
        <f t="shared" si="391"/>
        <v>0</v>
      </c>
      <c r="AZ783" s="47">
        <f t="shared" si="392"/>
        <v>0</v>
      </c>
      <c r="BA783" s="35">
        <f t="shared" si="393"/>
        <v>0</v>
      </c>
    </row>
    <row r="784" spans="3:53" ht="22.5" customHeight="1">
      <c r="C784" s="509"/>
      <c r="D784" s="501"/>
      <c r="E784" s="503"/>
      <c r="F784" s="29" t="s">
        <v>323</v>
      </c>
      <c r="G784" s="26"/>
      <c r="H784" s="30" t="s">
        <v>327</v>
      </c>
      <c r="I784" s="498"/>
      <c r="J784" s="487"/>
      <c r="K784" s="489"/>
      <c r="L784" s="491"/>
      <c r="M784" s="493"/>
      <c r="N784" s="29" t="s">
        <v>323</v>
      </c>
      <c r="O784" s="26"/>
      <c r="P784" s="30" t="s">
        <v>327</v>
      </c>
      <c r="Q784" s="3"/>
      <c r="R784" s="4"/>
      <c r="S784" s="5"/>
      <c r="T784" s="6"/>
      <c r="U784" s="7"/>
      <c r="V784" s="62"/>
      <c r="W784" s="63"/>
      <c r="X784" s="9"/>
      <c r="Y784" s="4"/>
      <c r="Z784" s="5"/>
      <c r="AA784" s="6"/>
      <c r="AB784" s="7"/>
      <c r="AC784" s="64"/>
      <c r="AD784" s="8"/>
      <c r="AE784" s="29" t="s">
        <v>323</v>
      </c>
      <c r="AF784" s="26"/>
      <c r="AG784" s="30" t="s">
        <v>327</v>
      </c>
      <c r="AH784" s="518"/>
      <c r="AI784" s="516"/>
      <c r="AJ784" s="516"/>
      <c r="AK784" s="516"/>
      <c r="AL784" s="516"/>
      <c r="AN784" s="38" t="str">
        <f t="shared" si="376"/>
        <v/>
      </c>
      <c r="AO784" s="39" t="str">
        <f t="shared" si="377"/>
        <v/>
      </c>
      <c r="AP784" s="40" t="str">
        <f t="shared" si="382"/>
        <v/>
      </c>
      <c r="AQ784" s="41" t="str">
        <f t="shared" si="383"/>
        <v/>
      </c>
      <c r="AR784" s="42" t="str">
        <f t="shared" si="384"/>
        <v>000</v>
      </c>
      <c r="AS784" s="43" t="str">
        <f t="shared" si="385"/>
        <v>000</v>
      </c>
      <c r="AT784" s="41">
        <f t="shared" si="386"/>
        <v>0</v>
      </c>
      <c r="AU784" s="65">
        <f t="shared" si="387"/>
        <v>0</v>
      </c>
      <c r="AV784" s="39" t="str">
        <f t="shared" si="388"/>
        <v>000</v>
      </c>
      <c r="AW784" s="43" t="str">
        <f t="shared" si="389"/>
        <v>000</v>
      </c>
      <c r="AX784" s="43">
        <f t="shared" si="390"/>
        <v>0</v>
      </c>
      <c r="AY784" s="43">
        <f t="shared" si="391"/>
        <v>0</v>
      </c>
      <c r="AZ784" s="47">
        <f t="shared" si="392"/>
        <v>0</v>
      </c>
      <c r="BA784" s="35">
        <f t="shared" si="393"/>
        <v>0</v>
      </c>
    </row>
    <row r="785" spans="3:53" ht="22.5" customHeight="1" thickBot="1">
      <c r="C785" s="508">
        <f t="shared" ref="C785" si="406">(ROW()-3)/2</f>
        <v>391</v>
      </c>
      <c r="D785" s="500"/>
      <c r="E785" s="502"/>
      <c r="F785" s="483" t="str">
        <f>IF(G786="","",YEAR('1'!$AJ$7)-YEAR(G786)-IF(MONTH('1'!$AJ$7)*100+DAY('1'!$AJ$7)&gt;=MONTH(G786)*100+DAY(G786),0,1))</f>
        <v/>
      </c>
      <c r="G785" s="484"/>
      <c r="H785" s="485"/>
      <c r="I785" s="497"/>
      <c r="J785" s="486"/>
      <c r="K785" s="488" t="s">
        <v>326</v>
      </c>
      <c r="L785" s="490"/>
      <c r="M785" s="492" t="s">
        <v>325</v>
      </c>
      <c r="N785" s="486"/>
      <c r="O785" s="490"/>
      <c r="P785" s="499"/>
      <c r="Q785" s="3"/>
      <c r="R785" s="4"/>
      <c r="S785" s="5"/>
      <c r="T785" s="6"/>
      <c r="U785" s="7"/>
      <c r="V785" s="62"/>
      <c r="W785" s="63"/>
      <c r="X785" s="9"/>
      <c r="Y785" s="4"/>
      <c r="Z785" s="5"/>
      <c r="AA785" s="6"/>
      <c r="AB785" s="7"/>
      <c r="AC785" s="64"/>
      <c r="AD785" s="8"/>
      <c r="AE785" s="494" t="s">
        <v>66</v>
      </c>
      <c r="AF785" s="495"/>
      <c r="AG785" s="496"/>
      <c r="AH785" s="517"/>
      <c r="AI785" s="515"/>
      <c r="AJ785" s="515"/>
      <c r="AK785" s="515"/>
      <c r="AL785" s="515"/>
      <c r="AN785" s="38" t="str">
        <f t="shared" si="376"/>
        <v/>
      </c>
      <c r="AO785" s="39" t="str">
        <f t="shared" si="377"/>
        <v/>
      </c>
      <c r="AP785" s="40" t="str">
        <f t="shared" si="382"/>
        <v/>
      </c>
      <c r="AQ785" s="41" t="str">
        <f t="shared" si="383"/>
        <v/>
      </c>
      <c r="AR785" s="42" t="str">
        <f t="shared" si="384"/>
        <v>000</v>
      </c>
      <c r="AS785" s="43" t="str">
        <f t="shared" si="385"/>
        <v>000</v>
      </c>
      <c r="AT785" s="41">
        <f t="shared" si="386"/>
        <v>0</v>
      </c>
      <c r="AU785" s="65">
        <f t="shared" si="387"/>
        <v>0</v>
      </c>
      <c r="AV785" s="39" t="str">
        <f t="shared" si="388"/>
        <v>000</v>
      </c>
      <c r="AW785" s="43" t="str">
        <f t="shared" si="389"/>
        <v>000</v>
      </c>
      <c r="AX785" s="43">
        <f t="shared" si="390"/>
        <v>0</v>
      </c>
      <c r="AY785" s="43">
        <f t="shared" si="391"/>
        <v>0</v>
      </c>
      <c r="AZ785" s="47">
        <f t="shared" si="392"/>
        <v>0</v>
      </c>
      <c r="BA785" s="35">
        <f t="shared" si="393"/>
        <v>0</v>
      </c>
    </row>
    <row r="786" spans="3:53" ht="22.5" customHeight="1">
      <c r="C786" s="509"/>
      <c r="D786" s="501"/>
      <c r="E786" s="503"/>
      <c r="F786" s="29" t="s">
        <v>323</v>
      </c>
      <c r="G786" s="26"/>
      <c r="H786" s="30" t="s">
        <v>327</v>
      </c>
      <c r="I786" s="498"/>
      <c r="J786" s="487"/>
      <c r="K786" s="489"/>
      <c r="L786" s="491"/>
      <c r="M786" s="493"/>
      <c r="N786" s="29" t="s">
        <v>323</v>
      </c>
      <c r="O786" s="26"/>
      <c r="P786" s="30" t="s">
        <v>327</v>
      </c>
      <c r="Q786" s="3"/>
      <c r="R786" s="4"/>
      <c r="S786" s="5"/>
      <c r="T786" s="6"/>
      <c r="U786" s="7"/>
      <c r="V786" s="62"/>
      <c r="W786" s="63"/>
      <c r="X786" s="9"/>
      <c r="Y786" s="4"/>
      <c r="Z786" s="5"/>
      <c r="AA786" s="6"/>
      <c r="AB786" s="7"/>
      <c r="AC786" s="64"/>
      <c r="AD786" s="8"/>
      <c r="AE786" s="29" t="s">
        <v>323</v>
      </c>
      <c r="AF786" s="26"/>
      <c r="AG786" s="30" t="s">
        <v>327</v>
      </c>
      <c r="AH786" s="518"/>
      <c r="AI786" s="516"/>
      <c r="AJ786" s="516"/>
      <c r="AK786" s="516"/>
      <c r="AL786" s="516"/>
      <c r="AN786" s="38" t="str">
        <f t="shared" si="376"/>
        <v/>
      </c>
      <c r="AO786" s="39" t="str">
        <f t="shared" si="377"/>
        <v/>
      </c>
      <c r="AP786" s="40" t="str">
        <f t="shared" si="382"/>
        <v/>
      </c>
      <c r="AQ786" s="41" t="str">
        <f t="shared" si="383"/>
        <v/>
      </c>
      <c r="AR786" s="42" t="str">
        <f t="shared" si="384"/>
        <v>000</v>
      </c>
      <c r="AS786" s="43" t="str">
        <f t="shared" si="385"/>
        <v>000</v>
      </c>
      <c r="AT786" s="41">
        <f t="shared" si="386"/>
        <v>0</v>
      </c>
      <c r="AU786" s="65">
        <f t="shared" si="387"/>
        <v>0</v>
      </c>
      <c r="AV786" s="39" t="str">
        <f t="shared" si="388"/>
        <v>000</v>
      </c>
      <c r="AW786" s="43" t="str">
        <f t="shared" si="389"/>
        <v>000</v>
      </c>
      <c r="AX786" s="43">
        <f t="shared" si="390"/>
        <v>0</v>
      </c>
      <c r="AY786" s="43">
        <f t="shared" si="391"/>
        <v>0</v>
      </c>
      <c r="AZ786" s="47">
        <f t="shared" si="392"/>
        <v>0</v>
      </c>
      <c r="BA786" s="35">
        <f t="shared" si="393"/>
        <v>0</v>
      </c>
    </row>
    <row r="787" spans="3:53" ht="22.5" customHeight="1" thickBot="1">
      <c r="C787" s="508">
        <f t="shared" si="403"/>
        <v>392</v>
      </c>
      <c r="D787" s="500"/>
      <c r="E787" s="502"/>
      <c r="F787" s="483" t="str">
        <f>IF(G788="","",YEAR('1'!$AJ$7)-YEAR(G788)-IF(MONTH('1'!$AJ$7)*100+DAY('1'!$AJ$7)&gt;=MONTH(G788)*100+DAY(G788),0,1))</f>
        <v/>
      </c>
      <c r="G787" s="484"/>
      <c r="H787" s="485"/>
      <c r="I787" s="497"/>
      <c r="J787" s="486"/>
      <c r="K787" s="488" t="s">
        <v>326</v>
      </c>
      <c r="L787" s="490"/>
      <c r="M787" s="492" t="s">
        <v>325</v>
      </c>
      <c r="N787" s="486"/>
      <c r="O787" s="490"/>
      <c r="P787" s="499"/>
      <c r="Q787" s="3"/>
      <c r="R787" s="4"/>
      <c r="S787" s="5"/>
      <c r="T787" s="6"/>
      <c r="U787" s="7"/>
      <c r="V787" s="62"/>
      <c r="W787" s="63"/>
      <c r="X787" s="9"/>
      <c r="Y787" s="4"/>
      <c r="Z787" s="5"/>
      <c r="AA787" s="6"/>
      <c r="AB787" s="7"/>
      <c r="AC787" s="64"/>
      <c r="AD787" s="8"/>
      <c r="AE787" s="494" t="s">
        <v>66</v>
      </c>
      <c r="AF787" s="495"/>
      <c r="AG787" s="496"/>
      <c r="AH787" s="517"/>
      <c r="AI787" s="515"/>
      <c r="AJ787" s="515"/>
      <c r="AK787" s="515"/>
      <c r="AL787" s="515"/>
      <c r="AN787" s="38" t="str">
        <f t="shared" si="376"/>
        <v/>
      </c>
      <c r="AO787" s="39" t="str">
        <f t="shared" si="377"/>
        <v/>
      </c>
      <c r="AP787" s="40" t="str">
        <f t="shared" si="382"/>
        <v/>
      </c>
      <c r="AQ787" s="41" t="str">
        <f t="shared" si="383"/>
        <v/>
      </c>
      <c r="AR787" s="42" t="str">
        <f t="shared" si="384"/>
        <v>000</v>
      </c>
      <c r="AS787" s="43" t="str">
        <f t="shared" si="385"/>
        <v>000</v>
      </c>
      <c r="AT787" s="41">
        <f t="shared" si="386"/>
        <v>0</v>
      </c>
      <c r="AU787" s="65">
        <f t="shared" si="387"/>
        <v>0</v>
      </c>
      <c r="AV787" s="39" t="str">
        <f t="shared" si="388"/>
        <v>000</v>
      </c>
      <c r="AW787" s="43" t="str">
        <f t="shared" si="389"/>
        <v>000</v>
      </c>
      <c r="AX787" s="43">
        <f t="shared" si="390"/>
        <v>0</v>
      </c>
      <c r="AY787" s="43">
        <f t="shared" si="391"/>
        <v>0</v>
      </c>
      <c r="AZ787" s="47">
        <f t="shared" si="392"/>
        <v>0</v>
      </c>
      <c r="BA787" s="35">
        <f t="shared" si="393"/>
        <v>0</v>
      </c>
    </row>
    <row r="788" spans="3:53" ht="22.5" customHeight="1">
      <c r="C788" s="509"/>
      <c r="D788" s="501"/>
      <c r="E788" s="503"/>
      <c r="F788" s="29" t="s">
        <v>323</v>
      </c>
      <c r="G788" s="26"/>
      <c r="H788" s="30" t="s">
        <v>327</v>
      </c>
      <c r="I788" s="498"/>
      <c r="J788" s="487"/>
      <c r="K788" s="489"/>
      <c r="L788" s="491"/>
      <c r="M788" s="493"/>
      <c r="N788" s="29" t="s">
        <v>323</v>
      </c>
      <c r="O788" s="26"/>
      <c r="P788" s="30" t="s">
        <v>327</v>
      </c>
      <c r="Q788" s="3"/>
      <c r="R788" s="4"/>
      <c r="S788" s="5"/>
      <c r="T788" s="6"/>
      <c r="U788" s="7"/>
      <c r="V788" s="62"/>
      <c r="W788" s="63"/>
      <c r="X788" s="9"/>
      <c r="Y788" s="4"/>
      <c r="Z788" s="5"/>
      <c r="AA788" s="6"/>
      <c r="AB788" s="7"/>
      <c r="AC788" s="64"/>
      <c r="AD788" s="8"/>
      <c r="AE788" s="29" t="s">
        <v>323</v>
      </c>
      <c r="AF788" s="26"/>
      <c r="AG788" s="30" t="s">
        <v>327</v>
      </c>
      <c r="AH788" s="518"/>
      <c r="AI788" s="516"/>
      <c r="AJ788" s="516"/>
      <c r="AK788" s="516"/>
      <c r="AL788" s="516"/>
      <c r="AN788" s="38" t="str">
        <f t="shared" ref="AN788:AN851" si="407">IF(D788&lt;&gt;"",D788,IF(SUM(Q788:AD791)&lt;&gt;0,AN787,""))</f>
        <v/>
      </c>
      <c r="AO788" s="39" t="str">
        <f t="shared" ref="AO788:AO851" si="408">IF(E788&lt;&gt;"",E788,IF(SUM(Q788:AD791)&lt;&gt;0,AO787,""))</f>
        <v/>
      </c>
      <c r="AP788" s="40" t="str">
        <f t="shared" si="382"/>
        <v/>
      </c>
      <c r="AQ788" s="41" t="str">
        <f t="shared" si="383"/>
        <v/>
      </c>
      <c r="AR788" s="42" t="str">
        <f t="shared" si="384"/>
        <v>000</v>
      </c>
      <c r="AS788" s="43" t="str">
        <f t="shared" si="385"/>
        <v>000</v>
      </c>
      <c r="AT788" s="41">
        <f t="shared" si="386"/>
        <v>0</v>
      </c>
      <c r="AU788" s="65">
        <f t="shared" si="387"/>
        <v>0</v>
      </c>
      <c r="AV788" s="39" t="str">
        <f t="shared" si="388"/>
        <v>000</v>
      </c>
      <c r="AW788" s="43" t="str">
        <f t="shared" si="389"/>
        <v>000</v>
      </c>
      <c r="AX788" s="43">
        <f t="shared" si="390"/>
        <v>0</v>
      </c>
      <c r="AY788" s="43">
        <f t="shared" si="391"/>
        <v>0</v>
      </c>
      <c r="AZ788" s="47">
        <f t="shared" si="392"/>
        <v>0</v>
      </c>
      <c r="BA788" s="35">
        <f t="shared" si="393"/>
        <v>0</v>
      </c>
    </row>
    <row r="789" spans="3:53" ht="22.5" customHeight="1" thickBot="1">
      <c r="C789" s="508">
        <f t="shared" si="404"/>
        <v>393</v>
      </c>
      <c r="D789" s="500"/>
      <c r="E789" s="502"/>
      <c r="F789" s="483" t="str">
        <f>IF(G790="","",YEAR('1'!$AJ$7)-YEAR(G790)-IF(MONTH('1'!$AJ$7)*100+DAY('1'!$AJ$7)&gt;=MONTH(G790)*100+DAY(G790),0,1))</f>
        <v/>
      </c>
      <c r="G789" s="484"/>
      <c r="H789" s="485"/>
      <c r="I789" s="497"/>
      <c r="J789" s="486"/>
      <c r="K789" s="488" t="s">
        <v>326</v>
      </c>
      <c r="L789" s="490"/>
      <c r="M789" s="492" t="s">
        <v>325</v>
      </c>
      <c r="N789" s="486"/>
      <c r="O789" s="490"/>
      <c r="P789" s="499"/>
      <c r="Q789" s="3"/>
      <c r="R789" s="4"/>
      <c r="S789" s="5"/>
      <c r="T789" s="6"/>
      <c r="U789" s="7"/>
      <c r="V789" s="62"/>
      <c r="W789" s="63"/>
      <c r="X789" s="9"/>
      <c r="Y789" s="4"/>
      <c r="Z789" s="5"/>
      <c r="AA789" s="6"/>
      <c r="AB789" s="7"/>
      <c r="AC789" s="64"/>
      <c r="AD789" s="8"/>
      <c r="AE789" s="494" t="s">
        <v>66</v>
      </c>
      <c r="AF789" s="495"/>
      <c r="AG789" s="496"/>
      <c r="AH789" s="517"/>
      <c r="AI789" s="515"/>
      <c r="AJ789" s="515"/>
      <c r="AK789" s="515"/>
      <c r="AL789" s="515"/>
      <c r="AN789" s="38" t="str">
        <f t="shared" si="407"/>
        <v/>
      </c>
      <c r="AO789" s="39" t="str">
        <f t="shared" si="408"/>
        <v/>
      </c>
      <c r="AP789" s="40" t="str">
        <f t="shared" si="382"/>
        <v/>
      </c>
      <c r="AQ789" s="41" t="str">
        <f t="shared" si="383"/>
        <v/>
      </c>
      <c r="AR789" s="42" t="str">
        <f t="shared" si="384"/>
        <v>000</v>
      </c>
      <c r="AS789" s="43" t="str">
        <f t="shared" si="385"/>
        <v>000</v>
      </c>
      <c r="AT789" s="41">
        <f t="shared" si="386"/>
        <v>0</v>
      </c>
      <c r="AU789" s="65">
        <f t="shared" si="387"/>
        <v>0</v>
      </c>
      <c r="AV789" s="39" t="str">
        <f t="shared" si="388"/>
        <v>000</v>
      </c>
      <c r="AW789" s="43" t="str">
        <f t="shared" si="389"/>
        <v>000</v>
      </c>
      <c r="AX789" s="43">
        <f t="shared" si="390"/>
        <v>0</v>
      </c>
      <c r="AY789" s="43">
        <f t="shared" si="391"/>
        <v>0</v>
      </c>
      <c r="AZ789" s="47">
        <f t="shared" si="392"/>
        <v>0</v>
      </c>
      <c r="BA789" s="35">
        <f t="shared" si="393"/>
        <v>0</v>
      </c>
    </row>
    <row r="790" spans="3:53" ht="22.5" customHeight="1">
      <c r="C790" s="509"/>
      <c r="D790" s="501"/>
      <c r="E790" s="503"/>
      <c r="F790" s="29" t="s">
        <v>323</v>
      </c>
      <c r="G790" s="26"/>
      <c r="H790" s="30" t="s">
        <v>327</v>
      </c>
      <c r="I790" s="498"/>
      <c r="J790" s="487"/>
      <c r="K790" s="489"/>
      <c r="L790" s="491"/>
      <c r="M790" s="493"/>
      <c r="N790" s="29" t="s">
        <v>323</v>
      </c>
      <c r="O790" s="26"/>
      <c r="P790" s="30" t="s">
        <v>327</v>
      </c>
      <c r="Q790" s="3"/>
      <c r="R790" s="4"/>
      <c r="S790" s="5"/>
      <c r="T790" s="6"/>
      <c r="U790" s="7"/>
      <c r="V790" s="62"/>
      <c r="W790" s="63"/>
      <c r="X790" s="9"/>
      <c r="Y790" s="4"/>
      <c r="Z790" s="5"/>
      <c r="AA790" s="6"/>
      <c r="AB790" s="7"/>
      <c r="AC790" s="64"/>
      <c r="AD790" s="8"/>
      <c r="AE790" s="29" t="s">
        <v>323</v>
      </c>
      <c r="AF790" s="26"/>
      <c r="AG790" s="30" t="s">
        <v>327</v>
      </c>
      <c r="AH790" s="518"/>
      <c r="AI790" s="516"/>
      <c r="AJ790" s="516"/>
      <c r="AK790" s="516"/>
      <c r="AL790" s="516"/>
      <c r="AN790" s="38" t="str">
        <f t="shared" si="407"/>
        <v/>
      </c>
      <c r="AO790" s="39" t="str">
        <f t="shared" si="408"/>
        <v/>
      </c>
      <c r="AP790" s="40" t="str">
        <f t="shared" si="382"/>
        <v/>
      </c>
      <c r="AQ790" s="41" t="str">
        <f t="shared" si="383"/>
        <v/>
      </c>
      <c r="AR790" s="42" t="str">
        <f t="shared" si="384"/>
        <v>000</v>
      </c>
      <c r="AS790" s="43" t="str">
        <f t="shared" si="385"/>
        <v>000</v>
      </c>
      <c r="AT790" s="41">
        <f t="shared" si="386"/>
        <v>0</v>
      </c>
      <c r="AU790" s="65">
        <f t="shared" si="387"/>
        <v>0</v>
      </c>
      <c r="AV790" s="39" t="str">
        <f t="shared" si="388"/>
        <v>000</v>
      </c>
      <c r="AW790" s="43" t="str">
        <f t="shared" si="389"/>
        <v>000</v>
      </c>
      <c r="AX790" s="43">
        <f t="shared" si="390"/>
        <v>0</v>
      </c>
      <c r="AY790" s="43">
        <f t="shared" si="391"/>
        <v>0</v>
      </c>
      <c r="AZ790" s="47">
        <f t="shared" si="392"/>
        <v>0</v>
      </c>
      <c r="BA790" s="35">
        <f t="shared" si="393"/>
        <v>0</v>
      </c>
    </row>
    <row r="791" spans="3:53" ht="22.5" customHeight="1" thickBot="1">
      <c r="C791" s="508">
        <f t="shared" si="401"/>
        <v>394</v>
      </c>
      <c r="D791" s="500"/>
      <c r="E791" s="502"/>
      <c r="F791" s="483" t="str">
        <f>IF(G792="","",YEAR('1'!$AJ$7)-YEAR(G792)-IF(MONTH('1'!$AJ$7)*100+DAY('1'!$AJ$7)&gt;=MONTH(G792)*100+DAY(G792),0,1))</f>
        <v/>
      </c>
      <c r="G791" s="484"/>
      <c r="H791" s="485"/>
      <c r="I791" s="497"/>
      <c r="J791" s="486"/>
      <c r="K791" s="488" t="s">
        <v>326</v>
      </c>
      <c r="L791" s="490"/>
      <c r="M791" s="492" t="s">
        <v>325</v>
      </c>
      <c r="N791" s="486"/>
      <c r="O791" s="490"/>
      <c r="P791" s="499"/>
      <c r="Q791" s="3"/>
      <c r="R791" s="4"/>
      <c r="S791" s="5"/>
      <c r="T791" s="6"/>
      <c r="U791" s="7"/>
      <c r="V791" s="62"/>
      <c r="W791" s="63"/>
      <c r="X791" s="9"/>
      <c r="Y791" s="4"/>
      <c r="Z791" s="5"/>
      <c r="AA791" s="6"/>
      <c r="AB791" s="7"/>
      <c r="AC791" s="64"/>
      <c r="AD791" s="8"/>
      <c r="AE791" s="494" t="s">
        <v>66</v>
      </c>
      <c r="AF791" s="495"/>
      <c r="AG791" s="496"/>
      <c r="AH791" s="517"/>
      <c r="AI791" s="515"/>
      <c r="AJ791" s="515"/>
      <c r="AK791" s="515"/>
      <c r="AL791" s="515"/>
      <c r="AN791" s="38" t="str">
        <f t="shared" si="407"/>
        <v/>
      </c>
      <c r="AO791" s="39" t="str">
        <f t="shared" si="408"/>
        <v/>
      </c>
      <c r="AP791" s="40" t="str">
        <f t="shared" si="382"/>
        <v/>
      </c>
      <c r="AQ791" s="41" t="str">
        <f t="shared" si="383"/>
        <v/>
      </c>
      <c r="AR791" s="42" t="str">
        <f t="shared" si="384"/>
        <v>000</v>
      </c>
      <c r="AS791" s="43" t="str">
        <f t="shared" si="385"/>
        <v>000</v>
      </c>
      <c r="AT791" s="41">
        <f t="shared" si="386"/>
        <v>0</v>
      </c>
      <c r="AU791" s="65">
        <f t="shared" si="387"/>
        <v>0</v>
      </c>
      <c r="AV791" s="39" t="str">
        <f t="shared" si="388"/>
        <v>000</v>
      </c>
      <c r="AW791" s="43" t="str">
        <f t="shared" si="389"/>
        <v>000</v>
      </c>
      <c r="AX791" s="43">
        <f t="shared" si="390"/>
        <v>0</v>
      </c>
      <c r="AY791" s="43">
        <f t="shared" si="391"/>
        <v>0</v>
      </c>
      <c r="AZ791" s="47">
        <f t="shared" si="392"/>
        <v>0</v>
      </c>
      <c r="BA791" s="35">
        <f t="shared" si="393"/>
        <v>0</v>
      </c>
    </row>
    <row r="792" spans="3:53" ht="22.5" customHeight="1">
      <c r="C792" s="509"/>
      <c r="D792" s="501"/>
      <c r="E792" s="503"/>
      <c r="F792" s="29" t="s">
        <v>323</v>
      </c>
      <c r="G792" s="26"/>
      <c r="H792" s="30" t="s">
        <v>327</v>
      </c>
      <c r="I792" s="498"/>
      <c r="J792" s="487"/>
      <c r="K792" s="489"/>
      <c r="L792" s="491"/>
      <c r="M792" s="493"/>
      <c r="N792" s="29" t="s">
        <v>323</v>
      </c>
      <c r="O792" s="26"/>
      <c r="P792" s="30" t="s">
        <v>327</v>
      </c>
      <c r="Q792" s="3"/>
      <c r="R792" s="4"/>
      <c r="S792" s="5"/>
      <c r="T792" s="6"/>
      <c r="U792" s="7"/>
      <c r="V792" s="62"/>
      <c r="W792" s="63"/>
      <c r="X792" s="9"/>
      <c r="Y792" s="4"/>
      <c r="Z792" s="5"/>
      <c r="AA792" s="6"/>
      <c r="AB792" s="7"/>
      <c r="AC792" s="64"/>
      <c r="AD792" s="8"/>
      <c r="AE792" s="29" t="s">
        <v>323</v>
      </c>
      <c r="AF792" s="26"/>
      <c r="AG792" s="30" t="s">
        <v>327</v>
      </c>
      <c r="AH792" s="518"/>
      <c r="AI792" s="516"/>
      <c r="AJ792" s="516"/>
      <c r="AK792" s="516"/>
      <c r="AL792" s="516"/>
      <c r="AN792" s="38" t="str">
        <f t="shared" si="407"/>
        <v/>
      </c>
      <c r="AO792" s="39" t="str">
        <f t="shared" si="408"/>
        <v/>
      </c>
      <c r="AP792" s="40" t="str">
        <f t="shared" si="382"/>
        <v/>
      </c>
      <c r="AQ792" s="41" t="str">
        <f t="shared" si="383"/>
        <v/>
      </c>
      <c r="AR792" s="42" t="str">
        <f t="shared" si="384"/>
        <v>000</v>
      </c>
      <c r="AS792" s="43" t="str">
        <f t="shared" si="385"/>
        <v>000</v>
      </c>
      <c r="AT792" s="41">
        <f t="shared" si="386"/>
        <v>0</v>
      </c>
      <c r="AU792" s="65">
        <f t="shared" si="387"/>
        <v>0</v>
      </c>
      <c r="AV792" s="39" t="str">
        <f t="shared" si="388"/>
        <v>000</v>
      </c>
      <c r="AW792" s="43" t="str">
        <f t="shared" si="389"/>
        <v>000</v>
      </c>
      <c r="AX792" s="43">
        <f t="shared" si="390"/>
        <v>0</v>
      </c>
      <c r="AY792" s="43">
        <f t="shared" si="391"/>
        <v>0</v>
      </c>
      <c r="AZ792" s="47">
        <f t="shared" si="392"/>
        <v>0</v>
      </c>
      <c r="BA792" s="35">
        <f t="shared" si="393"/>
        <v>0</v>
      </c>
    </row>
    <row r="793" spans="3:53" ht="22.5" customHeight="1" thickBot="1">
      <c r="C793" s="508">
        <f t="shared" ref="C793" si="409">(ROW()-3)/2</f>
        <v>395</v>
      </c>
      <c r="D793" s="500"/>
      <c r="E793" s="502"/>
      <c r="F793" s="483" t="str">
        <f>IF(G794="","",YEAR('1'!$AJ$7)-YEAR(G794)-IF(MONTH('1'!$AJ$7)*100+DAY('1'!$AJ$7)&gt;=MONTH(G794)*100+DAY(G794),0,1))</f>
        <v/>
      </c>
      <c r="G793" s="484"/>
      <c r="H793" s="485"/>
      <c r="I793" s="497"/>
      <c r="J793" s="486"/>
      <c r="K793" s="488" t="s">
        <v>326</v>
      </c>
      <c r="L793" s="490"/>
      <c r="M793" s="492" t="s">
        <v>325</v>
      </c>
      <c r="N793" s="486"/>
      <c r="O793" s="490"/>
      <c r="P793" s="499"/>
      <c r="Q793" s="3"/>
      <c r="R793" s="4"/>
      <c r="S793" s="5"/>
      <c r="T793" s="6"/>
      <c r="U793" s="7"/>
      <c r="V793" s="62"/>
      <c r="W793" s="63"/>
      <c r="X793" s="9"/>
      <c r="Y793" s="4"/>
      <c r="Z793" s="5"/>
      <c r="AA793" s="6"/>
      <c r="AB793" s="7"/>
      <c r="AC793" s="64"/>
      <c r="AD793" s="8"/>
      <c r="AE793" s="494" t="s">
        <v>66</v>
      </c>
      <c r="AF793" s="495"/>
      <c r="AG793" s="496"/>
      <c r="AH793" s="517"/>
      <c r="AI793" s="515"/>
      <c r="AJ793" s="515"/>
      <c r="AK793" s="515"/>
      <c r="AL793" s="515"/>
      <c r="AN793" s="38" t="str">
        <f t="shared" si="407"/>
        <v/>
      </c>
      <c r="AO793" s="39" t="str">
        <f t="shared" si="408"/>
        <v/>
      </c>
      <c r="AP793" s="40" t="str">
        <f t="shared" si="382"/>
        <v/>
      </c>
      <c r="AQ793" s="41" t="str">
        <f t="shared" si="383"/>
        <v/>
      </c>
      <c r="AR793" s="42" t="str">
        <f t="shared" si="384"/>
        <v>000</v>
      </c>
      <c r="AS793" s="43" t="str">
        <f t="shared" si="385"/>
        <v>000</v>
      </c>
      <c r="AT793" s="41">
        <f t="shared" si="386"/>
        <v>0</v>
      </c>
      <c r="AU793" s="65">
        <f t="shared" si="387"/>
        <v>0</v>
      </c>
      <c r="AV793" s="39" t="str">
        <f t="shared" si="388"/>
        <v>000</v>
      </c>
      <c r="AW793" s="43" t="str">
        <f t="shared" si="389"/>
        <v>000</v>
      </c>
      <c r="AX793" s="43">
        <f t="shared" si="390"/>
        <v>0</v>
      </c>
      <c r="AY793" s="43">
        <f t="shared" si="391"/>
        <v>0</v>
      </c>
      <c r="AZ793" s="47">
        <f t="shared" si="392"/>
        <v>0</v>
      </c>
      <c r="BA793" s="35">
        <f t="shared" si="393"/>
        <v>0</v>
      </c>
    </row>
    <row r="794" spans="3:53" ht="22.5" customHeight="1">
      <c r="C794" s="509"/>
      <c r="D794" s="501"/>
      <c r="E794" s="503"/>
      <c r="F794" s="29" t="s">
        <v>323</v>
      </c>
      <c r="G794" s="26"/>
      <c r="H794" s="30" t="s">
        <v>327</v>
      </c>
      <c r="I794" s="498"/>
      <c r="J794" s="487"/>
      <c r="K794" s="489"/>
      <c r="L794" s="491"/>
      <c r="M794" s="493"/>
      <c r="N794" s="29" t="s">
        <v>323</v>
      </c>
      <c r="O794" s="26"/>
      <c r="P794" s="30" t="s">
        <v>327</v>
      </c>
      <c r="Q794" s="3"/>
      <c r="R794" s="4"/>
      <c r="S794" s="5"/>
      <c r="T794" s="6"/>
      <c r="U794" s="7"/>
      <c r="V794" s="62"/>
      <c r="W794" s="63"/>
      <c r="X794" s="9"/>
      <c r="Y794" s="4"/>
      <c r="Z794" s="5"/>
      <c r="AA794" s="6"/>
      <c r="AB794" s="7"/>
      <c r="AC794" s="64"/>
      <c r="AD794" s="8"/>
      <c r="AE794" s="29" t="s">
        <v>323</v>
      </c>
      <c r="AF794" s="26"/>
      <c r="AG794" s="30" t="s">
        <v>327</v>
      </c>
      <c r="AH794" s="518"/>
      <c r="AI794" s="516"/>
      <c r="AJ794" s="516"/>
      <c r="AK794" s="516"/>
      <c r="AL794" s="516"/>
      <c r="AN794" s="38" t="str">
        <f t="shared" si="407"/>
        <v/>
      </c>
      <c r="AO794" s="39" t="str">
        <f t="shared" si="408"/>
        <v/>
      </c>
      <c r="AP794" s="40" t="str">
        <f t="shared" si="382"/>
        <v/>
      </c>
      <c r="AQ794" s="41" t="str">
        <f t="shared" si="383"/>
        <v/>
      </c>
      <c r="AR794" s="42" t="str">
        <f t="shared" si="384"/>
        <v>000</v>
      </c>
      <c r="AS794" s="43" t="str">
        <f t="shared" si="385"/>
        <v>000</v>
      </c>
      <c r="AT794" s="41">
        <f t="shared" si="386"/>
        <v>0</v>
      </c>
      <c r="AU794" s="65">
        <f t="shared" si="387"/>
        <v>0</v>
      </c>
      <c r="AV794" s="39" t="str">
        <f t="shared" si="388"/>
        <v>000</v>
      </c>
      <c r="AW794" s="43" t="str">
        <f t="shared" si="389"/>
        <v>000</v>
      </c>
      <c r="AX794" s="43">
        <f t="shared" si="390"/>
        <v>0</v>
      </c>
      <c r="AY794" s="43">
        <f t="shared" si="391"/>
        <v>0</v>
      </c>
      <c r="AZ794" s="47">
        <f t="shared" si="392"/>
        <v>0</v>
      </c>
      <c r="BA794" s="35">
        <f t="shared" si="393"/>
        <v>0</v>
      </c>
    </row>
    <row r="795" spans="3:53" ht="22.5" customHeight="1" thickBot="1">
      <c r="C795" s="508">
        <f t="shared" ref="C795:C803" si="410">(ROW()-3)/2</f>
        <v>396</v>
      </c>
      <c r="D795" s="500"/>
      <c r="E795" s="502"/>
      <c r="F795" s="483" t="str">
        <f>IF(G796="","",YEAR('1'!$AJ$7)-YEAR(G796)-IF(MONTH('1'!$AJ$7)*100+DAY('1'!$AJ$7)&gt;=MONTH(G796)*100+DAY(G796),0,1))</f>
        <v/>
      </c>
      <c r="G795" s="484"/>
      <c r="H795" s="485"/>
      <c r="I795" s="497"/>
      <c r="J795" s="486"/>
      <c r="K795" s="488" t="s">
        <v>326</v>
      </c>
      <c r="L795" s="490"/>
      <c r="M795" s="492" t="s">
        <v>325</v>
      </c>
      <c r="N795" s="486"/>
      <c r="O795" s="490"/>
      <c r="P795" s="499"/>
      <c r="Q795" s="3"/>
      <c r="R795" s="4"/>
      <c r="S795" s="5"/>
      <c r="T795" s="6"/>
      <c r="U795" s="7"/>
      <c r="V795" s="62"/>
      <c r="W795" s="63"/>
      <c r="X795" s="9"/>
      <c r="Y795" s="4"/>
      <c r="Z795" s="5"/>
      <c r="AA795" s="6"/>
      <c r="AB795" s="7"/>
      <c r="AC795" s="64"/>
      <c r="AD795" s="8"/>
      <c r="AE795" s="494" t="s">
        <v>66</v>
      </c>
      <c r="AF795" s="495"/>
      <c r="AG795" s="496"/>
      <c r="AH795" s="517"/>
      <c r="AI795" s="515"/>
      <c r="AJ795" s="515"/>
      <c r="AK795" s="515"/>
      <c r="AL795" s="515"/>
      <c r="AN795" s="38" t="str">
        <f t="shared" si="407"/>
        <v/>
      </c>
      <c r="AO795" s="39" t="str">
        <f t="shared" si="408"/>
        <v/>
      </c>
      <c r="AP795" s="40" t="str">
        <f t="shared" si="382"/>
        <v/>
      </c>
      <c r="AQ795" s="41" t="str">
        <f t="shared" si="383"/>
        <v/>
      </c>
      <c r="AR795" s="42" t="str">
        <f t="shared" si="384"/>
        <v>000</v>
      </c>
      <c r="AS795" s="43" t="str">
        <f t="shared" si="385"/>
        <v>000</v>
      </c>
      <c r="AT795" s="41">
        <f t="shared" si="386"/>
        <v>0</v>
      </c>
      <c r="AU795" s="65">
        <f t="shared" si="387"/>
        <v>0</v>
      </c>
      <c r="AV795" s="39" t="str">
        <f t="shared" si="388"/>
        <v>000</v>
      </c>
      <c r="AW795" s="43" t="str">
        <f t="shared" si="389"/>
        <v>000</v>
      </c>
      <c r="AX795" s="43">
        <f t="shared" si="390"/>
        <v>0</v>
      </c>
      <c r="AY795" s="43">
        <f t="shared" si="391"/>
        <v>0</v>
      </c>
      <c r="AZ795" s="47">
        <f t="shared" si="392"/>
        <v>0</v>
      </c>
      <c r="BA795" s="35">
        <f t="shared" si="393"/>
        <v>0</v>
      </c>
    </row>
    <row r="796" spans="3:53" ht="22.5" customHeight="1">
      <c r="C796" s="509"/>
      <c r="D796" s="501"/>
      <c r="E796" s="503"/>
      <c r="F796" s="29" t="s">
        <v>323</v>
      </c>
      <c r="G796" s="26"/>
      <c r="H796" s="30" t="s">
        <v>327</v>
      </c>
      <c r="I796" s="498"/>
      <c r="J796" s="487"/>
      <c r="K796" s="489"/>
      <c r="L796" s="491"/>
      <c r="M796" s="493"/>
      <c r="N796" s="29" t="s">
        <v>323</v>
      </c>
      <c r="O796" s="26"/>
      <c r="P796" s="30" t="s">
        <v>327</v>
      </c>
      <c r="Q796" s="3"/>
      <c r="R796" s="4"/>
      <c r="S796" s="5"/>
      <c r="T796" s="6"/>
      <c r="U796" s="7"/>
      <c r="V796" s="62"/>
      <c r="W796" s="63"/>
      <c r="X796" s="9"/>
      <c r="Y796" s="4"/>
      <c r="Z796" s="5"/>
      <c r="AA796" s="6"/>
      <c r="AB796" s="7"/>
      <c r="AC796" s="64"/>
      <c r="AD796" s="8"/>
      <c r="AE796" s="29" t="s">
        <v>323</v>
      </c>
      <c r="AF796" s="26"/>
      <c r="AG796" s="30" t="s">
        <v>327</v>
      </c>
      <c r="AH796" s="518"/>
      <c r="AI796" s="516"/>
      <c r="AJ796" s="516"/>
      <c r="AK796" s="516"/>
      <c r="AL796" s="516"/>
      <c r="AN796" s="38" t="str">
        <f t="shared" si="407"/>
        <v/>
      </c>
      <c r="AO796" s="39" t="str">
        <f t="shared" si="408"/>
        <v/>
      </c>
      <c r="AP796" s="40" t="str">
        <f t="shared" si="382"/>
        <v/>
      </c>
      <c r="AQ796" s="41" t="str">
        <f t="shared" si="383"/>
        <v/>
      </c>
      <c r="AR796" s="42" t="str">
        <f t="shared" si="384"/>
        <v>000</v>
      </c>
      <c r="AS796" s="43" t="str">
        <f t="shared" si="385"/>
        <v>000</v>
      </c>
      <c r="AT796" s="41">
        <f t="shared" si="386"/>
        <v>0</v>
      </c>
      <c r="AU796" s="65">
        <f t="shared" si="387"/>
        <v>0</v>
      </c>
      <c r="AV796" s="39" t="str">
        <f t="shared" si="388"/>
        <v>000</v>
      </c>
      <c r="AW796" s="43" t="str">
        <f t="shared" si="389"/>
        <v>000</v>
      </c>
      <c r="AX796" s="43">
        <f t="shared" si="390"/>
        <v>0</v>
      </c>
      <c r="AY796" s="43">
        <f t="shared" si="391"/>
        <v>0</v>
      </c>
      <c r="AZ796" s="47">
        <f t="shared" si="392"/>
        <v>0</v>
      </c>
      <c r="BA796" s="35">
        <f t="shared" si="393"/>
        <v>0</v>
      </c>
    </row>
    <row r="797" spans="3:53" ht="22.5" customHeight="1" thickBot="1">
      <c r="C797" s="508">
        <f t="shared" ref="C797:C805" si="411">(ROW()-3)/2</f>
        <v>397</v>
      </c>
      <c r="D797" s="500"/>
      <c r="E797" s="502"/>
      <c r="F797" s="483" t="str">
        <f>IF(G798="","",YEAR('1'!$AJ$7)-YEAR(G798)-IF(MONTH('1'!$AJ$7)*100+DAY('1'!$AJ$7)&gt;=MONTH(G798)*100+DAY(G798),0,1))</f>
        <v/>
      </c>
      <c r="G797" s="484"/>
      <c r="H797" s="485"/>
      <c r="I797" s="497"/>
      <c r="J797" s="486"/>
      <c r="K797" s="488" t="s">
        <v>326</v>
      </c>
      <c r="L797" s="490"/>
      <c r="M797" s="492" t="s">
        <v>325</v>
      </c>
      <c r="N797" s="486"/>
      <c r="O797" s="490"/>
      <c r="P797" s="499"/>
      <c r="Q797" s="3"/>
      <c r="R797" s="4"/>
      <c r="S797" s="5"/>
      <c r="T797" s="6"/>
      <c r="U797" s="7"/>
      <c r="V797" s="62"/>
      <c r="W797" s="63"/>
      <c r="X797" s="9"/>
      <c r="Y797" s="4"/>
      <c r="Z797" s="5"/>
      <c r="AA797" s="6"/>
      <c r="AB797" s="7"/>
      <c r="AC797" s="64"/>
      <c r="AD797" s="8"/>
      <c r="AE797" s="494" t="s">
        <v>66</v>
      </c>
      <c r="AF797" s="495"/>
      <c r="AG797" s="496"/>
      <c r="AH797" s="517"/>
      <c r="AI797" s="515"/>
      <c r="AJ797" s="515"/>
      <c r="AK797" s="515"/>
      <c r="AL797" s="515"/>
      <c r="AN797" s="38" t="str">
        <f t="shared" si="407"/>
        <v/>
      </c>
      <c r="AO797" s="39" t="str">
        <f t="shared" si="408"/>
        <v/>
      </c>
      <c r="AP797" s="40" t="str">
        <f t="shared" ref="AP797:AP860" si="412">IF(G798="","",G798)</f>
        <v/>
      </c>
      <c r="AQ797" s="41" t="str">
        <f t="shared" ref="AQ797:AQ860" si="413">IF(AH797="","",AH797)</f>
        <v/>
      </c>
      <c r="AR797" s="42" t="str">
        <f t="shared" ref="AR797:AR860" si="414">TEXT(Q797*10 + R797&amp;"0","000")</f>
        <v>000</v>
      </c>
      <c r="AS797" s="43" t="str">
        <f t="shared" ref="AS797:AS860" si="415">TEXT(S797*100+T797*10+U797,"000")</f>
        <v>000</v>
      </c>
      <c r="AT797" s="41">
        <f t="shared" ref="AT797:AT860" si="416">V797</f>
        <v>0</v>
      </c>
      <c r="AU797" s="65">
        <f t="shared" ref="AU797:AU860" si="417">W797</f>
        <v>0</v>
      </c>
      <c r="AV797" s="39" t="str">
        <f t="shared" ref="AV797:AV860" si="418">TEXT(X797*10 + Y797&amp;"0","000")</f>
        <v>000</v>
      </c>
      <c r="AW797" s="43" t="str">
        <f t="shared" ref="AW797:AW860" si="419">TEXT(Z797*100+AA797*10+AB797,"000")</f>
        <v>000</v>
      </c>
      <c r="AX797" s="43">
        <f t="shared" ref="AX797:AX860" si="420">AC797</f>
        <v>0</v>
      </c>
      <c r="AY797" s="43">
        <f t="shared" ref="AY797:AY860" si="421">AD797</f>
        <v>0</v>
      </c>
      <c r="AZ797" s="47">
        <f t="shared" ref="AZ797:AZ860" si="422">IF(OR(AN797&amp;AO797="",AN797&amp;AO797=AN796&amp;AO796),0,1)</f>
        <v>0</v>
      </c>
      <c r="BA797" s="35">
        <f t="shared" ref="BA797:BA860" si="423">IF(AN797&amp;AO797=AN798&amp;AO798,0,1)</f>
        <v>0</v>
      </c>
    </row>
    <row r="798" spans="3:53" ht="22.5" customHeight="1">
      <c r="C798" s="509"/>
      <c r="D798" s="501"/>
      <c r="E798" s="503"/>
      <c r="F798" s="29" t="s">
        <v>323</v>
      </c>
      <c r="G798" s="26"/>
      <c r="H798" s="30" t="s">
        <v>327</v>
      </c>
      <c r="I798" s="498"/>
      <c r="J798" s="487"/>
      <c r="K798" s="489"/>
      <c r="L798" s="491"/>
      <c r="M798" s="493"/>
      <c r="N798" s="29" t="s">
        <v>323</v>
      </c>
      <c r="O798" s="26"/>
      <c r="P798" s="30" t="s">
        <v>327</v>
      </c>
      <c r="Q798" s="3"/>
      <c r="R798" s="4"/>
      <c r="S798" s="5"/>
      <c r="T798" s="6"/>
      <c r="U798" s="7"/>
      <c r="V798" s="62"/>
      <c r="W798" s="63"/>
      <c r="X798" s="9"/>
      <c r="Y798" s="4"/>
      <c r="Z798" s="5"/>
      <c r="AA798" s="6"/>
      <c r="AB798" s="7"/>
      <c r="AC798" s="64"/>
      <c r="AD798" s="8"/>
      <c r="AE798" s="29" t="s">
        <v>323</v>
      </c>
      <c r="AF798" s="26"/>
      <c r="AG798" s="30" t="s">
        <v>327</v>
      </c>
      <c r="AH798" s="518"/>
      <c r="AI798" s="516"/>
      <c r="AJ798" s="516"/>
      <c r="AK798" s="516"/>
      <c r="AL798" s="516"/>
      <c r="AN798" s="38" t="str">
        <f t="shared" si="407"/>
        <v/>
      </c>
      <c r="AO798" s="39" t="str">
        <f t="shared" si="408"/>
        <v/>
      </c>
      <c r="AP798" s="40" t="str">
        <f t="shared" si="412"/>
        <v/>
      </c>
      <c r="AQ798" s="41" t="str">
        <f t="shared" si="413"/>
        <v/>
      </c>
      <c r="AR798" s="42" t="str">
        <f t="shared" si="414"/>
        <v>000</v>
      </c>
      <c r="AS798" s="43" t="str">
        <f t="shared" si="415"/>
        <v>000</v>
      </c>
      <c r="AT798" s="41">
        <f t="shared" si="416"/>
        <v>0</v>
      </c>
      <c r="AU798" s="65">
        <f t="shared" si="417"/>
        <v>0</v>
      </c>
      <c r="AV798" s="39" t="str">
        <f t="shared" si="418"/>
        <v>000</v>
      </c>
      <c r="AW798" s="43" t="str">
        <f t="shared" si="419"/>
        <v>000</v>
      </c>
      <c r="AX798" s="43">
        <f t="shared" si="420"/>
        <v>0</v>
      </c>
      <c r="AY798" s="43">
        <f t="shared" si="421"/>
        <v>0</v>
      </c>
      <c r="AZ798" s="47">
        <f t="shared" si="422"/>
        <v>0</v>
      </c>
      <c r="BA798" s="35">
        <f t="shared" si="423"/>
        <v>0</v>
      </c>
    </row>
    <row r="799" spans="3:53" ht="22.5" customHeight="1" thickBot="1">
      <c r="C799" s="508">
        <f t="shared" ref="C799" si="424">(ROW()-3)/2</f>
        <v>398</v>
      </c>
      <c r="D799" s="500"/>
      <c r="E799" s="502"/>
      <c r="F799" s="483" t="str">
        <f>IF(G800="","",YEAR('1'!$AJ$7)-YEAR(G800)-IF(MONTH('1'!$AJ$7)*100+DAY('1'!$AJ$7)&gt;=MONTH(G800)*100+DAY(G800),0,1))</f>
        <v/>
      </c>
      <c r="G799" s="484"/>
      <c r="H799" s="485"/>
      <c r="I799" s="497"/>
      <c r="J799" s="486"/>
      <c r="K799" s="488" t="s">
        <v>326</v>
      </c>
      <c r="L799" s="490"/>
      <c r="M799" s="492" t="s">
        <v>325</v>
      </c>
      <c r="N799" s="486"/>
      <c r="O799" s="490"/>
      <c r="P799" s="499"/>
      <c r="Q799" s="3"/>
      <c r="R799" s="4"/>
      <c r="S799" s="5"/>
      <c r="T799" s="6"/>
      <c r="U799" s="7"/>
      <c r="V799" s="62"/>
      <c r="W799" s="63"/>
      <c r="X799" s="9"/>
      <c r="Y799" s="4"/>
      <c r="Z799" s="5"/>
      <c r="AA799" s="6"/>
      <c r="AB799" s="7"/>
      <c r="AC799" s="64"/>
      <c r="AD799" s="8"/>
      <c r="AE799" s="494" t="s">
        <v>66</v>
      </c>
      <c r="AF799" s="495"/>
      <c r="AG799" s="496"/>
      <c r="AH799" s="517"/>
      <c r="AI799" s="515"/>
      <c r="AJ799" s="515"/>
      <c r="AK799" s="515"/>
      <c r="AL799" s="515"/>
      <c r="AN799" s="38" t="str">
        <f t="shared" si="407"/>
        <v/>
      </c>
      <c r="AO799" s="39" t="str">
        <f t="shared" si="408"/>
        <v/>
      </c>
      <c r="AP799" s="40" t="str">
        <f t="shared" si="412"/>
        <v/>
      </c>
      <c r="AQ799" s="41" t="str">
        <f t="shared" si="413"/>
        <v/>
      </c>
      <c r="AR799" s="42" t="str">
        <f t="shared" si="414"/>
        <v>000</v>
      </c>
      <c r="AS799" s="43" t="str">
        <f t="shared" si="415"/>
        <v>000</v>
      </c>
      <c r="AT799" s="41">
        <f t="shared" si="416"/>
        <v>0</v>
      </c>
      <c r="AU799" s="65">
        <f t="shared" si="417"/>
        <v>0</v>
      </c>
      <c r="AV799" s="39" t="str">
        <f t="shared" si="418"/>
        <v>000</v>
      </c>
      <c r="AW799" s="43" t="str">
        <f t="shared" si="419"/>
        <v>000</v>
      </c>
      <c r="AX799" s="43">
        <f t="shared" si="420"/>
        <v>0</v>
      </c>
      <c r="AY799" s="43">
        <f t="shared" si="421"/>
        <v>0</v>
      </c>
      <c r="AZ799" s="47">
        <f t="shared" si="422"/>
        <v>0</v>
      </c>
      <c r="BA799" s="35">
        <f t="shared" si="423"/>
        <v>0</v>
      </c>
    </row>
    <row r="800" spans="3:53" ht="22.5" customHeight="1">
      <c r="C800" s="509"/>
      <c r="D800" s="501"/>
      <c r="E800" s="503"/>
      <c r="F800" s="29" t="s">
        <v>323</v>
      </c>
      <c r="G800" s="26"/>
      <c r="H800" s="30" t="s">
        <v>327</v>
      </c>
      <c r="I800" s="498"/>
      <c r="J800" s="487"/>
      <c r="K800" s="489"/>
      <c r="L800" s="491"/>
      <c r="M800" s="493"/>
      <c r="N800" s="29" t="s">
        <v>323</v>
      </c>
      <c r="O800" s="26"/>
      <c r="P800" s="30" t="s">
        <v>327</v>
      </c>
      <c r="Q800" s="3"/>
      <c r="R800" s="4"/>
      <c r="S800" s="5"/>
      <c r="T800" s="6"/>
      <c r="U800" s="7"/>
      <c r="V800" s="62"/>
      <c r="W800" s="63"/>
      <c r="X800" s="9"/>
      <c r="Y800" s="4"/>
      <c r="Z800" s="5"/>
      <c r="AA800" s="6"/>
      <c r="AB800" s="7"/>
      <c r="AC800" s="64"/>
      <c r="AD800" s="8"/>
      <c r="AE800" s="29" t="s">
        <v>323</v>
      </c>
      <c r="AF800" s="26"/>
      <c r="AG800" s="30" t="s">
        <v>327</v>
      </c>
      <c r="AH800" s="518"/>
      <c r="AI800" s="516"/>
      <c r="AJ800" s="516"/>
      <c r="AK800" s="516"/>
      <c r="AL800" s="516"/>
      <c r="AN800" s="38" t="str">
        <f t="shared" si="407"/>
        <v/>
      </c>
      <c r="AO800" s="39" t="str">
        <f t="shared" si="408"/>
        <v/>
      </c>
      <c r="AP800" s="40" t="str">
        <f t="shared" si="412"/>
        <v/>
      </c>
      <c r="AQ800" s="41" t="str">
        <f t="shared" si="413"/>
        <v/>
      </c>
      <c r="AR800" s="42" t="str">
        <f t="shared" si="414"/>
        <v>000</v>
      </c>
      <c r="AS800" s="43" t="str">
        <f t="shared" si="415"/>
        <v>000</v>
      </c>
      <c r="AT800" s="41">
        <f t="shared" si="416"/>
        <v>0</v>
      </c>
      <c r="AU800" s="65">
        <f t="shared" si="417"/>
        <v>0</v>
      </c>
      <c r="AV800" s="39" t="str">
        <f t="shared" si="418"/>
        <v>000</v>
      </c>
      <c r="AW800" s="43" t="str">
        <f t="shared" si="419"/>
        <v>000</v>
      </c>
      <c r="AX800" s="43">
        <f t="shared" si="420"/>
        <v>0</v>
      </c>
      <c r="AY800" s="43">
        <f t="shared" si="421"/>
        <v>0</v>
      </c>
      <c r="AZ800" s="47">
        <f t="shared" si="422"/>
        <v>0</v>
      </c>
      <c r="BA800" s="35">
        <f t="shared" si="423"/>
        <v>0</v>
      </c>
    </row>
    <row r="801" spans="3:53" ht="22.5" customHeight="1" thickBot="1">
      <c r="C801" s="508">
        <f t="shared" ref="C801" si="425">(ROW()-3)/2</f>
        <v>399</v>
      </c>
      <c r="D801" s="500"/>
      <c r="E801" s="502"/>
      <c r="F801" s="483" t="str">
        <f>IF(G802="","",YEAR('1'!$AJ$7)-YEAR(G802)-IF(MONTH('1'!$AJ$7)*100+DAY('1'!$AJ$7)&gt;=MONTH(G802)*100+DAY(G802),0,1))</f>
        <v/>
      </c>
      <c r="G801" s="484"/>
      <c r="H801" s="485"/>
      <c r="I801" s="497"/>
      <c r="J801" s="486"/>
      <c r="K801" s="488" t="s">
        <v>326</v>
      </c>
      <c r="L801" s="490"/>
      <c r="M801" s="492" t="s">
        <v>325</v>
      </c>
      <c r="N801" s="486"/>
      <c r="O801" s="490"/>
      <c r="P801" s="499"/>
      <c r="Q801" s="3"/>
      <c r="R801" s="4"/>
      <c r="S801" s="5"/>
      <c r="T801" s="6"/>
      <c r="U801" s="7"/>
      <c r="V801" s="62"/>
      <c r="W801" s="63"/>
      <c r="X801" s="9"/>
      <c r="Y801" s="4"/>
      <c r="Z801" s="5"/>
      <c r="AA801" s="6"/>
      <c r="AB801" s="7"/>
      <c r="AC801" s="64"/>
      <c r="AD801" s="8"/>
      <c r="AE801" s="494" t="s">
        <v>66</v>
      </c>
      <c r="AF801" s="495"/>
      <c r="AG801" s="496"/>
      <c r="AH801" s="517"/>
      <c r="AI801" s="515"/>
      <c r="AJ801" s="515"/>
      <c r="AK801" s="515"/>
      <c r="AL801" s="515"/>
      <c r="AN801" s="38" t="str">
        <f t="shared" si="407"/>
        <v/>
      </c>
      <c r="AO801" s="39" t="str">
        <f t="shared" si="408"/>
        <v/>
      </c>
      <c r="AP801" s="40" t="str">
        <f t="shared" si="412"/>
        <v/>
      </c>
      <c r="AQ801" s="41" t="str">
        <f t="shared" si="413"/>
        <v/>
      </c>
      <c r="AR801" s="42" t="str">
        <f t="shared" si="414"/>
        <v>000</v>
      </c>
      <c r="AS801" s="43" t="str">
        <f t="shared" si="415"/>
        <v>000</v>
      </c>
      <c r="AT801" s="41">
        <f t="shared" si="416"/>
        <v>0</v>
      </c>
      <c r="AU801" s="65">
        <f t="shared" si="417"/>
        <v>0</v>
      </c>
      <c r="AV801" s="39" t="str">
        <f t="shared" si="418"/>
        <v>000</v>
      </c>
      <c r="AW801" s="43" t="str">
        <f t="shared" si="419"/>
        <v>000</v>
      </c>
      <c r="AX801" s="43">
        <f t="shared" si="420"/>
        <v>0</v>
      </c>
      <c r="AY801" s="43">
        <f t="shared" si="421"/>
        <v>0</v>
      </c>
      <c r="AZ801" s="47">
        <f t="shared" si="422"/>
        <v>0</v>
      </c>
      <c r="BA801" s="35">
        <f t="shared" si="423"/>
        <v>0</v>
      </c>
    </row>
    <row r="802" spans="3:53" ht="22.5" customHeight="1">
      <c r="C802" s="509"/>
      <c r="D802" s="501"/>
      <c r="E802" s="503"/>
      <c r="F802" s="29" t="s">
        <v>323</v>
      </c>
      <c r="G802" s="26"/>
      <c r="H802" s="30" t="s">
        <v>327</v>
      </c>
      <c r="I802" s="498"/>
      <c r="J802" s="487"/>
      <c r="K802" s="489"/>
      <c r="L802" s="491"/>
      <c r="M802" s="493"/>
      <c r="N802" s="29" t="s">
        <v>323</v>
      </c>
      <c r="O802" s="26"/>
      <c r="P802" s="30" t="s">
        <v>327</v>
      </c>
      <c r="Q802" s="3"/>
      <c r="R802" s="4"/>
      <c r="S802" s="5"/>
      <c r="T802" s="6"/>
      <c r="U802" s="7"/>
      <c r="V802" s="62"/>
      <c r="W802" s="63"/>
      <c r="X802" s="9"/>
      <c r="Y802" s="4"/>
      <c r="Z802" s="5"/>
      <c r="AA802" s="6"/>
      <c r="AB802" s="7"/>
      <c r="AC802" s="64"/>
      <c r="AD802" s="8"/>
      <c r="AE802" s="29" t="s">
        <v>323</v>
      </c>
      <c r="AF802" s="26"/>
      <c r="AG802" s="30" t="s">
        <v>327</v>
      </c>
      <c r="AH802" s="518"/>
      <c r="AI802" s="516"/>
      <c r="AJ802" s="516"/>
      <c r="AK802" s="516"/>
      <c r="AL802" s="516"/>
      <c r="AN802" s="38" t="str">
        <f t="shared" si="407"/>
        <v/>
      </c>
      <c r="AO802" s="39" t="str">
        <f t="shared" si="408"/>
        <v/>
      </c>
      <c r="AP802" s="40" t="str">
        <f t="shared" si="412"/>
        <v/>
      </c>
      <c r="AQ802" s="41" t="str">
        <f t="shared" si="413"/>
        <v/>
      </c>
      <c r="AR802" s="42" t="str">
        <f t="shared" si="414"/>
        <v>000</v>
      </c>
      <c r="AS802" s="43" t="str">
        <f t="shared" si="415"/>
        <v>000</v>
      </c>
      <c r="AT802" s="41">
        <f t="shared" si="416"/>
        <v>0</v>
      </c>
      <c r="AU802" s="65">
        <f t="shared" si="417"/>
        <v>0</v>
      </c>
      <c r="AV802" s="39" t="str">
        <f t="shared" si="418"/>
        <v>000</v>
      </c>
      <c r="AW802" s="43" t="str">
        <f t="shared" si="419"/>
        <v>000</v>
      </c>
      <c r="AX802" s="43">
        <f t="shared" si="420"/>
        <v>0</v>
      </c>
      <c r="AY802" s="43">
        <f t="shared" si="421"/>
        <v>0</v>
      </c>
      <c r="AZ802" s="47">
        <f t="shared" si="422"/>
        <v>0</v>
      </c>
      <c r="BA802" s="35">
        <f t="shared" si="423"/>
        <v>0</v>
      </c>
    </row>
    <row r="803" spans="3:53" ht="22.5" customHeight="1" thickBot="1">
      <c r="C803" s="508">
        <f t="shared" si="410"/>
        <v>400</v>
      </c>
      <c r="D803" s="500"/>
      <c r="E803" s="502"/>
      <c r="F803" s="483" t="str">
        <f>IF(G804="","",YEAR('1'!$AJ$7)-YEAR(G804)-IF(MONTH('1'!$AJ$7)*100+DAY('1'!$AJ$7)&gt;=MONTH(G804)*100+DAY(G804),0,1))</f>
        <v/>
      </c>
      <c r="G803" s="484"/>
      <c r="H803" s="485"/>
      <c r="I803" s="497"/>
      <c r="J803" s="486"/>
      <c r="K803" s="488" t="s">
        <v>326</v>
      </c>
      <c r="L803" s="490"/>
      <c r="M803" s="492" t="s">
        <v>325</v>
      </c>
      <c r="N803" s="486"/>
      <c r="O803" s="490"/>
      <c r="P803" s="499"/>
      <c r="Q803" s="3"/>
      <c r="R803" s="4"/>
      <c r="S803" s="5"/>
      <c r="T803" s="6"/>
      <c r="U803" s="7"/>
      <c r="V803" s="62"/>
      <c r="W803" s="63"/>
      <c r="X803" s="9"/>
      <c r="Y803" s="4"/>
      <c r="Z803" s="5"/>
      <c r="AA803" s="6"/>
      <c r="AB803" s="7"/>
      <c r="AC803" s="64"/>
      <c r="AD803" s="8"/>
      <c r="AE803" s="494" t="s">
        <v>66</v>
      </c>
      <c r="AF803" s="495"/>
      <c r="AG803" s="496"/>
      <c r="AH803" s="517"/>
      <c r="AI803" s="515"/>
      <c r="AJ803" s="515"/>
      <c r="AK803" s="515"/>
      <c r="AL803" s="515"/>
      <c r="AN803" s="38" t="str">
        <f t="shared" si="407"/>
        <v/>
      </c>
      <c r="AO803" s="39" t="str">
        <f t="shared" si="408"/>
        <v/>
      </c>
      <c r="AP803" s="40" t="str">
        <f t="shared" si="412"/>
        <v/>
      </c>
      <c r="AQ803" s="41" t="str">
        <f t="shared" si="413"/>
        <v/>
      </c>
      <c r="AR803" s="42" t="str">
        <f t="shared" si="414"/>
        <v>000</v>
      </c>
      <c r="AS803" s="43" t="str">
        <f t="shared" si="415"/>
        <v>000</v>
      </c>
      <c r="AT803" s="41">
        <f t="shared" si="416"/>
        <v>0</v>
      </c>
      <c r="AU803" s="65">
        <f t="shared" si="417"/>
        <v>0</v>
      </c>
      <c r="AV803" s="39" t="str">
        <f t="shared" si="418"/>
        <v>000</v>
      </c>
      <c r="AW803" s="43" t="str">
        <f t="shared" si="419"/>
        <v>000</v>
      </c>
      <c r="AX803" s="43">
        <f t="shared" si="420"/>
        <v>0</v>
      </c>
      <c r="AY803" s="43">
        <f t="shared" si="421"/>
        <v>0</v>
      </c>
      <c r="AZ803" s="47">
        <f t="shared" si="422"/>
        <v>0</v>
      </c>
      <c r="BA803" s="35">
        <f t="shared" si="423"/>
        <v>0</v>
      </c>
    </row>
    <row r="804" spans="3:53" ht="22.5" customHeight="1">
      <c r="C804" s="509"/>
      <c r="D804" s="501"/>
      <c r="E804" s="503"/>
      <c r="F804" s="29" t="s">
        <v>323</v>
      </c>
      <c r="G804" s="26"/>
      <c r="H804" s="30" t="s">
        <v>327</v>
      </c>
      <c r="I804" s="498"/>
      <c r="J804" s="487"/>
      <c r="K804" s="489"/>
      <c r="L804" s="491"/>
      <c r="M804" s="493"/>
      <c r="N804" s="29" t="s">
        <v>323</v>
      </c>
      <c r="O804" s="26"/>
      <c r="P804" s="30" t="s">
        <v>327</v>
      </c>
      <c r="Q804" s="3"/>
      <c r="R804" s="4"/>
      <c r="S804" s="5"/>
      <c r="T804" s="6"/>
      <c r="U804" s="7"/>
      <c r="V804" s="62"/>
      <c r="W804" s="63"/>
      <c r="X804" s="9"/>
      <c r="Y804" s="4"/>
      <c r="Z804" s="5"/>
      <c r="AA804" s="6"/>
      <c r="AB804" s="7"/>
      <c r="AC804" s="64"/>
      <c r="AD804" s="8"/>
      <c r="AE804" s="29" t="s">
        <v>323</v>
      </c>
      <c r="AF804" s="26"/>
      <c r="AG804" s="30" t="s">
        <v>327</v>
      </c>
      <c r="AH804" s="518"/>
      <c r="AI804" s="516"/>
      <c r="AJ804" s="516"/>
      <c r="AK804" s="516"/>
      <c r="AL804" s="516"/>
      <c r="AN804" s="38" t="str">
        <f t="shared" si="407"/>
        <v/>
      </c>
      <c r="AO804" s="39" t="str">
        <f t="shared" si="408"/>
        <v/>
      </c>
      <c r="AP804" s="40" t="str">
        <f t="shared" si="412"/>
        <v/>
      </c>
      <c r="AQ804" s="41" t="str">
        <f t="shared" si="413"/>
        <v/>
      </c>
      <c r="AR804" s="42" t="str">
        <f t="shared" si="414"/>
        <v>000</v>
      </c>
      <c r="AS804" s="43" t="str">
        <f t="shared" si="415"/>
        <v>000</v>
      </c>
      <c r="AT804" s="41">
        <f t="shared" si="416"/>
        <v>0</v>
      </c>
      <c r="AU804" s="65">
        <f t="shared" si="417"/>
        <v>0</v>
      </c>
      <c r="AV804" s="39" t="str">
        <f t="shared" si="418"/>
        <v>000</v>
      </c>
      <c r="AW804" s="43" t="str">
        <f t="shared" si="419"/>
        <v>000</v>
      </c>
      <c r="AX804" s="43">
        <f t="shared" si="420"/>
        <v>0</v>
      </c>
      <c r="AY804" s="43">
        <f t="shared" si="421"/>
        <v>0</v>
      </c>
      <c r="AZ804" s="47">
        <f t="shared" si="422"/>
        <v>0</v>
      </c>
      <c r="BA804" s="35">
        <f t="shared" si="423"/>
        <v>0</v>
      </c>
    </row>
    <row r="805" spans="3:53" ht="22.5" customHeight="1" thickBot="1">
      <c r="C805" s="508">
        <f t="shared" si="411"/>
        <v>401</v>
      </c>
      <c r="D805" s="500"/>
      <c r="E805" s="502"/>
      <c r="F805" s="483" t="str">
        <f>IF(G806="","",YEAR('1'!$AJ$7)-YEAR(G806)-IF(MONTH('1'!$AJ$7)*100+DAY('1'!$AJ$7)&gt;=MONTH(G806)*100+DAY(G806),0,1))</f>
        <v/>
      </c>
      <c r="G805" s="484"/>
      <c r="H805" s="485"/>
      <c r="I805" s="497"/>
      <c r="J805" s="486"/>
      <c r="K805" s="488" t="s">
        <v>326</v>
      </c>
      <c r="L805" s="490"/>
      <c r="M805" s="492" t="s">
        <v>325</v>
      </c>
      <c r="N805" s="486"/>
      <c r="O805" s="490"/>
      <c r="P805" s="499"/>
      <c r="Q805" s="3"/>
      <c r="R805" s="4"/>
      <c r="S805" s="5"/>
      <c r="T805" s="6"/>
      <c r="U805" s="7"/>
      <c r="V805" s="62"/>
      <c r="W805" s="63"/>
      <c r="X805" s="9"/>
      <c r="Y805" s="4"/>
      <c r="Z805" s="5"/>
      <c r="AA805" s="6"/>
      <c r="AB805" s="7"/>
      <c r="AC805" s="64"/>
      <c r="AD805" s="8"/>
      <c r="AE805" s="494" t="s">
        <v>66</v>
      </c>
      <c r="AF805" s="495"/>
      <c r="AG805" s="496"/>
      <c r="AH805" s="517"/>
      <c r="AI805" s="515"/>
      <c r="AJ805" s="515"/>
      <c r="AK805" s="515"/>
      <c r="AL805" s="515"/>
      <c r="AN805" s="38" t="str">
        <f t="shared" si="407"/>
        <v/>
      </c>
      <c r="AO805" s="39" t="str">
        <f t="shared" si="408"/>
        <v/>
      </c>
      <c r="AP805" s="40" t="str">
        <f t="shared" si="412"/>
        <v/>
      </c>
      <c r="AQ805" s="41" t="str">
        <f t="shared" si="413"/>
        <v/>
      </c>
      <c r="AR805" s="42" t="str">
        <f t="shared" si="414"/>
        <v>000</v>
      </c>
      <c r="AS805" s="43" t="str">
        <f t="shared" si="415"/>
        <v>000</v>
      </c>
      <c r="AT805" s="41">
        <f t="shared" si="416"/>
        <v>0</v>
      </c>
      <c r="AU805" s="65">
        <f t="shared" si="417"/>
        <v>0</v>
      </c>
      <c r="AV805" s="39" t="str">
        <f t="shared" si="418"/>
        <v>000</v>
      </c>
      <c r="AW805" s="43" t="str">
        <f t="shared" si="419"/>
        <v>000</v>
      </c>
      <c r="AX805" s="43">
        <f t="shared" si="420"/>
        <v>0</v>
      </c>
      <c r="AY805" s="43">
        <f t="shared" si="421"/>
        <v>0</v>
      </c>
      <c r="AZ805" s="47">
        <f t="shared" si="422"/>
        <v>0</v>
      </c>
      <c r="BA805" s="35">
        <f t="shared" si="423"/>
        <v>0</v>
      </c>
    </row>
    <row r="806" spans="3:53" ht="22.5" customHeight="1">
      <c r="C806" s="509"/>
      <c r="D806" s="501"/>
      <c r="E806" s="503"/>
      <c r="F806" s="29" t="s">
        <v>323</v>
      </c>
      <c r="G806" s="26"/>
      <c r="H806" s="30" t="s">
        <v>327</v>
      </c>
      <c r="I806" s="498"/>
      <c r="J806" s="487"/>
      <c r="K806" s="489"/>
      <c r="L806" s="491"/>
      <c r="M806" s="493"/>
      <c r="N806" s="29" t="s">
        <v>323</v>
      </c>
      <c r="O806" s="26"/>
      <c r="P806" s="30" t="s">
        <v>327</v>
      </c>
      <c r="Q806" s="3"/>
      <c r="R806" s="4"/>
      <c r="S806" s="5"/>
      <c r="T806" s="6"/>
      <c r="U806" s="7"/>
      <c r="V806" s="62"/>
      <c r="W806" s="63"/>
      <c r="X806" s="9"/>
      <c r="Y806" s="4"/>
      <c r="Z806" s="5"/>
      <c r="AA806" s="6"/>
      <c r="AB806" s="7"/>
      <c r="AC806" s="64"/>
      <c r="AD806" s="8"/>
      <c r="AE806" s="29" t="s">
        <v>323</v>
      </c>
      <c r="AF806" s="26"/>
      <c r="AG806" s="30" t="s">
        <v>327</v>
      </c>
      <c r="AH806" s="518"/>
      <c r="AI806" s="516"/>
      <c r="AJ806" s="516"/>
      <c r="AK806" s="516"/>
      <c r="AL806" s="516"/>
      <c r="AN806" s="38" t="str">
        <f t="shared" si="407"/>
        <v/>
      </c>
      <c r="AO806" s="39" t="str">
        <f t="shared" si="408"/>
        <v/>
      </c>
      <c r="AP806" s="40" t="str">
        <f t="shared" si="412"/>
        <v/>
      </c>
      <c r="AQ806" s="41" t="str">
        <f t="shared" si="413"/>
        <v/>
      </c>
      <c r="AR806" s="42" t="str">
        <f t="shared" si="414"/>
        <v>000</v>
      </c>
      <c r="AS806" s="43" t="str">
        <f t="shared" si="415"/>
        <v>000</v>
      </c>
      <c r="AT806" s="41">
        <f t="shared" si="416"/>
        <v>0</v>
      </c>
      <c r="AU806" s="65">
        <f t="shared" si="417"/>
        <v>0</v>
      </c>
      <c r="AV806" s="39" t="str">
        <f t="shared" si="418"/>
        <v>000</v>
      </c>
      <c r="AW806" s="43" t="str">
        <f t="shared" si="419"/>
        <v>000</v>
      </c>
      <c r="AX806" s="43">
        <f t="shared" si="420"/>
        <v>0</v>
      </c>
      <c r="AY806" s="43">
        <f t="shared" si="421"/>
        <v>0</v>
      </c>
      <c r="AZ806" s="47">
        <f t="shared" si="422"/>
        <v>0</v>
      </c>
      <c r="BA806" s="35">
        <f t="shared" si="423"/>
        <v>0</v>
      </c>
    </row>
    <row r="807" spans="3:53" ht="22.5" customHeight="1" thickBot="1">
      <c r="C807" s="508">
        <f t="shared" ref="C807:C831" si="426">(ROW()-3)/2</f>
        <v>402</v>
      </c>
      <c r="D807" s="500"/>
      <c r="E807" s="502"/>
      <c r="F807" s="483" t="str">
        <f>IF(G808="","",YEAR('1'!$AJ$7)-YEAR(G808)-IF(MONTH('1'!$AJ$7)*100+DAY('1'!$AJ$7)&gt;=MONTH(G808)*100+DAY(G808),0,1))</f>
        <v/>
      </c>
      <c r="G807" s="484"/>
      <c r="H807" s="485"/>
      <c r="I807" s="497"/>
      <c r="J807" s="486"/>
      <c r="K807" s="488" t="s">
        <v>326</v>
      </c>
      <c r="L807" s="490"/>
      <c r="M807" s="492" t="s">
        <v>325</v>
      </c>
      <c r="N807" s="486"/>
      <c r="O807" s="490"/>
      <c r="P807" s="499"/>
      <c r="Q807" s="3"/>
      <c r="R807" s="4"/>
      <c r="S807" s="5"/>
      <c r="T807" s="6"/>
      <c r="U807" s="7"/>
      <c r="V807" s="62"/>
      <c r="W807" s="63"/>
      <c r="X807" s="9"/>
      <c r="Y807" s="4"/>
      <c r="Z807" s="5"/>
      <c r="AA807" s="6"/>
      <c r="AB807" s="7"/>
      <c r="AC807" s="64"/>
      <c r="AD807" s="8"/>
      <c r="AE807" s="494" t="s">
        <v>66</v>
      </c>
      <c r="AF807" s="495"/>
      <c r="AG807" s="496"/>
      <c r="AH807" s="517"/>
      <c r="AI807" s="515"/>
      <c r="AJ807" s="515"/>
      <c r="AK807" s="515"/>
      <c r="AL807" s="515"/>
      <c r="AN807" s="38" t="str">
        <f t="shared" si="407"/>
        <v/>
      </c>
      <c r="AO807" s="39" t="str">
        <f t="shared" si="408"/>
        <v/>
      </c>
      <c r="AP807" s="40" t="str">
        <f t="shared" si="412"/>
        <v/>
      </c>
      <c r="AQ807" s="41" t="str">
        <f t="shared" si="413"/>
        <v/>
      </c>
      <c r="AR807" s="42" t="str">
        <f t="shared" si="414"/>
        <v>000</v>
      </c>
      <c r="AS807" s="43" t="str">
        <f t="shared" si="415"/>
        <v>000</v>
      </c>
      <c r="AT807" s="41">
        <f t="shared" si="416"/>
        <v>0</v>
      </c>
      <c r="AU807" s="65">
        <f t="shared" si="417"/>
        <v>0</v>
      </c>
      <c r="AV807" s="39" t="str">
        <f t="shared" si="418"/>
        <v>000</v>
      </c>
      <c r="AW807" s="43" t="str">
        <f t="shared" si="419"/>
        <v>000</v>
      </c>
      <c r="AX807" s="43">
        <f t="shared" si="420"/>
        <v>0</v>
      </c>
      <c r="AY807" s="43">
        <f t="shared" si="421"/>
        <v>0</v>
      </c>
      <c r="AZ807" s="47">
        <f t="shared" si="422"/>
        <v>0</v>
      </c>
      <c r="BA807" s="35">
        <f t="shared" si="423"/>
        <v>0</v>
      </c>
    </row>
    <row r="808" spans="3:53" ht="22.5" customHeight="1">
      <c r="C808" s="509"/>
      <c r="D808" s="501"/>
      <c r="E808" s="503"/>
      <c r="F808" s="29" t="s">
        <v>323</v>
      </c>
      <c r="G808" s="26"/>
      <c r="H808" s="30" t="s">
        <v>327</v>
      </c>
      <c r="I808" s="498"/>
      <c r="J808" s="487"/>
      <c r="K808" s="489"/>
      <c r="L808" s="491"/>
      <c r="M808" s="493"/>
      <c r="N808" s="29" t="s">
        <v>323</v>
      </c>
      <c r="O808" s="26"/>
      <c r="P808" s="30" t="s">
        <v>327</v>
      </c>
      <c r="Q808" s="3"/>
      <c r="R808" s="4"/>
      <c r="S808" s="5"/>
      <c r="T808" s="6"/>
      <c r="U808" s="7"/>
      <c r="V808" s="62"/>
      <c r="W808" s="63"/>
      <c r="X808" s="9"/>
      <c r="Y808" s="4"/>
      <c r="Z808" s="5"/>
      <c r="AA808" s="6"/>
      <c r="AB808" s="7"/>
      <c r="AC808" s="64"/>
      <c r="AD808" s="8"/>
      <c r="AE808" s="29" t="s">
        <v>323</v>
      </c>
      <c r="AF808" s="26"/>
      <c r="AG808" s="30" t="s">
        <v>327</v>
      </c>
      <c r="AH808" s="518"/>
      <c r="AI808" s="516"/>
      <c r="AJ808" s="516"/>
      <c r="AK808" s="516"/>
      <c r="AL808" s="516"/>
      <c r="AN808" s="38" t="str">
        <f t="shared" si="407"/>
        <v/>
      </c>
      <c r="AO808" s="39" t="str">
        <f t="shared" si="408"/>
        <v/>
      </c>
      <c r="AP808" s="40" t="str">
        <f t="shared" si="412"/>
        <v/>
      </c>
      <c r="AQ808" s="41" t="str">
        <f t="shared" si="413"/>
        <v/>
      </c>
      <c r="AR808" s="42" t="str">
        <f t="shared" si="414"/>
        <v>000</v>
      </c>
      <c r="AS808" s="43" t="str">
        <f t="shared" si="415"/>
        <v>000</v>
      </c>
      <c r="AT808" s="41">
        <f t="shared" si="416"/>
        <v>0</v>
      </c>
      <c r="AU808" s="65">
        <f t="shared" si="417"/>
        <v>0</v>
      </c>
      <c r="AV808" s="39" t="str">
        <f t="shared" si="418"/>
        <v>000</v>
      </c>
      <c r="AW808" s="43" t="str">
        <f t="shared" si="419"/>
        <v>000</v>
      </c>
      <c r="AX808" s="43">
        <f t="shared" si="420"/>
        <v>0</v>
      </c>
      <c r="AY808" s="43">
        <f t="shared" si="421"/>
        <v>0</v>
      </c>
      <c r="AZ808" s="47">
        <f t="shared" si="422"/>
        <v>0</v>
      </c>
      <c r="BA808" s="35">
        <f t="shared" si="423"/>
        <v>0</v>
      </c>
    </row>
    <row r="809" spans="3:53" ht="22.5" customHeight="1" thickBot="1">
      <c r="C809" s="508">
        <f t="shared" ref="C809" si="427">(ROW()-3)/2</f>
        <v>403</v>
      </c>
      <c r="D809" s="500"/>
      <c r="E809" s="502"/>
      <c r="F809" s="483" t="str">
        <f>IF(G810="","",YEAR('1'!$AJ$7)-YEAR(G810)-IF(MONTH('1'!$AJ$7)*100+DAY('1'!$AJ$7)&gt;=MONTH(G810)*100+DAY(G810),0,1))</f>
        <v/>
      </c>
      <c r="G809" s="484"/>
      <c r="H809" s="485"/>
      <c r="I809" s="497"/>
      <c r="J809" s="486"/>
      <c r="K809" s="488" t="s">
        <v>326</v>
      </c>
      <c r="L809" s="490"/>
      <c r="M809" s="492" t="s">
        <v>325</v>
      </c>
      <c r="N809" s="486"/>
      <c r="O809" s="490"/>
      <c r="P809" s="499"/>
      <c r="Q809" s="3"/>
      <c r="R809" s="4"/>
      <c r="S809" s="5"/>
      <c r="T809" s="6"/>
      <c r="U809" s="7"/>
      <c r="V809" s="62"/>
      <c r="W809" s="63"/>
      <c r="X809" s="9"/>
      <c r="Y809" s="4"/>
      <c r="Z809" s="5"/>
      <c r="AA809" s="6"/>
      <c r="AB809" s="7"/>
      <c r="AC809" s="64"/>
      <c r="AD809" s="8"/>
      <c r="AE809" s="494" t="s">
        <v>66</v>
      </c>
      <c r="AF809" s="495"/>
      <c r="AG809" s="496"/>
      <c r="AH809" s="517"/>
      <c r="AI809" s="515"/>
      <c r="AJ809" s="515"/>
      <c r="AK809" s="515"/>
      <c r="AL809" s="515"/>
      <c r="AN809" s="38" t="str">
        <f t="shared" si="407"/>
        <v/>
      </c>
      <c r="AO809" s="39" t="str">
        <f t="shared" si="408"/>
        <v/>
      </c>
      <c r="AP809" s="40" t="str">
        <f t="shared" si="412"/>
        <v/>
      </c>
      <c r="AQ809" s="41" t="str">
        <f t="shared" si="413"/>
        <v/>
      </c>
      <c r="AR809" s="42" t="str">
        <f t="shared" si="414"/>
        <v>000</v>
      </c>
      <c r="AS809" s="43" t="str">
        <f t="shared" si="415"/>
        <v>000</v>
      </c>
      <c r="AT809" s="41">
        <f t="shared" si="416"/>
        <v>0</v>
      </c>
      <c r="AU809" s="65">
        <f t="shared" si="417"/>
        <v>0</v>
      </c>
      <c r="AV809" s="39" t="str">
        <f t="shared" si="418"/>
        <v>000</v>
      </c>
      <c r="AW809" s="43" t="str">
        <f t="shared" si="419"/>
        <v>000</v>
      </c>
      <c r="AX809" s="43">
        <f t="shared" si="420"/>
        <v>0</v>
      </c>
      <c r="AY809" s="43">
        <f t="shared" si="421"/>
        <v>0</v>
      </c>
      <c r="AZ809" s="47">
        <f t="shared" si="422"/>
        <v>0</v>
      </c>
      <c r="BA809" s="35">
        <f t="shared" si="423"/>
        <v>0</v>
      </c>
    </row>
    <row r="810" spans="3:53" ht="22.5" customHeight="1">
      <c r="C810" s="509"/>
      <c r="D810" s="501"/>
      <c r="E810" s="503"/>
      <c r="F810" s="29" t="s">
        <v>323</v>
      </c>
      <c r="G810" s="26"/>
      <c r="H810" s="30" t="s">
        <v>327</v>
      </c>
      <c r="I810" s="498"/>
      <c r="J810" s="487"/>
      <c r="K810" s="489"/>
      <c r="L810" s="491"/>
      <c r="M810" s="493"/>
      <c r="N810" s="29" t="s">
        <v>323</v>
      </c>
      <c r="O810" s="26"/>
      <c r="P810" s="30" t="s">
        <v>327</v>
      </c>
      <c r="Q810" s="3"/>
      <c r="R810" s="4"/>
      <c r="S810" s="5"/>
      <c r="T810" s="6"/>
      <c r="U810" s="7"/>
      <c r="V810" s="62"/>
      <c r="W810" s="63"/>
      <c r="X810" s="9"/>
      <c r="Y810" s="4"/>
      <c r="Z810" s="5"/>
      <c r="AA810" s="6"/>
      <c r="AB810" s="7"/>
      <c r="AC810" s="64"/>
      <c r="AD810" s="8"/>
      <c r="AE810" s="29" t="s">
        <v>323</v>
      </c>
      <c r="AF810" s="26"/>
      <c r="AG810" s="30" t="s">
        <v>327</v>
      </c>
      <c r="AH810" s="518"/>
      <c r="AI810" s="516"/>
      <c r="AJ810" s="516"/>
      <c r="AK810" s="516"/>
      <c r="AL810" s="516"/>
      <c r="AN810" s="38" t="str">
        <f t="shared" si="407"/>
        <v/>
      </c>
      <c r="AO810" s="39" t="str">
        <f t="shared" si="408"/>
        <v/>
      </c>
      <c r="AP810" s="40" t="str">
        <f t="shared" si="412"/>
        <v/>
      </c>
      <c r="AQ810" s="41" t="str">
        <f t="shared" si="413"/>
        <v/>
      </c>
      <c r="AR810" s="42" t="str">
        <f t="shared" si="414"/>
        <v>000</v>
      </c>
      <c r="AS810" s="43" t="str">
        <f t="shared" si="415"/>
        <v>000</v>
      </c>
      <c r="AT810" s="41">
        <f t="shared" si="416"/>
        <v>0</v>
      </c>
      <c r="AU810" s="65">
        <f t="shared" si="417"/>
        <v>0</v>
      </c>
      <c r="AV810" s="39" t="str">
        <f t="shared" si="418"/>
        <v>000</v>
      </c>
      <c r="AW810" s="43" t="str">
        <f t="shared" si="419"/>
        <v>000</v>
      </c>
      <c r="AX810" s="43">
        <f t="shared" si="420"/>
        <v>0</v>
      </c>
      <c r="AY810" s="43">
        <f t="shared" si="421"/>
        <v>0</v>
      </c>
      <c r="AZ810" s="47">
        <f t="shared" si="422"/>
        <v>0</v>
      </c>
      <c r="BA810" s="35">
        <f t="shared" si="423"/>
        <v>0</v>
      </c>
    </row>
    <row r="811" spans="3:53" ht="22.5" customHeight="1" thickBot="1">
      <c r="C811" s="508">
        <f t="shared" ref="C811:C827" si="428">(ROW()-3)/2</f>
        <v>404</v>
      </c>
      <c r="D811" s="500"/>
      <c r="E811" s="502"/>
      <c r="F811" s="483" t="str">
        <f>IF(G812="","",YEAR('1'!$AJ$7)-YEAR(G812)-IF(MONTH('1'!$AJ$7)*100+DAY('1'!$AJ$7)&gt;=MONTH(G812)*100+DAY(G812),0,1))</f>
        <v/>
      </c>
      <c r="G811" s="484"/>
      <c r="H811" s="485"/>
      <c r="I811" s="497"/>
      <c r="J811" s="486"/>
      <c r="K811" s="488" t="s">
        <v>326</v>
      </c>
      <c r="L811" s="490"/>
      <c r="M811" s="492" t="s">
        <v>325</v>
      </c>
      <c r="N811" s="486"/>
      <c r="O811" s="490"/>
      <c r="P811" s="499"/>
      <c r="Q811" s="3"/>
      <c r="R811" s="4"/>
      <c r="S811" s="5"/>
      <c r="T811" s="6"/>
      <c r="U811" s="7"/>
      <c r="V811" s="62"/>
      <c r="W811" s="63"/>
      <c r="X811" s="9"/>
      <c r="Y811" s="4"/>
      <c r="Z811" s="5"/>
      <c r="AA811" s="6"/>
      <c r="AB811" s="7"/>
      <c r="AC811" s="64"/>
      <c r="AD811" s="8"/>
      <c r="AE811" s="494" t="s">
        <v>66</v>
      </c>
      <c r="AF811" s="495"/>
      <c r="AG811" s="496"/>
      <c r="AH811" s="517"/>
      <c r="AI811" s="515"/>
      <c r="AJ811" s="515"/>
      <c r="AK811" s="515"/>
      <c r="AL811" s="515"/>
      <c r="AN811" s="38" t="str">
        <f t="shared" si="407"/>
        <v/>
      </c>
      <c r="AO811" s="39" t="str">
        <f t="shared" si="408"/>
        <v/>
      </c>
      <c r="AP811" s="40" t="str">
        <f t="shared" si="412"/>
        <v/>
      </c>
      <c r="AQ811" s="41" t="str">
        <f t="shared" si="413"/>
        <v/>
      </c>
      <c r="AR811" s="42" t="str">
        <f t="shared" si="414"/>
        <v>000</v>
      </c>
      <c r="AS811" s="43" t="str">
        <f t="shared" si="415"/>
        <v>000</v>
      </c>
      <c r="AT811" s="41">
        <f t="shared" si="416"/>
        <v>0</v>
      </c>
      <c r="AU811" s="65">
        <f t="shared" si="417"/>
        <v>0</v>
      </c>
      <c r="AV811" s="39" t="str">
        <f t="shared" si="418"/>
        <v>000</v>
      </c>
      <c r="AW811" s="43" t="str">
        <f t="shared" si="419"/>
        <v>000</v>
      </c>
      <c r="AX811" s="43">
        <f t="shared" si="420"/>
        <v>0</v>
      </c>
      <c r="AY811" s="43">
        <f t="shared" si="421"/>
        <v>0</v>
      </c>
      <c r="AZ811" s="47">
        <f t="shared" si="422"/>
        <v>0</v>
      </c>
      <c r="BA811" s="35">
        <f t="shared" si="423"/>
        <v>0</v>
      </c>
    </row>
    <row r="812" spans="3:53" ht="22.5" customHeight="1">
      <c r="C812" s="509"/>
      <c r="D812" s="501"/>
      <c r="E812" s="503"/>
      <c r="F812" s="29" t="s">
        <v>323</v>
      </c>
      <c r="G812" s="26"/>
      <c r="H812" s="30" t="s">
        <v>327</v>
      </c>
      <c r="I812" s="498"/>
      <c r="J812" s="487"/>
      <c r="K812" s="489"/>
      <c r="L812" s="491"/>
      <c r="M812" s="493"/>
      <c r="N812" s="29" t="s">
        <v>323</v>
      </c>
      <c r="O812" s="26"/>
      <c r="P812" s="30" t="s">
        <v>327</v>
      </c>
      <c r="Q812" s="3"/>
      <c r="R812" s="4"/>
      <c r="S812" s="5"/>
      <c r="T812" s="6"/>
      <c r="U812" s="7"/>
      <c r="V812" s="62"/>
      <c r="W812" s="63"/>
      <c r="X812" s="9"/>
      <c r="Y812" s="4"/>
      <c r="Z812" s="5"/>
      <c r="AA812" s="6"/>
      <c r="AB812" s="7"/>
      <c r="AC812" s="64"/>
      <c r="AD812" s="8"/>
      <c r="AE812" s="29" t="s">
        <v>323</v>
      </c>
      <c r="AF812" s="26"/>
      <c r="AG812" s="30" t="s">
        <v>327</v>
      </c>
      <c r="AH812" s="518"/>
      <c r="AI812" s="516"/>
      <c r="AJ812" s="516"/>
      <c r="AK812" s="516"/>
      <c r="AL812" s="516"/>
      <c r="AN812" s="38" t="str">
        <f t="shared" si="407"/>
        <v/>
      </c>
      <c r="AO812" s="39" t="str">
        <f t="shared" si="408"/>
        <v/>
      </c>
      <c r="AP812" s="40" t="str">
        <f t="shared" si="412"/>
        <v/>
      </c>
      <c r="AQ812" s="41" t="str">
        <f t="shared" si="413"/>
        <v/>
      </c>
      <c r="AR812" s="42" t="str">
        <f t="shared" si="414"/>
        <v>000</v>
      </c>
      <c r="AS812" s="43" t="str">
        <f t="shared" si="415"/>
        <v>000</v>
      </c>
      <c r="AT812" s="41">
        <f t="shared" si="416"/>
        <v>0</v>
      </c>
      <c r="AU812" s="65">
        <f t="shared" si="417"/>
        <v>0</v>
      </c>
      <c r="AV812" s="39" t="str">
        <f t="shared" si="418"/>
        <v>000</v>
      </c>
      <c r="AW812" s="43" t="str">
        <f t="shared" si="419"/>
        <v>000</v>
      </c>
      <c r="AX812" s="43">
        <f t="shared" si="420"/>
        <v>0</v>
      </c>
      <c r="AY812" s="43">
        <f t="shared" si="421"/>
        <v>0</v>
      </c>
      <c r="AZ812" s="47">
        <f t="shared" si="422"/>
        <v>0</v>
      </c>
      <c r="BA812" s="35">
        <f t="shared" si="423"/>
        <v>0</v>
      </c>
    </row>
    <row r="813" spans="3:53" ht="22.5" customHeight="1" thickBot="1">
      <c r="C813" s="508">
        <f t="shared" ref="C813:C829" si="429">(ROW()-3)/2</f>
        <v>405</v>
      </c>
      <c r="D813" s="500"/>
      <c r="E813" s="502"/>
      <c r="F813" s="483" t="str">
        <f>IF(G814="","",YEAR('1'!$AJ$7)-YEAR(G814)-IF(MONTH('1'!$AJ$7)*100+DAY('1'!$AJ$7)&gt;=MONTH(G814)*100+DAY(G814),0,1))</f>
        <v/>
      </c>
      <c r="G813" s="484"/>
      <c r="H813" s="485"/>
      <c r="I813" s="497"/>
      <c r="J813" s="486"/>
      <c r="K813" s="488" t="s">
        <v>326</v>
      </c>
      <c r="L813" s="490"/>
      <c r="M813" s="492" t="s">
        <v>325</v>
      </c>
      <c r="N813" s="486"/>
      <c r="O813" s="490"/>
      <c r="P813" s="499"/>
      <c r="Q813" s="3"/>
      <c r="R813" s="4"/>
      <c r="S813" s="5"/>
      <c r="T813" s="6"/>
      <c r="U813" s="7"/>
      <c r="V813" s="62"/>
      <c r="W813" s="63"/>
      <c r="X813" s="9"/>
      <c r="Y813" s="4"/>
      <c r="Z813" s="5"/>
      <c r="AA813" s="6"/>
      <c r="AB813" s="7"/>
      <c r="AC813" s="64"/>
      <c r="AD813" s="8"/>
      <c r="AE813" s="494" t="s">
        <v>66</v>
      </c>
      <c r="AF813" s="495"/>
      <c r="AG813" s="496"/>
      <c r="AH813" s="517"/>
      <c r="AI813" s="515"/>
      <c r="AJ813" s="515"/>
      <c r="AK813" s="515"/>
      <c r="AL813" s="515"/>
      <c r="AN813" s="38" t="str">
        <f t="shared" si="407"/>
        <v/>
      </c>
      <c r="AO813" s="39" t="str">
        <f t="shared" si="408"/>
        <v/>
      </c>
      <c r="AP813" s="40" t="str">
        <f t="shared" si="412"/>
        <v/>
      </c>
      <c r="AQ813" s="41" t="str">
        <f t="shared" si="413"/>
        <v/>
      </c>
      <c r="AR813" s="42" t="str">
        <f t="shared" si="414"/>
        <v>000</v>
      </c>
      <c r="AS813" s="43" t="str">
        <f t="shared" si="415"/>
        <v>000</v>
      </c>
      <c r="AT813" s="41">
        <f t="shared" si="416"/>
        <v>0</v>
      </c>
      <c r="AU813" s="65">
        <f t="shared" si="417"/>
        <v>0</v>
      </c>
      <c r="AV813" s="39" t="str">
        <f t="shared" si="418"/>
        <v>000</v>
      </c>
      <c r="AW813" s="43" t="str">
        <f t="shared" si="419"/>
        <v>000</v>
      </c>
      <c r="AX813" s="43">
        <f t="shared" si="420"/>
        <v>0</v>
      </c>
      <c r="AY813" s="43">
        <f t="shared" si="421"/>
        <v>0</v>
      </c>
      <c r="AZ813" s="47">
        <f t="shared" si="422"/>
        <v>0</v>
      </c>
      <c r="BA813" s="35">
        <f t="shared" si="423"/>
        <v>0</v>
      </c>
    </row>
    <row r="814" spans="3:53" ht="22.5" customHeight="1">
      <c r="C814" s="509"/>
      <c r="D814" s="501"/>
      <c r="E814" s="503"/>
      <c r="F814" s="29" t="s">
        <v>323</v>
      </c>
      <c r="G814" s="26"/>
      <c r="H814" s="30" t="s">
        <v>327</v>
      </c>
      <c r="I814" s="498"/>
      <c r="J814" s="487"/>
      <c r="K814" s="489"/>
      <c r="L814" s="491"/>
      <c r="M814" s="493"/>
      <c r="N814" s="29" t="s">
        <v>323</v>
      </c>
      <c r="O814" s="26"/>
      <c r="P814" s="30" t="s">
        <v>327</v>
      </c>
      <c r="Q814" s="3"/>
      <c r="R814" s="4"/>
      <c r="S814" s="5"/>
      <c r="T814" s="6"/>
      <c r="U814" s="7"/>
      <c r="V814" s="62"/>
      <c r="W814" s="63"/>
      <c r="X814" s="9"/>
      <c r="Y814" s="4"/>
      <c r="Z814" s="5"/>
      <c r="AA814" s="6"/>
      <c r="AB814" s="7"/>
      <c r="AC814" s="64"/>
      <c r="AD814" s="8"/>
      <c r="AE814" s="29" t="s">
        <v>323</v>
      </c>
      <c r="AF814" s="26"/>
      <c r="AG814" s="30" t="s">
        <v>327</v>
      </c>
      <c r="AH814" s="518"/>
      <c r="AI814" s="516"/>
      <c r="AJ814" s="516"/>
      <c r="AK814" s="516"/>
      <c r="AL814" s="516"/>
      <c r="AN814" s="38" t="str">
        <f t="shared" si="407"/>
        <v/>
      </c>
      <c r="AO814" s="39" t="str">
        <f t="shared" si="408"/>
        <v/>
      </c>
      <c r="AP814" s="40" t="str">
        <f t="shared" si="412"/>
        <v/>
      </c>
      <c r="AQ814" s="41" t="str">
        <f t="shared" si="413"/>
        <v/>
      </c>
      <c r="AR814" s="42" t="str">
        <f t="shared" si="414"/>
        <v>000</v>
      </c>
      <c r="AS814" s="43" t="str">
        <f t="shared" si="415"/>
        <v>000</v>
      </c>
      <c r="AT814" s="41">
        <f t="shared" si="416"/>
        <v>0</v>
      </c>
      <c r="AU814" s="65">
        <f t="shared" si="417"/>
        <v>0</v>
      </c>
      <c r="AV814" s="39" t="str">
        <f t="shared" si="418"/>
        <v>000</v>
      </c>
      <c r="AW814" s="43" t="str">
        <f t="shared" si="419"/>
        <v>000</v>
      </c>
      <c r="AX814" s="43">
        <f t="shared" si="420"/>
        <v>0</v>
      </c>
      <c r="AY814" s="43">
        <f t="shared" si="421"/>
        <v>0</v>
      </c>
      <c r="AZ814" s="47">
        <f t="shared" si="422"/>
        <v>0</v>
      </c>
      <c r="BA814" s="35">
        <f t="shared" si="423"/>
        <v>0</v>
      </c>
    </row>
    <row r="815" spans="3:53" ht="22.5" customHeight="1" thickBot="1">
      <c r="C815" s="508">
        <f t="shared" si="426"/>
        <v>406</v>
      </c>
      <c r="D815" s="500"/>
      <c r="E815" s="502"/>
      <c r="F815" s="483" t="str">
        <f>IF(G816="","",YEAR('1'!$AJ$7)-YEAR(G816)-IF(MONTH('1'!$AJ$7)*100+DAY('1'!$AJ$7)&gt;=MONTH(G816)*100+DAY(G816),0,1))</f>
        <v/>
      </c>
      <c r="G815" s="484"/>
      <c r="H815" s="485"/>
      <c r="I815" s="497"/>
      <c r="J815" s="486"/>
      <c r="K815" s="488" t="s">
        <v>326</v>
      </c>
      <c r="L815" s="490"/>
      <c r="M815" s="492" t="s">
        <v>325</v>
      </c>
      <c r="N815" s="486"/>
      <c r="O815" s="490"/>
      <c r="P815" s="499"/>
      <c r="Q815" s="3"/>
      <c r="R815" s="4"/>
      <c r="S815" s="5"/>
      <c r="T815" s="6"/>
      <c r="U815" s="7"/>
      <c r="V815" s="62"/>
      <c r="W815" s="63"/>
      <c r="X815" s="9"/>
      <c r="Y815" s="4"/>
      <c r="Z815" s="5"/>
      <c r="AA815" s="6"/>
      <c r="AB815" s="7"/>
      <c r="AC815" s="64"/>
      <c r="AD815" s="8"/>
      <c r="AE815" s="494" t="s">
        <v>66</v>
      </c>
      <c r="AF815" s="495"/>
      <c r="AG815" s="496"/>
      <c r="AH815" s="517"/>
      <c r="AI815" s="515"/>
      <c r="AJ815" s="515"/>
      <c r="AK815" s="515"/>
      <c r="AL815" s="515"/>
      <c r="AN815" s="38" t="str">
        <f t="shared" si="407"/>
        <v/>
      </c>
      <c r="AO815" s="39" t="str">
        <f t="shared" si="408"/>
        <v/>
      </c>
      <c r="AP815" s="40" t="str">
        <f t="shared" si="412"/>
        <v/>
      </c>
      <c r="AQ815" s="41" t="str">
        <f t="shared" si="413"/>
        <v/>
      </c>
      <c r="AR815" s="42" t="str">
        <f t="shared" si="414"/>
        <v>000</v>
      </c>
      <c r="AS815" s="43" t="str">
        <f t="shared" si="415"/>
        <v>000</v>
      </c>
      <c r="AT815" s="41">
        <f t="shared" si="416"/>
        <v>0</v>
      </c>
      <c r="AU815" s="65">
        <f t="shared" si="417"/>
        <v>0</v>
      </c>
      <c r="AV815" s="39" t="str">
        <f t="shared" si="418"/>
        <v>000</v>
      </c>
      <c r="AW815" s="43" t="str">
        <f t="shared" si="419"/>
        <v>000</v>
      </c>
      <c r="AX815" s="43">
        <f t="shared" si="420"/>
        <v>0</v>
      </c>
      <c r="AY815" s="43">
        <f t="shared" si="421"/>
        <v>0</v>
      </c>
      <c r="AZ815" s="47">
        <f t="shared" si="422"/>
        <v>0</v>
      </c>
      <c r="BA815" s="35">
        <f t="shared" si="423"/>
        <v>0</v>
      </c>
    </row>
    <row r="816" spans="3:53" ht="22.5" customHeight="1">
      <c r="C816" s="509"/>
      <c r="D816" s="501"/>
      <c r="E816" s="503"/>
      <c r="F816" s="29" t="s">
        <v>323</v>
      </c>
      <c r="G816" s="26"/>
      <c r="H816" s="30" t="s">
        <v>327</v>
      </c>
      <c r="I816" s="498"/>
      <c r="J816" s="487"/>
      <c r="K816" s="489"/>
      <c r="L816" s="491"/>
      <c r="M816" s="493"/>
      <c r="N816" s="29" t="s">
        <v>323</v>
      </c>
      <c r="O816" s="26"/>
      <c r="P816" s="30" t="s">
        <v>327</v>
      </c>
      <c r="Q816" s="3"/>
      <c r="R816" s="4"/>
      <c r="S816" s="5"/>
      <c r="T816" s="6"/>
      <c r="U816" s="7"/>
      <c r="V816" s="62"/>
      <c r="W816" s="63"/>
      <c r="X816" s="9"/>
      <c r="Y816" s="4"/>
      <c r="Z816" s="5"/>
      <c r="AA816" s="6"/>
      <c r="AB816" s="7"/>
      <c r="AC816" s="64"/>
      <c r="AD816" s="8"/>
      <c r="AE816" s="29" t="s">
        <v>323</v>
      </c>
      <c r="AF816" s="26"/>
      <c r="AG816" s="30" t="s">
        <v>327</v>
      </c>
      <c r="AH816" s="518"/>
      <c r="AI816" s="516"/>
      <c r="AJ816" s="516"/>
      <c r="AK816" s="516"/>
      <c r="AL816" s="516"/>
      <c r="AN816" s="38" t="str">
        <f t="shared" si="407"/>
        <v/>
      </c>
      <c r="AO816" s="39" t="str">
        <f t="shared" si="408"/>
        <v/>
      </c>
      <c r="AP816" s="40" t="str">
        <f t="shared" si="412"/>
        <v/>
      </c>
      <c r="AQ816" s="41" t="str">
        <f t="shared" si="413"/>
        <v/>
      </c>
      <c r="AR816" s="42" t="str">
        <f t="shared" si="414"/>
        <v>000</v>
      </c>
      <c r="AS816" s="43" t="str">
        <f t="shared" si="415"/>
        <v>000</v>
      </c>
      <c r="AT816" s="41">
        <f t="shared" si="416"/>
        <v>0</v>
      </c>
      <c r="AU816" s="65">
        <f t="shared" si="417"/>
        <v>0</v>
      </c>
      <c r="AV816" s="39" t="str">
        <f t="shared" si="418"/>
        <v>000</v>
      </c>
      <c r="AW816" s="43" t="str">
        <f t="shared" si="419"/>
        <v>000</v>
      </c>
      <c r="AX816" s="43">
        <f t="shared" si="420"/>
        <v>0</v>
      </c>
      <c r="AY816" s="43">
        <f t="shared" si="421"/>
        <v>0</v>
      </c>
      <c r="AZ816" s="47">
        <f t="shared" si="422"/>
        <v>0</v>
      </c>
      <c r="BA816" s="35">
        <f t="shared" si="423"/>
        <v>0</v>
      </c>
    </row>
    <row r="817" spans="3:53" ht="22.5" customHeight="1" thickBot="1">
      <c r="C817" s="508">
        <f t="shared" ref="C817" si="430">(ROW()-3)/2</f>
        <v>407</v>
      </c>
      <c r="D817" s="500"/>
      <c r="E817" s="502"/>
      <c r="F817" s="483" t="str">
        <f>IF(G818="","",YEAR('1'!$AJ$7)-YEAR(G818)-IF(MONTH('1'!$AJ$7)*100+DAY('1'!$AJ$7)&gt;=MONTH(G818)*100+DAY(G818),0,1))</f>
        <v/>
      </c>
      <c r="G817" s="484"/>
      <c r="H817" s="485"/>
      <c r="I817" s="497"/>
      <c r="J817" s="486"/>
      <c r="K817" s="488" t="s">
        <v>326</v>
      </c>
      <c r="L817" s="490"/>
      <c r="M817" s="492" t="s">
        <v>325</v>
      </c>
      <c r="N817" s="486"/>
      <c r="O817" s="490"/>
      <c r="P817" s="499"/>
      <c r="Q817" s="3"/>
      <c r="R817" s="4"/>
      <c r="S817" s="5"/>
      <c r="T817" s="6"/>
      <c r="U817" s="7"/>
      <c r="V817" s="62"/>
      <c r="W817" s="63"/>
      <c r="X817" s="9"/>
      <c r="Y817" s="4"/>
      <c r="Z817" s="5"/>
      <c r="AA817" s="6"/>
      <c r="AB817" s="7"/>
      <c r="AC817" s="64"/>
      <c r="AD817" s="8"/>
      <c r="AE817" s="494" t="s">
        <v>66</v>
      </c>
      <c r="AF817" s="495"/>
      <c r="AG817" s="496"/>
      <c r="AH817" s="517"/>
      <c r="AI817" s="515"/>
      <c r="AJ817" s="515"/>
      <c r="AK817" s="515"/>
      <c r="AL817" s="515"/>
      <c r="AN817" s="38" t="str">
        <f t="shared" si="407"/>
        <v/>
      </c>
      <c r="AO817" s="39" t="str">
        <f t="shared" si="408"/>
        <v/>
      </c>
      <c r="AP817" s="40" t="str">
        <f t="shared" si="412"/>
        <v/>
      </c>
      <c r="AQ817" s="41" t="str">
        <f t="shared" si="413"/>
        <v/>
      </c>
      <c r="AR817" s="42" t="str">
        <f t="shared" si="414"/>
        <v>000</v>
      </c>
      <c r="AS817" s="43" t="str">
        <f t="shared" si="415"/>
        <v>000</v>
      </c>
      <c r="AT817" s="41">
        <f t="shared" si="416"/>
        <v>0</v>
      </c>
      <c r="AU817" s="65">
        <f t="shared" si="417"/>
        <v>0</v>
      </c>
      <c r="AV817" s="39" t="str">
        <f t="shared" si="418"/>
        <v>000</v>
      </c>
      <c r="AW817" s="43" t="str">
        <f t="shared" si="419"/>
        <v>000</v>
      </c>
      <c r="AX817" s="43">
        <f t="shared" si="420"/>
        <v>0</v>
      </c>
      <c r="AY817" s="43">
        <f t="shared" si="421"/>
        <v>0</v>
      </c>
      <c r="AZ817" s="47">
        <f t="shared" si="422"/>
        <v>0</v>
      </c>
      <c r="BA817" s="35">
        <f t="shared" si="423"/>
        <v>0</v>
      </c>
    </row>
    <row r="818" spans="3:53" ht="22.5" customHeight="1">
      <c r="C818" s="509"/>
      <c r="D818" s="501"/>
      <c r="E818" s="503"/>
      <c r="F818" s="29" t="s">
        <v>323</v>
      </c>
      <c r="G818" s="26"/>
      <c r="H818" s="30" t="s">
        <v>327</v>
      </c>
      <c r="I818" s="498"/>
      <c r="J818" s="487"/>
      <c r="K818" s="489"/>
      <c r="L818" s="491"/>
      <c r="M818" s="493"/>
      <c r="N818" s="29" t="s">
        <v>323</v>
      </c>
      <c r="O818" s="26"/>
      <c r="P818" s="30" t="s">
        <v>327</v>
      </c>
      <c r="Q818" s="3"/>
      <c r="R818" s="4"/>
      <c r="S818" s="5"/>
      <c r="T818" s="6"/>
      <c r="U818" s="7"/>
      <c r="V818" s="62"/>
      <c r="W818" s="63"/>
      <c r="X818" s="9"/>
      <c r="Y818" s="4"/>
      <c r="Z818" s="5"/>
      <c r="AA818" s="6"/>
      <c r="AB818" s="7"/>
      <c r="AC818" s="64"/>
      <c r="AD818" s="8"/>
      <c r="AE818" s="29" t="s">
        <v>323</v>
      </c>
      <c r="AF818" s="26"/>
      <c r="AG818" s="30" t="s">
        <v>327</v>
      </c>
      <c r="AH818" s="518"/>
      <c r="AI818" s="516"/>
      <c r="AJ818" s="516"/>
      <c r="AK818" s="516"/>
      <c r="AL818" s="516"/>
      <c r="AN818" s="38" t="str">
        <f t="shared" si="407"/>
        <v/>
      </c>
      <c r="AO818" s="39" t="str">
        <f t="shared" si="408"/>
        <v/>
      </c>
      <c r="AP818" s="40" t="str">
        <f t="shared" si="412"/>
        <v/>
      </c>
      <c r="AQ818" s="41" t="str">
        <f t="shared" si="413"/>
        <v/>
      </c>
      <c r="AR818" s="42" t="str">
        <f t="shared" si="414"/>
        <v>000</v>
      </c>
      <c r="AS818" s="43" t="str">
        <f t="shared" si="415"/>
        <v>000</v>
      </c>
      <c r="AT818" s="41">
        <f t="shared" si="416"/>
        <v>0</v>
      </c>
      <c r="AU818" s="65">
        <f t="shared" si="417"/>
        <v>0</v>
      </c>
      <c r="AV818" s="39" t="str">
        <f t="shared" si="418"/>
        <v>000</v>
      </c>
      <c r="AW818" s="43" t="str">
        <f t="shared" si="419"/>
        <v>000</v>
      </c>
      <c r="AX818" s="43">
        <f t="shared" si="420"/>
        <v>0</v>
      </c>
      <c r="AY818" s="43">
        <f t="shared" si="421"/>
        <v>0</v>
      </c>
      <c r="AZ818" s="47">
        <f t="shared" si="422"/>
        <v>0</v>
      </c>
      <c r="BA818" s="35">
        <f t="shared" si="423"/>
        <v>0</v>
      </c>
    </row>
    <row r="819" spans="3:53" ht="22.5" customHeight="1" thickBot="1">
      <c r="C819" s="508">
        <f t="shared" si="428"/>
        <v>408</v>
      </c>
      <c r="D819" s="500"/>
      <c r="E819" s="502"/>
      <c r="F819" s="483" t="str">
        <f>IF(G820="","",YEAR('1'!$AJ$7)-YEAR(G820)-IF(MONTH('1'!$AJ$7)*100+DAY('1'!$AJ$7)&gt;=MONTH(G820)*100+DAY(G820),0,1))</f>
        <v/>
      </c>
      <c r="G819" s="484"/>
      <c r="H819" s="485"/>
      <c r="I819" s="497"/>
      <c r="J819" s="486"/>
      <c r="K819" s="488" t="s">
        <v>326</v>
      </c>
      <c r="L819" s="490"/>
      <c r="M819" s="492" t="s">
        <v>325</v>
      </c>
      <c r="N819" s="486"/>
      <c r="O819" s="490"/>
      <c r="P819" s="499"/>
      <c r="Q819" s="3"/>
      <c r="R819" s="4"/>
      <c r="S819" s="5"/>
      <c r="T819" s="6"/>
      <c r="U819" s="7"/>
      <c r="V819" s="62"/>
      <c r="W819" s="63"/>
      <c r="X819" s="9"/>
      <c r="Y819" s="4"/>
      <c r="Z819" s="5"/>
      <c r="AA819" s="6"/>
      <c r="AB819" s="7"/>
      <c r="AC819" s="64"/>
      <c r="AD819" s="8"/>
      <c r="AE819" s="494" t="s">
        <v>66</v>
      </c>
      <c r="AF819" s="495"/>
      <c r="AG819" s="496"/>
      <c r="AH819" s="517"/>
      <c r="AI819" s="515"/>
      <c r="AJ819" s="515"/>
      <c r="AK819" s="515"/>
      <c r="AL819" s="515"/>
      <c r="AN819" s="38" t="str">
        <f t="shared" si="407"/>
        <v/>
      </c>
      <c r="AO819" s="39" t="str">
        <f t="shared" si="408"/>
        <v/>
      </c>
      <c r="AP819" s="40" t="str">
        <f t="shared" si="412"/>
        <v/>
      </c>
      <c r="AQ819" s="41" t="str">
        <f t="shared" si="413"/>
        <v/>
      </c>
      <c r="AR819" s="42" t="str">
        <f t="shared" si="414"/>
        <v>000</v>
      </c>
      <c r="AS819" s="43" t="str">
        <f t="shared" si="415"/>
        <v>000</v>
      </c>
      <c r="AT819" s="41">
        <f t="shared" si="416"/>
        <v>0</v>
      </c>
      <c r="AU819" s="65">
        <f t="shared" si="417"/>
        <v>0</v>
      </c>
      <c r="AV819" s="39" t="str">
        <f t="shared" si="418"/>
        <v>000</v>
      </c>
      <c r="AW819" s="43" t="str">
        <f t="shared" si="419"/>
        <v>000</v>
      </c>
      <c r="AX819" s="43">
        <f t="shared" si="420"/>
        <v>0</v>
      </c>
      <c r="AY819" s="43">
        <f t="shared" si="421"/>
        <v>0</v>
      </c>
      <c r="AZ819" s="47">
        <f t="shared" si="422"/>
        <v>0</v>
      </c>
      <c r="BA819" s="35">
        <f t="shared" si="423"/>
        <v>0</v>
      </c>
    </row>
    <row r="820" spans="3:53" ht="22.5" customHeight="1">
      <c r="C820" s="509"/>
      <c r="D820" s="501"/>
      <c r="E820" s="503"/>
      <c r="F820" s="29" t="s">
        <v>323</v>
      </c>
      <c r="G820" s="26"/>
      <c r="H820" s="30" t="s">
        <v>327</v>
      </c>
      <c r="I820" s="498"/>
      <c r="J820" s="487"/>
      <c r="K820" s="489"/>
      <c r="L820" s="491"/>
      <c r="M820" s="493"/>
      <c r="N820" s="29" t="s">
        <v>323</v>
      </c>
      <c r="O820" s="26"/>
      <c r="P820" s="30" t="s">
        <v>327</v>
      </c>
      <c r="Q820" s="3"/>
      <c r="R820" s="4"/>
      <c r="S820" s="5"/>
      <c r="T820" s="6"/>
      <c r="U820" s="7"/>
      <c r="V820" s="62"/>
      <c r="W820" s="63"/>
      <c r="X820" s="9"/>
      <c r="Y820" s="4"/>
      <c r="Z820" s="5"/>
      <c r="AA820" s="6"/>
      <c r="AB820" s="7"/>
      <c r="AC820" s="64"/>
      <c r="AD820" s="8"/>
      <c r="AE820" s="29" t="s">
        <v>323</v>
      </c>
      <c r="AF820" s="26"/>
      <c r="AG820" s="30" t="s">
        <v>327</v>
      </c>
      <c r="AH820" s="518"/>
      <c r="AI820" s="516"/>
      <c r="AJ820" s="516"/>
      <c r="AK820" s="516"/>
      <c r="AL820" s="516"/>
      <c r="AN820" s="38" t="str">
        <f t="shared" si="407"/>
        <v/>
      </c>
      <c r="AO820" s="39" t="str">
        <f t="shared" si="408"/>
        <v/>
      </c>
      <c r="AP820" s="40" t="str">
        <f t="shared" si="412"/>
        <v/>
      </c>
      <c r="AQ820" s="41" t="str">
        <f t="shared" si="413"/>
        <v/>
      </c>
      <c r="AR820" s="42" t="str">
        <f t="shared" si="414"/>
        <v>000</v>
      </c>
      <c r="AS820" s="43" t="str">
        <f t="shared" si="415"/>
        <v>000</v>
      </c>
      <c r="AT820" s="41">
        <f t="shared" si="416"/>
        <v>0</v>
      </c>
      <c r="AU820" s="65">
        <f t="shared" si="417"/>
        <v>0</v>
      </c>
      <c r="AV820" s="39" t="str">
        <f t="shared" si="418"/>
        <v>000</v>
      </c>
      <c r="AW820" s="43" t="str">
        <f t="shared" si="419"/>
        <v>000</v>
      </c>
      <c r="AX820" s="43">
        <f t="shared" si="420"/>
        <v>0</v>
      </c>
      <c r="AY820" s="43">
        <f t="shared" si="421"/>
        <v>0</v>
      </c>
      <c r="AZ820" s="47">
        <f t="shared" si="422"/>
        <v>0</v>
      </c>
      <c r="BA820" s="35">
        <f t="shared" si="423"/>
        <v>0</v>
      </c>
    </row>
    <row r="821" spans="3:53" ht="22.5" customHeight="1" thickBot="1">
      <c r="C821" s="508">
        <f t="shared" si="429"/>
        <v>409</v>
      </c>
      <c r="D821" s="500"/>
      <c r="E821" s="502"/>
      <c r="F821" s="483" t="str">
        <f>IF(G822="","",YEAR('1'!$AJ$7)-YEAR(G822)-IF(MONTH('1'!$AJ$7)*100+DAY('1'!$AJ$7)&gt;=MONTH(G822)*100+DAY(G822),0,1))</f>
        <v/>
      </c>
      <c r="G821" s="484"/>
      <c r="H821" s="485"/>
      <c r="I821" s="497"/>
      <c r="J821" s="486"/>
      <c r="K821" s="488" t="s">
        <v>326</v>
      </c>
      <c r="L821" s="490"/>
      <c r="M821" s="492" t="s">
        <v>325</v>
      </c>
      <c r="N821" s="486"/>
      <c r="O821" s="490"/>
      <c r="P821" s="499"/>
      <c r="Q821" s="3"/>
      <c r="R821" s="4"/>
      <c r="S821" s="5"/>
      <c r="T821" s="6"/>
      <c r="U821" s="7"/>
      <c r="V821" s="62"/>
      <c r="W821" s="63"/>
      <c r="X821" s="9"/>
      <c r="Y821" s="4"/>
      <c r="Z821" s="5"/>
      <c r="AA821" s="6"/>
      <c r="AB821" s="7"/>
      <c r="AC821" s="64"/>
      <c r="AD821" s="8"/>
      <c r="AE821" s="494" t="s">
        <v>66</v>
      </c>
      <c r="AF821" s="495"/>
      <c r="AG821" s="496"/>
      <c r="AH821" s="517"/>
      <c r="AI821" s="515"/>
      <c r="AJ821" s="515"/>
      <c r="AK821" s="515"/>
      <c r="AL821" s="515"/>
      <c r="AN821" s="38" t="str">
        <f t="shared" si="407"/>
        <v/>
      </c>
      <c r="AO821" s="39" t="str">
        <f t="shared" si="408"/>
        <v/>
      </c>
      <c r="AP821" s="40" t="str">
        <f t="shared" si="412"/>
        <v/>
      </c>
      <c r="AQ821" s="41" t="str">
        <f t="shared" si="413"/>
        <v/>
      </c>
      <c r="AR821" s="42" t="str">
        <f t="shared" si="414"/>
        <v>000</v>
      </c>
      <c r="AS821" s="43" t="str">
        <f t="shared" si="415"/>
        <v>000</v>
      </c>
      <c r="AT821" s="41">
        <f t="shared" si="416"/>
        <v>0</v>
      </c>
      <c r="AU821" s="65">
        <f t="shared" si="417"/>
        <v>0</v>
      </c>
      <c r="AV821" s="39" t="str">
        <f t="shared" si="418"/>
        <v>000</v>
      </c>
      <c r="AW821" s="43" t="str">
        <f t="shared" si="419"/>
        <v>000</v>
      </c>
      <c r="AX821" s="43">
        <f t="shared" si="420"/>
        <v>0</v>
      </c>
      <c r="AY821" s="43">
        <f t="shared" si="421"/>
        <v>0</v>
      </c>
      <c r="AZ821" s="47">
        <f t="shared" si="422"/>
        <v>0</v>
      </c>
      <c r="BA821" s="35">
        <f t="shared" si="423"/>
        <v>0</v>
      </c>
    </row>
    <row r="822" spans="3:53" ht="22.5" customHeight="1">
      <c r="C822" s="509"/>
      <c r="D822" s="501"/>
      <c r="E822" s="503"/>
      <c r="F822" s="29" t="s">
        <v>323</v>
      </c>
      <c r="G822" s="26"/>
      <c r="H822" s="30" t="s">
        <v>327</v>
      </c>
      <c r="I822" s="498"/>
      <c r="J822" s="487"/>
      <c r="K822" s="489"/>
      <c r="L822" s="491"/>
      <c r="M822" s="493"/>
      <c r="N822" s="29" t="s">
        <v>323</v>
      </c>
      <c r="O822" s="26"/>
      <c r="P822" s="30" t="s">
        <v>327</v>
      </c>
      <c r="Q822" s="3"/>
      <c r="R822" s="4"/>
      <c r="S822" s="5"/>
      <c r="T822" s="6"/>
      <c r="U822" s="7"/>
      <c r="V822" s="62"/>
      <c r="W822" s="63"/>
      <c r="X822" s="9"/>
      <c r="Y822" s="4"/>
      <c r="Z822" s="5"/>
      <c r="AA822" s="6"/>
      <c r="AB822" s="7"/>
      <c r="AC822" s="64"/>
      <c r="AD822" s="8"/>
      <c r="AE822" s="29" t="s">
        <v>323</v>
      </c>
      <c r="AF822" s="26"/>
      <c r="AG822" s="30" t="s">
        <v>327</v>
      </c>
      <c r="AH822" s="518"/>
      <c r="AI822" s="516"/>
      <c r="AJ822" s="516"/>
      <c r="AK822" s="516"/>
      <c r="AL822" s="516"/>
      <c r="AN822" s="38" t="str">
        <f t="shared" si="407"/>
        <v/>
      </c>
      <c r="AO822" s="39" t="str">
        <f t="shared" si="408"/>
        <v/>
      </c>
      <c r="AP822" s="40" t="str">
        <f t="shared" si="412"/>
        <v/>
      </c>
      <c r="AQ822" s="41" t="str">
        <f t="shared" si="413"/>
        <v/>
      </c>
      <c r="AR822" s="42" t="str">
        <f t="shared" si="414"/>
        <v>000</v>
      </c>
      <c r="AS822" s="43" t="str">
        <f t="shared" si="415"/>
        <v>000</v>
      </c>
      <c r="AT822" s="41">
        <f t="shared" si="416"/>
        <v>0</v>
      </c>
      <c r="AU822" s="65">
        <f t="shared" si="417"/>
        <v>0</v>
      </c>
      <c r="AV822" s="39" t="str">
        <f t="shared" si="418"/>
        <v>000</v>
      </c>
      <c r="AW822" s="43" t="str">
        <f t="shared" si="419"/>
        <v>000</v>
      </c>
      <c r="AX822" s="43">
        <f t="shared" si="420"/>
        <v>0</v>
      </c>
      <c r="AY822" s="43">
        <f t="shared" si="421"/>
        <v>0</v>
      </c>
      <c r="AZ822" s="47">
        <f t="shared" si="422"/>
        <v>0</v>
      </c>
      <c r="BA822" s="35">
        <f t="shared" si="423"/>
        <v>0</v>
      </c>
    </row>
    <row r="823" spans="3:53" ht="22.5" customHeight="1" thickBot="1">
      <c r="C823" s="508">
        <f t="shared" si="426"/>
        <v>410</v>
      </c>
      <c r="D823" s="500"/>
      <c r="E823" s="502"/>
      <c r="F823" s="483" t="str">
        <f>IF(G824="","",YEAR('1'!$AJ$7)-YEAR(G824)-IF(MONTH('1'!$AJ$7)*100+DAY('1'!$AJ$7)&gt;=MONTH(G824)*100+DAY(G824),0,1))</f>
        <v/>
      </c>
      <c r="G823" s="484"/>
      <c r="H823" s="485"/>
      <c r="I823" s="497"/>
      <c r="J823" s="486"/>
      <c r="K823" s="488" t="s">
        <v>326</v>
      </c>
      <c r="L823" s="490"/>
      <c r="M823" s="492" t="s">
        <v>325</v>
      </c>
      <c r="N823" s="486"/>
      <c r="O823" s="490"/>
      <c r="P823" s="499"/>
      <c r="Q823" s="3"/>
      <c r="R823" s="4"/>
      <c r="S823" s="5"/>
      <c r="T823" s="6"/>
      <c r="U823" s="7"/>
      <c r="V823" s="62"/>
      <c r="W823" s="63"/>
      <c r="X823" s="9"/>
      <c r="Y823" s="4"/>
      <c r="Z823" s="5"/>
      <c r="AA823" s="6"/>
      <c r="AB823" s="7"/>
      <c r="AC823" s="64"/>
      <c r="AD823" s="8"/>
      <c r="AE823" s="494" t="s">
        <v>66</v>
      </c>
      <c r="AF823" s="495"/>
      <c r="AG823" s="496"/>
      <c r="AH823" s="517"/>
      <c r="AI823" s="515"/>
      <c r="AJ823" s="515"/>
      <c r="AK823" s="515"/>
      <c r="AL823" s="515"/>
      <c r="AN823" s="38" t="str">
        <f t="shared" si="407"/>
        <v/>
      </c>
      <c r="AO823" s="39" t="str">
        <f t="shared" si="408"/>
        <v/>
      </c>
      <c r="AP823" s="40" t="str">
        <f t="shared" si="412"/>
        <v/>
      </c>
      <c r="AQ823" s="41" t="str">
        <f t="shared" si="413"/>
        <v/>
      </c>
      <c r="AR823" s="42" t="str">
        <f t="shared" si="414"/>
        <v>000</v>
      </c>
      <c r="AS823" s="43" t="str">
        <f t="shared" si="415"/>
        <v>000</v>
      </c>
      <c r="AT823" s="41">
        <f t="shared" si="416"/>
        <v>0</v>
      </c>
      <c r="AU823" s="65">
        <f t="shared" si="417"/>
        <v>0</v>
      </c>
      <c r="AV823" s="39" t="str">
        <f t="shared" si="418"/>
        <v>000</v>
      </c>
      <c r="AW823" s="43" t="str">
        <f t="shared" si="419"/>
        <v>000</v>
      </c>
      <c r="AX823" s="43">
        <f t="shared" si="420"/>
        <v>0</v>
      </c>
      <c r="AY823" s="43">
        <f t="shared" si="421"/>
        <v>0</v>
      </c>
      <c r="AZ823" s="47">
        <f t="shared" si="422"/>
        <v>0</v>
      </c>
      <c r="BA823" s="35">
        <f t="shared" si="423"/>
        <v>0</v>
      </c>
    </row>
    <row r="824" spans="3:53" ht="22.5" customHeight="1">
      <c r="C824" s="509"/>
      <c r="D824" s="501"/>
      <c r="E824" s="503"/>
      <c r="F824" s="29" t="s">
        <v>323</v>
      </c>
      <c r="G824" s="26"/>
      <c r="H824" s="30" t="s">
        <v>327</v>
      </c>
      <c r="I824" s="498"/>
      <c r="J824" s="487"/>
      <c r="K824" s="489"/>
      <c r="L824" s="491"/>
      <c r="M824" s="493"/>
      <c r="N824" s="29" t="s">
        <v>323</v>
      </c>
      <c r="O824" s="26"/>
      <c r="P824" s="30" t="s">
        <v>327</v>
      </c>
      <c r="Q824" s="3"/>
      <c r="R824" s="4"/>
      <c r="S824" s="5"/>
      <c r="T824" s="6"/>
      <c r="U824" s="7"/>
      <c r="V824" s="62"/>
      <c r="W824" s="63"/>
      <c r="X824" s="9"/>
      <c r="Y824" s="4"/>
      <c r="Z824" s="5"/>
      <c r="AA824" s="6"/>
      <c r="AB824" s="7"/>
      <c r="AC824" s="64"/>
      <c r="AD824" s="8"/>
      <c r="AE824" s="29" t="s">
        <v>323</v>
      </c>
      <c r="AF824" s="26"/>
      <c r="AG824" s="30" t="s">
        <v>327</v>
      </c>
      <c r="AH824" s="518"/>
      <c r="AI824" s="516"/>
      <c r="AJ824" s="516"/>
      <c r="AK824" s="516"/>
      <c r="AL824" s="516"/>
      <c r="AN824" s="38" t="str">
        <f t="shared" si="407"/>
        <v/>
      </c>
      <c r="AO824" s="39" t="str">
        <f t="shared" si="408"/>
        <v/>
      </c>
      <c r="AP824" s="40" t="str">
        <f t="shared" si="412"/>
        <v/>
      </c>
      <c r="AQ824" s="41" t="str">
        <f t="shared" si="413"/>
        <v/>
      </c>
      <c r="AR824" s="42" t="str">
        <f t="shared" si="414"/>
        <v>000</v>
      </c>
      <c r="AS824" s="43" t="str">
        <f t="shared" si="415"/>
        <v>000</v>
      </c>
      <c r="AT824" s="41">
        <f t="shared" si="416"/>
        <v>0</v>
      </c>
      <c r="AU824" s="65">
        <f t="shared" si="417"/>
        <v>0</v>
      </c>
      <c r="AV824" s="39" t="str">
        <f t="shared" si="418"/>
        <v>000</v>
      </c>
      <c r="AW824" s="43" t="str">
        <f t="shared" si="419"/>
        <v>000</v>
      </c>
      <c r="AX824" s="43">
        <f t="shared" si="420"/>
        <v>0</v>
      </c>
      <c r="AY824" s="43">
        <f t="shared" si="421"/>
        <v>0</v>
      </c>
      <c r="AZ824" s="47">
        <f t="shared" si="422"/>
        <v>0</v>
      </c>
      <c r="BA824" s="35">
        <f t="shared" si="423"/>
        <v>0</v>
      </c>
    </row>
    <row r="825" spans="3:53" ht="22.5" customHeight="1" thickBot="1">
      <c r="C825" s="508">
        <f t="shared" ref="C825" si="431">(ROW()-3)/2</f>
        <v>411</v>
      </c>
      <c r="D825" s="500"/>
      <c r="E825" s="502"/>
      <c r="F825" s="483" t="str">
        <f>IF(G826="","",YEAR('1'!$AJ$7)-YEAR(G826)-IF(MONTH('1'!$AJ$7)*100+DAY('1'!$AJ$7)&gt;=MONTH(G826)*100+DAY(G826),0,1))</f>
        <v/>
      </c>
      <c r="G825" s="484"/>
      <c r="H825" s="485"/>
      <c r="I825" s="497"/>
      <c r="J825" s="486"/>
      <c r="K825" s="488" t="s">
        <v>326</v>
      </c>
      <c r="L825" s="490"/>
      <c r="M825" s="492" t="s">
        <v>325</v>
      </c>
      <c r="N825" s="486"/>
      <c r="O825" s="490"/>
      <c r="P825" s="499"/>
      <c r="Q825" s="3"/>
      <c r="R825" s="4"/>
      <c r="S825" s="5"/>
      <c r="T825" s="6"/>
      <c r="U825" s="7"/>
      <c r="V825" s="62"/>
      <c r="W825" s="63"/>
      <c r="X825" s="9"/>
      <c r="Y825" s="4"/>
      <c r="Z825" s="5"/>
      <c r="AA825" s="6"/>
      <c r="AB825" s="7"/>
      <c r="AC825" s="64"/>
      <c r="AD825" s="8"/>
      <c r="AE825" s="494" t="s">
        <v>66</v>
      </c>
      <c r="AF825" s="495"/>
      <c r="AG825" s="496"/>
      <c r="AH825" s="517"/>
      <c r="AI825" s="515"/>
      <c r="AJ825" s="515"/>
      <c r="AK825" s="515"/>
      <c r="AL825" s="515"/>
      <c r="AN825" s="38" t="str">
        <f t="shared" si="407"/>
        <v/>
      </c>
      <c r="AO825" s="39" t="str">
        <f t="shared" si="408"/>
        <v/>
      </c>
      <c r="AP825" s="40" t="str">
        <f t="shared" si="412"/>
        <v/>
      </c>
      <c r="AQ825" s="41" t="str">
        <f t="shared" si="413"/>
        <v/>
      </c>
      <c r="AR825" s="42" t="str">
        <f t="shared" si="414"/>
        <v>000</v>
      </c>
      <c r="AS825" s="43" t="str">
        <f t="shared" si="415"/>
        <v>000</v>
      </c>
      <c r="AT825" s="41">
        <f t="shared" si="416"/>
        <v>0</v>
      </c>
      <c r="AU825" s="65">
        <f t="shared" si="417"/>
        <v>0</v>
      </c>
      <c r="AV825" s="39" t="str">
        <f t="shared" si="418"/>
        <v>000</v>
      </c>
      <c r="AW825" s="43" t="str">
        <f t="shared" si="419"/>
        <v>000</v>
      </c>
      <c r="AX825" s="43">
        <f t="shared" si="420"/>
        <v>0</v>
      </c>
      <c r="AY825" s="43">
        <f t="shared" si="421"/>
        <v>0</v>
      </c>
      <c r="AZ825" s="47">
        <f t="shared" si="422"/>
        <v>0</v>
      </c>
      <c r="BA825" s="35">
        <f t="shared" si="423"/>
        <v>0</v>
      </c>
    </row>
    <row r="826" spans="3:53" ht="22.5" customHeight="1">
      <c r="C826" s="509"/>
      <c r="D826" s="501"/>
      <c r="E826" s="503"/>
      <c r="F826" s="29" t="s">
        <v>323</v>
      </c>
      <c r="G826" s="26"/>
      <c r="H826" s="30" t="s">
        <v>327</v>
      </c>
      <c r="I826" s="498"/>
      <c r="J826" s="487"/>
      <c r="K826" s="489"/>
      <c r="L826" s="491"/>
      <c r="M826" s="493"/>
      <c r="N826" s="29" t="s">
        <v>323</v>
      </c>
      <c r="O826" s="26"/>
      <c r="P826" s="30" t="s">
        <v>327</v>
      </c>
      <c r="Q826" s="3"/>
      <c r="R826" s="4"/>
      <c r="S826" s="5"/>
      <c r="T826" s="6"/>
      <c r="U826" s="7"/>
      <c r="V826" s="62"/>
      <c r="W826" s="63"/>
      <c r="X826" s="9"/>
      <c r="Y826" s="4"/>
      <c r="Z826" s="5"/>
      <c r="AA826" s="6"/>
      <c r="AB826" s="7"/>
      <c r="AC826" s="64"/>
      <c r="AD826" s="8"/>
      <c r="AE826" s="29" t="s">
        <v>323</v>
      </c>
      <c r="AF826" s="26"/>
      <c r="AG826" s="30" t="s">
        <v>327</v>
      </c>
      <c r="AH826" s="518"/>
      <c r="AI826" s="516"/>
      <c r="AJ826" s="516"/>
      <c r="AK826" s="516"/>
      <c r="AL826" s="516"/>
      <c r="AN826" s="38" t="str">
        <f t="shared" si="407"/>
        <v/>
      </c>
      <c r="AO826" s="39" t="str">
        <f t="shared" si="408"/>
        <v/>
      </c>
      <c r="AP826" s="40" t="str">
        <f t="shared" si="412"/>
        <v/>
      </c>
      <c r="AQ826" s="41" t="str">
        <f t="shared" si="413"/>
        <v/>
      </c>
      <c r="AR826" s="42" t="str">
        <f t="shared" si="414"/>
        <v>000</v>
      </c>
      <c r="AS826" s="43" t="str">
        <f t="shared" si="415"/>
        <v>000</v>
      </c>
      <c r="AT826" s="41">
        <f t="shared" si="416"/>
        <v>0</v>
      </c>
      <c r="AU826" s="65">
        <f t="shared" si="417"/>
        <v>0</v>
      </c>
      <c r="AV826" s="39" t="str">
        <f t="shared" si="418"/>
        <v>000</v>
      </c>
      <c r="AW826" s="43" t="str">
        <f t="shared" si="419"/>
        <v>000</v>
      </c>
      <c r="AX826" s="43">
        <f t="shared" si="420"/>
        <v>0</v>
      </c>
      <c r="AY826" s="43">
        <f t="shared" si="421"/>
        <v>0</v>
      </c>
      <c r="AZ826" s="47">
        <f t="shared" si="422"/>
        <v>0</v>
      </c>
      <c r="BA826" s="35">
        <f t="shared" si="423"/>
        <v>0</v>
      </c>
    </row>
    <row r="827" spans="3:53" ht="22.5" customHeight="1" thickBot="1">
      <c r="C827" s="508">
        <f t="shared" si="428"/>
        <v>412</v>
      </c>
      <c r="D827" s="500"/>
      <c r="E827" s="502"/>
      <c r="F827" s="483" t="str">
        <f>IF(G828="","",YEAR('1'!$AJ$7)-YEAR(G828)-IF(MONTH('1'!$AJ$7)*100+DAY('1'!$AJ$7)&gt;=MONTH(G828)*100+DAY(G828),0,1))</f>
        <v/>
      </c>
      <c r="G827" s="484"/>
      <c r="H827" s="485"/>
      <c r="I827" s="497"/>
      <c r="J827" s="486"/>
      <c r="K827" s="488" t="s">
        <v>326</v>
      </c>
      <c r="L827" s="490"/>
      <c r="M827" s="492" t="s">
        <v>325</v>
      </c>
      <c r="N827" s="486"/>
      <c r="O827" s="490"/>
      <c r="P827" s="499"/>
      <c r="Q827" s="3"/>
      <c r="R827" s="4"/>
      <c r="S827" s="5"/>
      <c r="T827" s="6"/>
      <c r="U827" s="7"/>
      <c r="V827" s="62"/>
      <c r="W827" s="63"/>
      <c r="X827" s="9"/>
      <c r="Y827" s="4"/>
      <c r="Z827" s="5"/>
      <c r="AA827" s="6"/>
      <c r="AB827" s="7"/>
      <c r="AC827" s="64"/>
      <c r="AD827" s="8"/>
      <c r="AE827" s="494" t="s">
        <v>66</v>
      </c>
      <c r="AF827" s="495"/>
      <c r="AG827" s="496"/>
      <c r="AH827" s="517"/>
      <c r="AI827" s="515"/>
      <c r="AJ827" s="515"/>
      <c r="AK827" s="515"/>
      <c r="AL827" s="515"/>
      <c r="AN827" s="38" t="str">
        <f t="shared" si="407"/>
        <v/>
      </c>
      <c r="AO827" s="39" t="str">
        <f t="shared" si="408"/>
        <v/>
      </c>
      <c r="AP827" s="40" t="str">
        <f t="shared" si="412"/>
        <v/>
      </c>
      <c r="AQ827" s="41" t="str">
        <f t="shared" si="413"/>
        <v/>
      </c>
      <c r="AR827" s="42" t="str">
        <f t="shared" si="414"/>
        <v>000</v>
      </c>
      <c r="AS827" s="43" t="str">
        <f t="shared" si="415"/>
        <v>000</v>
      </c>
      <c r="AT827" s="41">
        <f t="shared" si="416"/>
        <v>0</v>
      </c>
      <c r="AU827" s="65">
        <f t="shared" si="417"/>
        <v>0</v>
      </c>
      <c r="AV827" s="39" t="str">
        <f t="shared" si="418"/>
        <v>000</v>
      </c>
      <c r="AW827" s="43" t="str">
        <f t="shared" si="419"/>
        <v>000</v>
      </c>
      <c r="AX827" s="43">
        <f t="shared" si="420"/>
        <v>0</v>
      </c>
      <c r="AY827" s="43">
        <f t="shared" si="421"/>
        <v>0</v>
      </c>
      <c r="AZ827" s="47">
        <f t="shared" si="422"/>
        <v>0</v>
      </c>
      <c r="BA827" s="35">
        <f t="shared" si="423"/>
        <v>0</v>
      </c>
    </row>
    <row r="828" spans="3:53" ht="22.5" customHeight="1">
      <c r="C828" s="509"/>
      <c r="D828" s="501"/>
      <c r="E828" s="503"/>
      <c r="F828" s="29" t="s">
        <v>323</v>
      </c>
      <c r="G828" s="26"/>
      <c r="H828" s="30" t="s">
        <v>327</v>
      </c>
      <c r="I828" s="498"/>
      <c r="J828" s="487"/>
      <c r="K828" s="489"/>
      <c r="L828" s="491"/>
      <c r="M828" s="493"/>
      <c r="N828" s="29" t="s">
        <v>323</v>
      </c>
      <c r="O828" s="26"/>
      <c r="P828" s="30" t="s">
        <v>327</v>
      </c>
      <c r="Q828" s="3"/>
      <c r="R828" s="4"/>
      <c r="S828" s="5"/>
      <c r="T828" s="6"/>
      <c r="U828" s="7"/>
      <c r="V828" s="62"/>
      <c r="W828" s="63"/>
      <c r="X828" s="9"/>
      <c r="Y828" s="4"/>
      <c r="Z828" s="5"/>
      <c r="AA828" s="6"/>
      <c r="AB828" s="7"/>
      <c r="AC828" s="64"/>
      <c r="AD828" s="8"/>
      <c r="AE828" s="29" t="s">
        <v>323</v>
      </c>
      <c r="AF828" s="26"/>
      <c r="AG828" s="30" t="s">
        <v>327</v>
      </c>
      <c r="AH828" s="518"/>
      <c r="AI828" s="516"/>
      <c r="AJ828" s="516"/>
      <c r="AK828" s="516"/>
      <c r="AL828" s="516"/>
      <c r="AN828" s="38" t="str">
        <f t="shared" si="407"/>
        <v/>
      </c>
      <c r="AO828" s="39" t="str">
        <f t="shared" si="408"/>
        <v/>
      </c>
      <c r="AP828" s="40" t="str">
        <f t="shared" si="412"/>
        <v/>
      </c>
      <c r="AQ828" s="41" t="str">
        <f t="shared" si="413"/>
        <v/>
      </c>
      <c r="AR828" s="42" t="str">
        <f t="shared" si="414"/>
        <v>000</v>
      </c>
      <c r="AS828" s="43" t="str">
        <f t="shared" si="415"/>
        <v>000</v>
      </c>
      <c r="AT828" s="41">
        <f t="shared" si="416"/>
        <v>0</v>
      </c>
      <c r="AU828" s="65">
        <f t="shared" si="417"/>
        <v>0</v>
      </c>
      <c r="AV828" s="39" t="str">
        <f t="shared" si="418"/>
        <v>000</v>
      </c>
      <c r="AW828" s="43" t="str">
        <f t="shared" si="419"/>
        <v>000</v>
      </c>
      <c r="AX828" s="43">
        <f t="shared" si="420"/>
        <v>0</v>
      </c>
      <c r="AY828" s="43">
        <f t="shared" si="421"/>
        <v>0</v>
      </c>
      <c r="AZ828" s="47">
        <f t="shared" si="422"/>
        <v>0</v>
      </c>
      <c r="BA828" s="35">
        <f t="shared" si="423"/>
        <v>0</v>
      </c>
    </row>
    <row r="829" spans="3:53" ht="22.5" customHeight="1" thickBot="1">
      <c r="C829" s="508">
        <f t="shared" si="429"/>
        <v>413</v>
      </c>
      <c r="D829" s="500"/>
      <c r="E829" s="502"/>
      <c r="F829" s="483" t="str">
        <f>IF(G830="","",YEAR('1'!$AJ$7)-YEAR(G830)-IF(MONTH('1'!$AJ$7)*100+DAY('1'!$AJ$7)&gt;=MONTH(G830)*100+DAY(G830),0,1))</f>
        <v/>
      </c>
      <c r="G829" s="484"/>
      <c r="H829" s="485"/>
      <c r="I829" s="497"/>
      <c r="J829" s="486"/>
      <c r="K829" s="488" t="s">
        <v>326</v>
      </c>
      <c r="L829" s="490"/>
      <c r="M829" s="492" t="s">
        <v>325</v>
      </c>
      <c r="N829" s="486"/>
      <c r="O829" s="490"/>
      <c r="P829" s="499"/>
      <c r="Q829" s="3"/>
      <c r="R829" s="4"/>
      <c r="S829" s="5"/>
      <c r="T829" s="6"/>
      <c r="U829" s="7"/>
      <c r="V829" s="62"/>
      <c r="W829" s="63"/>
      <c r="X829" s="9"/>
      <c r="Y829" s="4"/>
      <c r="Z829" s="5"/>
      <c r="AA829" s="6"/>
      <c r="AB829" s="7"/>
      <c r="AC829" s="64"/>
      <c r="AD829" s="8"/>
      <c r="AE829" s="494" t="s">
        <v>66</v>
      </c>
      <c r="AF829" s="495"/>
      <c r="AG829" s="496"/>
      <c r="AH829" s="517"/>
      <c r="AI829" s="515"/>
      <c r="AJ829" s="515"/>
      <c r="AK829" s="515"/>
      <c r="AL829" s="515"/>
      <c r="AN829" s="38" t="str">
        <f t="shared" si="407"/>
        <v/>
      </c>
      <c r="AO829" s="39" t="str">
        <f t="shared" si="408"/>
        <v/>
      </c>
      <c r="AP829" s="40" t="str">
        <f t="shared" si="412"/>
        <v/>
      </c>
      <c r="AQ829" s="41" t="str">
        <f t="shared" si="413"/>
        <v/>
      </c>
      <c r="AR829" s="42" t="str">
        <f t="shared" si="414"/>
        <v>000</v>
      </c>
      <c r="AS829" s="43" t="str">
        <f t="shared" si="415"/>
        <v>000</v>
      </c>
      <c r="AT829" s="41">
        <f t="shared" si="416"/>
        <v>0</v>
      </c>
      <c r="AU829" s="65">
        <f t="shared" si="417"/>
        <v>0</v>
      </c>
      <c r="AV829" s="39" t="str">
        <f t="shared" si="418"/>
        <v>000</v>
      </c>
      <c r="AW829" s="43" t="str">
        <f t="shared" si="419"/>
        <v>000</v>
      </c>
      <c r="AX829" s="43">
        <f t="shared" si="420"/>
        <v>0</v>
      </c>
      <c r="AY829" s="43">
        <f t="shared" si="421"/>
        <v>0</v>
      </c>
      <c r="AZ829" s="47">
        <f t="shared" si="422"/>
        <v>0</v>
      </c>
      <c r="BA829" s="35">
        <f t="shared" si="423"/>
        <v>0</v>
      </c>
    </row>
    <row r="830" spans="3:53" ht="22.5" customHeight="1">
      <c r="C830" s="509"/>
      <c r="D830" s="501"/>
      <c r="E830" s="503"/>
      <c r="F830" s="29" t="s">
        <v>323</v>
      </c>
      <c r="G830" s="26"/>
      <c r="H830" s="30" t="s">
        <v>327</v>
      </c>
      <c r="I830" s="498"/>
      <c r="J830" s="487"/>
      <c r="K830" s="489"/>
      <c r="L830" s="491"/>
      <c r="M830" s="493"/>
      <c r="N830" s="29" t="s">
        <v>323</v>
      </c>
      <c r="O830" s="26"/>
      <c r="P830" s="30" t="s">
        <v>327</v>
      </c>
      <c r="Q830" s="3"/>
      <c r="R830" s="4"/>
      <c r="S830" s="5"/>
      <c r="T830" s="6"/>
      <c r="U830" s="7"/>
      <c r="V830" s="62"/>
      <c r="W830" s="63"/>
      <c r="X830" s="9"/>
      <c r="Y830" s="4"/>
      <c r="Z830" s="5"/>
      <c r="AA830" s="6"/>
      <c r="AB830" s="7"/>
      <c r="AC830" s="64"/>
      <c r="AD830" s="8"/>
      <c r="AE830" s="29" t="s">
        <v>323</v>
      </c>
      <c r="AF830" s="26"/>
      <c r="AG830" s="30" t="s">
        <v>327</v>
      </c>
      <c r="AH830" s="518"/>
      <c r="AI830" s="516"/>
      <c r="AJ830" s="516"/>
      <c r="AK830" s="516"/>
      <c r="AL830" s="516"/>
      <c r="AN830" s="38" t="str">
        <f t="shared" si="407"/>
        <v/>
      </c>
      <c r="AO830" s="39" t="str">
        <f t="shared" si="408"/>
        <v/>
      </c>
      <c r="AP830" s="40" t="str">
        <f t="shared" si="412"/>
        <v/>
      </c>
      <c r="AQ830" s="41" t="str">
        <f t="shared" si="413"/>
        <v/>
      </c>
      <c r="AR830" s="42" t="str">
        <f t="shared" si="414"/>
        <v>000</v>
      </c>
      <c r="AS830" s="43" t="str">
        <f t="shared" si="415"/>
        <v>000</v>
      </c>
      <c r="AT830" s="41">
        <f t="shared" si="416"/>
        <v>0</v>
      </c>
      <c r="AU830" s="65">
        <f t="shared" si="417"/>
        <v>0</v>
      </c>
      <c r="AV830" s="39" t="str">
        <f t="shared" si="418"/>
        <v>000</v>
      </c>
      <c r="AW830" s="43" t="str">
        <f t="shared" si="419"/>
        <v>000</v>
      </c>
      <c r="AX830" s="43">
        <f t="shared" si="420"/>
        <v>0</v>
      </c>
      <c r="AY830" s="43">
        <f t="shared" si="421"/>
        <v>0</v>
      </c>
      <c r="AZ830" s="47">
        <f t="shared" si="422"/>
        <v>0</v>
      </c>
      <c r="BA830" s="35">
        <f t="shared" si="423"/>
        <v>0</v>
      </c>
    </row>
    <row r="831" spans="3:53" ht="22.5" customHeight="1" thickBot="1">
      <c r="C831" s="508">
        <f t="shared" si="426"/>
        <v>414</v>
      </c>
      <c r="D831" s="500"/>
      <c r="E831" s="502"/>
      <c r="F831" s="483" t="str">
        <f>IF(G832="","",YEAR('1'!$AJ$7)-YEAR(G832)-IF(MONTH('1'!$AJ$7)*100+DAY('1'!$AJ$7)&gt;=MONTH(G832)*100+DAY(G832),0,1))</f>
        <v/>
      </c>
      <c r="G831" s="484"/>
      <c r="H831" s="485"/>
      <c r="I831" s="497"/>
      <c r="J831" s="486"/>
      <c r="K831" s="488" t="s">
        <v>326</v>
      </c>
      <c r="L831" s="490"/>
      <c r="M831" s="492" t="s">
        <v>325</v>
      </c>
      <c r="N831" s="486"/>
      <c r="O831" s="490"/>
      <c r="P831" s="499"/>
      <c r="Q831" s="3"/>
      <c r="R831" s="4"/>
      <c r="S831" s="5"/>
      <c r="T831" s="6"/>
      <c r="U831" s="7"/>
      <c r="V831" s="62"/>
      <c r="W831" s="63"/>
      <c r="X831" s="9"/>
      <c r="Y831" s="4"/>
      <c r="Z831" s="5"/>
      <c r="AA831" s="6"/>
      <c r="AB831" s="7"/>
      <c r="AC831" s="64"/>
      <c r="AD831" s="8"/>
      <c r="AE831" s="494" t="s">
        <v>66</v>
      </c>
      <c r="AF831" s="495"/>
      <c r="AG831" s="496"/>
      <c r="AH831" s="517"/>
      <c r="AI831" s="515"/>
      <c r="AJ831" s="515"/>
      <c r="AK831" s="515"/>
      <c r="AL831" s="515"/>
      <c r="AN831" s="38" t="str">
        <f t="shared" si="407"/>
        <v/>
      </c>
      <c r="AO831" s="39" t="str">
        <f t="shared" si="408"/>
        <v/>
      </c>
      <c r="AP831" s="40" t="str">
        <f t="shared" si="412"/>
        <v/>
      </c>
      <c r="AQ831" s="41" t="str">
        <f t="shared" si="413"/>
        <v/>
      </c>
      <c r="AR831" s="42" t="str">
        <f t="shared" si="414"/>
        <v>000</v>
      </c>
      <c r="AS831" s="43" t="str">
        <f t="shared" si="415"/>
        <v>000</v>
      </c>
      <c r="AT831" s="41">
        <f t="shared" si="416"/>
        <v>0</v>
      </c>
      <c r="AU831" s="65">
        <f t="shared" si="417"/>
        <v>0</v>
      </c>
      <c r="AV831" s="39" t="str">
        <f t="shared" si="418"/>
        <v>000</v>
      </c>
      <c r="AW831" s="43" t="str">
        <f t="shared" si="419"/>
        <v>000</v>
      </c>
      <c r="AX831" s="43">
        <f t="shared" si="420"/>
        <v>0</v>
      </c>
      <c r="AY831" s="43">
        <f t="shared" si="421"/>
        <v>0</v>
      </c>
      <c r="AZ831" s="47">
        <f t="shared" si="422"/>
        <v>0</v>
      </c>
      <c r="BA831" s="35">
        <f t="shared" si="423"/>
        <v>0</v>
      </c>
    </row>
    <row r="832" spans="3:53" ht="22.5" customHeight="1">
      <c r="C832" s="509"/>
      <c r="D832" s="501"/>
      <c r="E832" s="503"/>
      <c r="F832" s="29" t="s">
        <v>323</v>
      </c>
      <c r="G832" s="26"/>
      <c r="H832" s="30" t="s">
        <v>327</v>
      </c>
      <c r="I832" s="498"/>
      <c r="J832" s="487"/>
      <c r="K832" s="489"/>
      <c r="L832" s="491"/>
      <c r="M832" s="493"/>
      <c r="N832" s="29" t="s">
        <v>323</v>
      </c>
      <c r="O832" s="26"/>
      <c r="P832" s="30" t="s">
        <v>327</v>
      </c>
      <c r="Q832" s="3"/>
      <c r="R832" s="4"/>
      <c r="S832" s="5"/>
      <c r="T832" s="6"/>
      <c r="U832" s="7"/>
      <c r="V832" s="62"/>
      <c r="W832" s="63"/>
      <c r="X832" s="9"/>
      <c r="Y832" s="4"/>
      <c r="Z832" s="5"/>
      <c r="AA832" s="6"/>
      <c r="AB832" s="7"/>
      <c r="AC832" s="64"/>
      <c r="AD832" s="8"/>
      <c r="AE832" s="29" t="s">
        <v>323</v>
      </c>
      <c r="AF832" s="26"/>
      <c r="AG832" s="30" t="s">
        <v>327</v>
      </c>
      <c r="AH832" s="518"/>
      <c r="AI832" s="516"/>
      <c r="AJ832" s="516"/>
      <c r="AK832" s="516"/>
      <c r="AL832" s="516"/>
      <c r="AN832" s="38" t="str">
        <f t="shared" si="407"/>
        <v/>
      </c>
      <c r="AO832" s="39" t="str">
        <f t="shared" si="408"/>
        <v/>
      </c>
      <c r="AP832" s="40" t="str">
        <f t="shared" si="412"/>
        <v/>
      </c>
      <c r="AQ832" s="41" t="str">
        <f t="shared" si="413"/>
        <v/>
      </c>
      <c r="AR832" s="42" t="str">
        <f t="shared" si="414"/>
        <v>000</v>
      </c>
      <c r="AS832" s="43" t="str">
        <f t="shared" si="415"/>
        <v>000</v>
      </c>
      <c r="AT832" s="41">
        <f t="shared" si="416"/>
        <v>0</v>
      </c>
      <c r="AU832" s="65">
        <f t="shared" si="417"/>
        <v>0</v>
      </c>
      <c r="AV832" s="39" t="str">
        <f t="shared" si="418"/>
        <v>000</v>
      </c>
      <c r="AW832" s="43" t="str">
        <f t="shared" si="419"/>
        <v>000</v>
      </c>
      <c r="AX832" s="43">
        <f t="shared" si="420"/>
        <v>0</v>
      </c>
      <c r="AY832" s="43">
        <f t="shared" si="421"/>
        <v>0</v>
      </c>
      <c r="AZ832" s="47">
        <f t="shared" si="422"/>
        <v>0</v>
      </c>
      <c r="BA832" s="35">
        <f t="shared" si="423"/>
        <v>0</v>
      </c>
    </row>
    <row r="833" spans="3:53" ht="22.5" customHeight="1" thickBot="1">
      <c r="C833" s="508">
        <f t="shared" ref="C833" si="432">(ROW()-3)/2</f>
        <v>415</v>
      </c>
      <c r="D833" s="500"/>
      <c r="E833" s="502"/>
      <c r="F833" s="483" t="str">
        <f>IF(G834="","",YEAR('1'!$AJ$7)-YEAR(G834)-IF(MONTH('1'!$AJ$7)*100+DAY('1'!$AJ$7)&gt;=MONTH(G834)*100+DAY(G834),0,1))</f>
        <v/>
      </c>
      <c r="G833" s="484"/>
      <c r="H833" s="485"/>
      <c r="I833" s="497"/>
      <c r="J833" s="486"/>
      <c r="K833" s="488" t="s">
        <v>326</v>
      </c>
      <c r="L833" s="490"/>
      <c r="M833" s="492" t="s">
        <v>325</v>
      </c>
      <c r="N833" s="486"/>
      <c r="O833" s="490"/>
      <c r="P833" s="499"/>
      <c r="Q833" s="3"/>
      <c r="R833" s="4"/>
      <c r="S833" s="5"/>
      <c r="T833" s="6"/>
      <c r="U833" s="7"/>
      <c r="V833" s="62"/>
      <c r="W833" s="63"/>
      <c r="X833" s="9"/>
      <c r="Y833" s="4"/>
      <c r="Z833" s="5"/>
      <c r="AA833" s="6"/>
      <c r="AB833" s="7"/>
      <c r="AC833" s="64"/>
      <c r="AD833" s="8"/>
      <c r="AE833" s="494" t="s">
        <v>66</v>
      </c>
      <c r="AF833" s="495"/>
      <c r="AG833" s="496"/>
      <c r="AH833" s="517"/>
      <c r="AI833" s="515"/>
      <c r="AJ833" s="515"/>
      <c r="AK833" s="515"/>
      <c r="AL833" s="515"/>
      <c r="AN833" s="38" t="str">
        <f t="shared" si="407"/>
        <v/>
      </c>
      <c r="AO833" s="39" t="str">
        <f t="shared" si="408"/>
        <v/>
      </c>
      <c r="AP833" s="40" t="str">
        <f t="shared" si="412"/>
        <v/>
      </c>
      <c r="AQ833" s="41" t="str">
        <f t="shared" si="413"/>
        <v/>
      </c>
      <c r="AR833" s="42" t="str">
        <f t="shared" si="414"/>
        <v>000</v>
      </c>
      <c r="AS833" s="43" t="str">
        <f t="shared" si="415"/>
        <v>000</v>
      </c>
      <c r="AT833" s="41">
        <f t="shared" si="416"/>
        <v>0</v>
      </c>
      <c r="AU833" s="65">
        <f t="shared" si="417"/>
        <v>0</v>
      </c>
      <c r="AV833" s="39" t="str">
        <f t="shared" si="418"/>
        <v>000</v>
      </c>
      <c r="AW833" s="43" t="str">
        <f t="shared" si="419"/>
        <v>000</v>
      </c>
      <c r="AX833" s="43">
        <f t="shared" si="420"/>
        <v>0</v>
      </c>
      <c r="AY833" s="43">
        <f t="shared" si="421"/>
        <v>0</v>
      </c>
      <c r="AZ833" s="47">
        <f t="shared" si="422"/>
        <v>0</v>
      </c>
      <c r="BA833" s="35">
        <f t="shared" si="423"/>
        <v>0</v>
      </c>
    </row>
    <row r="834" spans="3:53" ht="22.5" customHeight="1">
      <c r="C834" s="509"/>
      <c r="D834" s="501"/>
      <c r="E834" s="503"/>
      <c r="F834" s="29" t="s">
        <v>323</v>
      </c>
      <c r="G834" s="26"/>
      <c r="H834" s="30" t="s">
        <v>327</v>
      </c>
      <c r="I834" s="498"/>
      <c r="J834" s="487"/>
      <c r="K834" s="489"/>
      <c r="L834" s="491"/>
      <c r="M834" s="493"/>
      <c r="N834" s="29" t="s">
        <v>323</v>
      </c>
      <c r="O834" s="26"/>
      <c r="P834" s="30" t="s">
        <v>327</v>
      </c>
      <c r="Q834" s="3"/>
      <c r="R834" s="4"/>
      <c r="S834" s="5"/>
      <c r="T834" s="6"/>
      <c r="U834" s="7"/>
      <c r="V834" s="62"/>
      <c r="W834" s="63"/>
      <c r="X834" s="9"/>
      <c r="Y834" s="4"/>
      <c r="Z834" s="5"/>
      <c r="AA834" s="6"/>
      <c r="AB834" s="7"/>
      <c r="AC834" s="64"/>
      <c r="AD834" s="8"/>
      <c r="AE834" s="29" t="s">
        <v>323</v>
      </c>
      <c r="AF834" s="26"/>
      <c r="AG834" s="30" t="s">
        <v>327</v>
      </c>
      <c r="AH834" s="518"/>
      <c r="AI834" s="516"/>
      <c r="AJ834" s="516"/>
      <c r="AK834" s="516"/>
      <c r="AL834" s="516"/>
      <c r="AN834" s="38" t="str">
        <f t="shared" si="407"/>
        <v/>
      </c>
      <c r="AO834" s="39" t="str">
        <f t="shared" si="408"/>
        <v/>
      </c>
      <c r="AP834" s="40" t="str">
        <f t="shared" si="412"/>
        <v/>
      </c>
      <c r="AQ834" s="41" t="str">
        <f t="shared" si="413"/>
        <v/>
      </c>
      <c r="AR834" s="42" t="str">
        <f t="shared" si="414"/>
        <v>000</v>
      </c>
      <c r="AS834" s="43" t="str">
        <f t="shared" si="415"/>
        <v>000</v>
      </c>
      <c r="AT834" s="41">
        <f t="shared" si="416"/>
        <v>0</v>
      </c>
      <c r="AU834" s="65">
        <f t="shared" si="417"/>
        <v>0</v>
      </c>
      <c r="AV834" s="39" t="str">
        <f t="shared" si="418"/>
        <v>000</v>
      </c>
      <c r="AW834" s="43" t="str">
        <f t="shared" si="419"/>
        <v>000</v>
      </c>
      <c r="AX834" s="43">
        <f t="shared" si="420"/>
        <v>0</v>
      </c>
      <c r="AY834" s="43">
        <f t="shared" si="421"/>
        <v>0</v>
      </c>
      <c r="AZ834" s="47">
        <f t="shared" si="422"/>
        <v>0</v>
      </c>
      <c r="BA834" s="35">
        <f t="shared" si="423"/>
        <v>0</v>
      </c>
    </row>
    <row r="835" spans="3:53" ht="22.5" customHeight="1" thickBot="1">
      <c r="C835" s="508">
        <f t="shared" ref="C835:C843" si="433">(ROW()-3)/2</f>
        <v>416</v>
      </c>
      <c r="D835" s="500"/>
      <c r="E835" s="502"/>
      <c r="F835" s="483" t="str">
        <f>IF(G836="","",YEAR('1'!$AJ$7)-YEAR(G836)-IF(MONTH('1'!$AJ$7)*100+DAY('1'!$AJ$7)&gt;=MONTH(G836)*100+DAY(G836),0,1))</f>
        <v/>
      </c>
      <c r="G835" s="484"/>
      <c r="H835" s="485"/>
      <c r="I835" s="497"/>
      <c r="J835" s="486"/>
      <c r="K835" s="488" t="s">
        <v>326</v>
      </c>
      <c r="L835" s="490"/>
      <c r="M835" s="492" t="s">
        <v>325</v>
      </c>
      <c r="N835" s="486"/>
      <c r="O835" s="490"/>
      <c r="P835" s="499"/>
      <c r="Q835" s="3"/>
      <c r="R835" s="4"/>
      <c r="S835" s="5"/>
      <c r="T835" s="6"/>
      <c r="U835" s="7"/>
      <c r="V835" s="62"/>
      <c r="W835" s="63"/>
      <c r="X835" s="9"/>
      <c r="Y835" s="4"/>
      <c r="Z835" s="5"/>
      <c r="AA835" s="6"/>
      <c r="AB835" s="7"/>
      <c r="AC835" s="64"/>
      <c r="AD835" s="8"/>
      <c r="AE835" s="494" t="s">
        <v>66</v>
      </c>
      <c r="AF835" s="495"/>
      <c r="AG835" s="496"/>
      <c r="AH835" s="517"/>
      <c r="AI835" s="515"/>
      <c r="AJ835" s="515"/>
      <c r="AK835" s="515"/>
      <c r="AL835" s="515"/>
      <c r="AN835" s="38" t="str">
        <f t="shared" si="407"/>
        <v/>
      </c>
      <c r="AO835" s="39" t="str">
        <f t="shared" si="408"/>
        <v/>
      </c>
      <c r="AP835" s="40" t="str">
        <f t="shared" si="412"/>
        <v/>
      </c>
      <c r="AQ835" s="41" t="str">
        <f t="shared" si="413"/>
        <v/>
      </c>
      <c r="AR835" s="42" t="str">
        <f t="shared" si="414"/>
        <v>000</v>
      </c>
      <c r="AS835" s="43" t="str">
        <f t="shared" si="415"/>
        <v>000</v>
      </c>
      <c r="AT835" s="41">
        <f t="shared" si="416"/>
        <v>0</v>
      </c>
      <c r="AU835" s="65">
        <f t="shared" si="417"/>
        <v>0</v>
      </c>
      <c r="AV835" s="39" t="str">
        <f t="shared" si="418"/>
        <v>000</v>
      </c>
      <c r="AW835" s="43" t="str">
        <f t="shared" si="419"/>
        <v>000</v>
      </c>
      <c r="AX835" s="43">
        <f t="shared" si="420"/>
        <v>0</v>
      </c>
      <c r="AY835" s="43">
        <f t="shared" si="421"/>
        <v>0</v>
      </c>
      <c r="AZ835" s="47">
        <f t="shared" si="422"/>
        <v>0</v>
      </c>
      <c r="BA835" s="35">
        <f t="shared" si="423"/>
        <v>0</v>
      </c>
    </row>
    <row r="836" spans="3:53" ht="22.5" customHeight="1">
      <c r="C836" s="509"/>
      <c r="D836" s="501"/>
      <c r="E836" s="503"/>
      <c r="F836" s="29" t="s">
        <v>323</v>
      </c>
      <c r="G836" s="26"/>
      <c r="H836" s="30" t="s">
        <v>327</v>
      </c>
      <c r="I836" s="498"/>
      <c r="J836" s="487"/>
      <c r="K836" s="489"/>
      <c r="L836" s="491"/>
      <c r="M836" s="493"/>
      <c r="N836" s="29" t="s">
        <v>323</v>
      </c>
      <c r="O836" s="26"/>
      <c r="P836" s="30" t="s">
        <v>327</v>
      </c>
      <c r="Q836" s="3"/>
      <c r="R836" s="4"/>
      <c r="S836" s="5"/>
      <c r="T836" s="6"/>
      <c r="U836" s="7"/>
      <c r="V836" s="62"/>
      <c r="W836" s="63"/>
      <c r="X836" s="9"/>
      <c r="Y836" s="4"/>
      <c r="Z836" s="5"/>
      <c r="AA836" s="6"/>
      <c r="AB836" s="7"/>
      <c r="AC836" s="64"/>
      <c r="AD836" s="8"/>
      <c r="AE836" s="29" t="s">
        <v>323</v>
      </c>
      <c r="AF836" s="26"/>
      <c r="AG836" s="30" t="s">
        <v>327</v>
      </c>
      <c r="AH836" s="518"/>
      <c r="AI836" s="516"/>
      <c r="AJ836" s="516"/>
      <c r="AK836" s="516"/>
      <c r="AL836" s="516"/>
      <c r="AN836" s="38" t="str">
        <f t="shared" si="407"/>
        <v/>
      </c>
      <c r="AO836" s="39" t="str">
        <f t="shared" si="408"/>
        <v/>
      </c>
      <c r="AP836" s="40" t="str">
        <f t="shared" si="412"/>
        <v/>
      </c>
      <c r="AQ836" s="41" t="str">
        <f t="shared" si="413"/>
        <v/>
      </c>
      <c r="AR836" s="42" t="str">
        <f t="shared" si="414"/>
        <v>000</v>
      </c>
      <c r="AS836" s="43" t="str">
        <f t="shared" si="415"/>
        <v>000</v>
      </c>
      <c r="AT836" s="41">
        <f t="shared" si="416"/>
        <v>0</v>
      </c>
      <c r="AU836" s="65">
        <f t="shared" si="417"/>
        <v>0</v>
      </c>
      <c r="AV836" s="39" t="str">
        <f t="shared" si="418"/>
        <v>000</v>
      </c>
      <c r="AW836" s="43" t="str">
        <f t="shared" si="419"/>
        <v>000</v>
      </c>
      <c r="AX836" s="43">
        <f t="shared" si="420"/>
        <v>0</v>
      </c>
      <c r="AY836" s="43">
        <f t="shared" si="421"/>
        <v>0</v>
      </c>
      <c r="AZ836" s="47">
        <f t="shared" si="422"/>
        <v>0</v>
      </c>
      <c r="BA836" s="35">
        <f t="shared" si="423"/>
        <v>0</v>
      </c>
    </row>
    <row r="837" spans="3:53" ht="22.5" customHeight="1" thickBot="1">
      <c r="C837" s="508">
        <f t="shared" ref="C837:C845" si="434">(ROW()-3)/2</f>
        <v>417</v>
      </c>
      <c r="D837" s="500"/>
      <c r="E837" s="502"/>
      <c r="F837" s="483" t="str">
        <f>IF(G838="","",YEAR('1'!$AJ$7)-YEAR(G838)-IF(MONTH('1'!$AJ$7)*100+DAY('1'!$AJ$7)&gt;=MONTH(G838)*100+DAY(G838),0,1))</f>
        <v/>
      </c>
      <c r="G837" s="484"/>
      <c r="H837" s="485"/>
      <c r="I837" s="497"/>
      <c r="J837" s="486"/>
      <c r="K837" s="488" t="s">
        <v>326</v>
      </c>
      <c r="L837" s="490"/>
      <c r="M837" s="492" t="s">
        <v>325</v>
      </c>
      <c r="N837" s="486"/>
      <c r="O837" s="490"/>
      <c r="P837" s="499"/>
      <c r="Q837" s="3"/>
      <c r="R837" s="4"/>
      <c r="S837" s="5"/>
      <c r="T837" s="6"/>
      <c r="U837" s="7"/>
      <c r="V837" s="62"/>
      <c r="W837" s="63"/>
      <c r="X837" s="9"/>
      <c r="Y837" s="4"/>
      <c r="Z837" s="5"/>
      <c r="AA837" s="6"/>
      <c r="AB837" s="7"/>
      <c r="AC837" s="64"/>
      <c r="AD837" s="8"/>
      <c r="AE837" s="494" t="s">
        <v>66</v>
      </c>
      <c r="AF837" s="495"/>
      <c r="AG837" s="496"/>
      <c r="AH837" s="517"/>
      <c r="AI837" s="515"/>
      <c r="AJ837" s="515"/>
      <c r="AK837" s="515"/>
      <c r="AL837" s="515"/>
      <c r="AN837" s="38" t="str">
        <f t="shared" si="407"/>
        <v/>
      </c>
      <c r="AO837" s="39" t="str">
        <f t="shared" si="408"/>
        <v/>
      </c>
      <c r="AP837" s="40" t="str">
        <f t="shared" si="412"/>
        <v/>
      </c>
      <c r="AQ837" s="41" t="str">
        <f t="shared" si="413"/>
        <v/>
      </c>
      <c r="AR837" s="42" t="str">
        <f t="shared" si="414"/>
        <v>000</v>
      </c>
      <c r="AS837" s="43" t="str">
        <f t="shared" si="415"/>
        <v>000</v>
      </c>
      <c r="AT837" s="41">
        <f t="shared" si="416"/>
        <v>0</v>
      </c>
      <c r="AU837" s="65">
        <f t="shared" si="417"/>
        <v>0</v>
      </c>
      <c r="AV837" s="39" t="str">
        <f t="shared" si="418"/>
        <v>000</v>
      </c>
      <c r="AW837" s="43" t="str">
        <f t="shared" si="419"/>
        <v>000</v>
      </c>
      <c r="AX837" s="43">
        <f t="shared" si="420"/>
        <v>0</v>
      </c>
      <c r="AY837" s="43">
        <f t="shared" si="421"/>
        <v>0</v>
      </c>
      <c r="AZ837" s="47">
        <f t="shared" si="422"/>
        <v>0</v>
      </c>
      <c r="BA837" s="35">
        <f t="shared" si="423"/>
        <v>0</v>
      </c>
    </row>
    <row r="838" spans="3:53" ht="22.5" customHeight="1">
      <c r="C838" s="509"/>
      <c r="D838" s="501"/>
      <c r="E838" s="503"/>
      <c r="F838" s="29" t="s">
        <v>323</v>
      </c>
      <c r="G838" s="26"/>
      <c r="H838" s="30" t="s">
        <v>327</v>
      </c>
      <c r="I838" s="498"/>
      <c r="J838" s="487"/>
      <c r="K838" s="489"/>
      <c r="L838" s="491"/>
      <c r="M838" s="493"/>
      <c r="N838" s="29" t="s">
        <v>323</v>
      </c>
      <c r="O838" s="26"/>
      <c r="P838" s="30" t="s">
        <v>327</v>
      </c>
      <c r="Q838" s="3"/>
      <c r="R838" s="4"/>
      <c r="S838" s="5"/>
      <c r="T838" s="6"/>
      <c r="U838" s="7"/>
      <c r="V838" s="62"/>
      <c r="W838" s="63"/>
      <c r="X838" s="9"/>
      <c r="Y838" s="4"/>
      <c r="Z838" s="5"/>
      <c r="AA838" s="6"/>
      <c r="AB838" s="7"/>
      <c r="AC838" s="64"/>
      <c r="AD838" s="8"/>
      <c r="AE838" s="29" t="s">
        <v>323</v>
      </c>
      <c r="AF838" s="26"/>
      <c r="AG838" s="30" t="s">
        <v>327</v>
      </c>
      <c r="AH838" s="518"/>
      <c r="AI838" s="516"/>
      <c r="AJ838" s="516"/>
      <c r="AK838" s="516"/>
      <c r="AL838" s="516"/>
      <c r="AN838" s="38" t="str">
        <f t="shared" si="407"/>
        <v/>
      </c>
      <c r="AO838" s="39" t="str">
        <f t="shared" si="408"/>
        <v/>
      </c>
      <c r="AP838" s="40" t="str">
        <f t="shared" si="412"/>
        <v/>
      </c>
      <c r="AQ838" s="41" t="str">
        <f t="shared" si="413"/>
        <v/>
      </c>
      <c r="AR838" s="42" t="str">
        <f t="shared" si="414"/>
        <v>000</v>
      </c>
      <c r="AS838" s="43" t="str">
        <f t="shared" si="415"/>
        <v>000</v>
      </c>
      <c r="AT838" s="41">
        <f t="shared" si="416"/>
        <v>0</v>
      </c>
      <c r="AU838" s="65">
        <f t="shared" si="417"/>
        <v>0</v>
      </c>
      <c r="AV838" s="39" t="str">
        <f t="shared" si="418"/>
        <v>000</v>
      </c>
      <c r="AW838" s="43" t="str">
        <f t="shared" si="419"/>
        <v>000</v>
      </c>
      <c r="AX838" s="43">
        <f t="shared" si="420"/>
        <v>0</v>
      </c>
      <c r="AY838" s="43">
        <f t="shared" si="421"/>
        <v>0</v>
      </c>
      <c r="AZ838" s="47">
        <f t="shared" si="422"/>
        <v>0</v>
      </c>
      <c r="BA838" s="35">
        <f t="shared" si="423"/>
        <v>0</v>
      </c>
    </row>
    <row r="839" spans="3:53" ht="22.5" customHeight="1" thickBot="1">
      <c r="C839" s="508">
        <f t="shared" ref="C839" si="435">(ROW()-3)/2</f>
        <v>418</v>
      </c>
      <c r="D839" s="500"/>
      <c r="E839" s="502"/>
      <c r="F839" s="483" t="str">
        <f>IF(G840="","",YEAR('1'!$AJ$7)-YEAR(G840)-IF(MONTH('1'!$AJ$7)*100+DAY('1'!$AJ$7)&gt;=MONTH(G840)*100+DAY(G840),0,1))</f>
        <v/>
      </c>
      <c r="G839" s="484"/>
      <c r="H839" s="485"/>
      <c r="I839" s="497"/>
      <c r="J839" s="486"/>
      <c r="K839" s="488" t="s">
        <v>326</v>
      </c>
      <c r="L839" s="490"/>
      <c r="M839" s="492" t="s">
        <v>325</v>
      </c>
      <c r="N839" s="486"/>
      <c r="O839" s="490"/>
      <c r="P839" s="499"/>
      <c r="Q839" s="3"/>
      <c r="R839" s="4"/>
      <c r="S839" s="5"/>
      <c r="T839" s="6"/>
      <c r="U839" s="7"/>
      <c r="V839" s="62"/>
      <c r="W839" s="63"/>
      <c r="X839" s="9"/>
      <c r="Y839" s="4"/>
      <c r="Z839" s="5"/>
      <c r="AA839" s="6"/>
      <c r="AB839" s="7"/>
      <c r="AC839" s="64"/>
      <c r="AD839" s="8"/>
      <c r="AE839" s="494" t="s">
        <v>66</v>
      </c>
      <c r="AF839" s="495"/>
      <c r="AG839" s="496"/>
      <c r="AH839" s="517"/>
      <c r="AI839" s="515"/>
      <c r="AJ839" s="515"/>
      <c r="AK839" s="515"/>
      <c r="AL839" s="515"/>
      <c r="AN839" s="38" t="str">
        <f t="shared" si="407"/>
        <v/>
      </c>
      <c r="AO839" s="39" t="str">
        <f t="shared" si="408"/>
        <v/>
      </c>
      <c r="AP839" s="40" t="str">
        <f t="shared" si="412"/>
        <v/>
      </c>
      <c r="AQ839" s="41" t="str">
        <f t="shared" si="413"/>
        <v/>
      </c>
      <c r="AR839" s="42" t="str">
        <f t="shared" si="414"/>
        <v>000</v>
      </c>
      <c r="AS839" s="43" t="str">
        <f t="shared" si="415"/>
        <v>000</v>
      </c>
      <c r="AT839" s="41">
        <f t="shared" si="416"/>
        <v>0</v>
      </c>
      <c r="AU839" s="65">
        <f t="shared" si="417"/>
        <v>0</v>
      </c>
      <c r="AV839" s="39" t="str">
        <f t="shared" si="418"/>
        <v>000</v>
      </c>
      <c r="AW839" s="43" t="str">
        <f t="shared" si="419"/>
        <v>000</v>
      </c>
      <c r="AX839" s="43">
        <f t="shared" si="420"/>
        <v>0</v>
      </c>
      <c r="AY839" s="43">
        <f t="shared" si="421"/>
        <v>0</v>
      </c>
      <c r="AZ839" s="47">
        <f t="shared" si="422"/>
        <v>0</v>
      </c>
      <c r="BA839" s="35">
        <f t="shared" si="423"/>
        <v>0</v>
      </c>
    </row>
    <row r="840" spans="3:53" ht="22.5" customHeight="1">
      <c r="C840" s="509"/>
      <c r="D840" s="501"/>
      <c r="E840" s="503"/>
      <c r="F840" s="29" t="s">
        <v>323</v>
      </c>
      <c r="G840" s="26"/>
      <c r="H840" s="30" t="s">
        <v>327</v>
      </c>
      <c r="I840" s="498"/>
      <c r="J840" s="487"/>
      <c r="K840" s="489"/>
      <c r="L840" s="491"/>
      <c r="M840" s="493"/>
      <c r="N840" s="29" t="s">
        <v>323</v>
      </c>
      <c r="O840" s="26"/>
      <c r="P840" s="30" t="s">
        <v>327</v>
      </c>
      <c r="Q840" s="3"/>
      <c r="R840" s="4"/>
      <c r="S840" s="5"/>
      <c r="T840" s="6"/>
      <c r="U840" s="7"/>
      <c r="V840" s="62"/>
      <c r="W840" s="63"/>
      <c r="X840" s="9"/>
      <c r="Y840" s="4"/>
      <c r="Z840" s="5"/>
      <c r="AA840" s="6"/>
      <c r="AB840" s="7"/>
      <c r="AC840" s="64"/>
      <c r="AD840" s="8"/>
      <c r="AE840" s="29" t="s">
        <v>323</v>
      </c>
      <c r="AF840" s="26"/>
      <c r="AG840" s="30" t="s">
        <v>327</v>
      </c>
      <c r="AH840" s="518"/>
      <c r="AI840" s="516"/>
      <c r="AJ840" s="516"/>
      <c r="AK840" s="516"/>
      <c r="AL840" s="516"/>
      <c r="AN840" s="38" t="str">
        <f t="shared" si="407"/>
        <v/>
      </c>
      <c r="AO840" s="39" t="str">
        <f t="shared" si="408"/>
        <v/>
      </c>
      <c r="AP840" s="40" t="str">
        <f t="shared" si="412"/>
        <v/>
      </c>
      <c r="AQ840" s="41" t="str">
        <f t="shared" si="413"/>
        <v/>
      </c>
      <c r="AR840" s="42" t="str">
        <f t="shared" si="414"/>
        <v>000</v>
      </c>
      <c r="AS840" s="43" t="str">
        <f t="shared" si="415"/>
        <v>000</v>
      </c>
      <c r="AT840" s="41">
        <f t="shared" si="416"/>
        <v>0</v>
      </c>
      <c r="AU840" s="65">
        <f t="shared" si="417"/>
        <v>0</v>
      </c>
      <c r="AV840" s="39" t="str">
        <f t="shared" si="418"/>
        <v>000</v>
      </c>
      <c r="AW840" s="43" t="str">
        <f t="shared" si="419"/>
        <v>000</v>
      </c>
      <c r="AX840" s="43">
        <f t="shared" si="420"/>
        <v>0</v>
      </c>
      <c r="AY840" s="43">
        <f t="shared" si="421"/>
        <v>0</v>
      </c>
      <c r="AZ840" s="47">
        <f t="shared" si="422"/>
        <v>0</v>
      </c>
      <c r="BA840" s="35">
        <f t="shared" si="423"/>
        <v>0</v>
      </c>
    </row>
    <row r="841" spans="3:53" ht="22.5" customHeight="1" thickBot="1">
      <c r="C841" s="508">
        <f t="shared" ref="C841" si="436">(ROW()-3)/2</f>
        <v>419</v>
      </c>
      <c r="D841" s="500"/>
      <c r="E841" s="502"/>
      <c r="F841" s="483" t="str">
        <f>IF(G842="","",YEAR('1'!$AJ$7)-YEAR(G842)-IF(MONTH('1'!$AJ$7)*100+DAY('1'!$AJ$7)&gt;=MONTH(G842)*100+DAY(G842),0,1))</f>
        <v/>
      </c>
      <c r="G841" s="484"/>
      <c r="H841" s="485"/>
      <c r="I841" s="497"/>
      <c r="J841" s="486"/>
      <c r="K841" s="488" t="s">
        <v>326</v>
      </c>
      <c r="L841" s="490"/>
      <c r="M841" s="492" t="s">
        <v>325</v>
      </c>
      <c r="N841" s="486"/>
      <c r="O841" s="490"/>
      <c r="P841" s="499"/>
      <c r="Q841" s="3"/>
      <c r="R841" s="4"/>
      <c r="S841" s="5"/>
      <c r="T841" s="6"/>
      <c r="U841" s="7"/>
      <c r="V841" s="62"/>
      <c r="W841" s="63"/>
      <c r="X841" s="9"/>
      <c r="Y841" s="4"/>
      <c r="Z841" s="5"/>
      <c r="AA841" s="6"/>
      <c r="AB841" s="7"/>
      <c r="AC841" s="64"/>
      <c r="AD841" s="8"/>
      <c r="AE841" s="494" t="s">
        <v>66</v>
      </c>
      <c r="AF841" s="495"/>
      <c r="AG841" s="496"/>
      <c r="AH841" s="517"/>
      <c r="AI841" s="515"/>
      <c r="AJ841" s="515"/>
      <c r="AK841" s="515"/>
      <c r="AL841" s="515"/>
      <c r="AN841" s="38" t="str">
        <f t="shared" si="407"/>
        <v/>
      </c>
      <c r="AO841" s="39" t="str">
        <f t="shared" si="408"/>
        <v/>
      </c>
      <c r="AP841" s="40" t="str">
        <f t="shared" si="412"/>
        <v/>
      </c>
      <c r="AQ841" s="41" t="str">
        <f t="shared" si="413"/>
        <v/>
      </c>
      <c r="AR841" s="42" t="str">
        <f t="shared" si="414"/>
        <v>000</v>
      </c>
      <c r="AS841" s="43" t="str">
        <f t="shared" si="415"/>
        <v>000</v>
      </c>
      <c r="AT841" s="41">
        <f t="shared" si="416"/>
        <v>0</v>
      </c>
      <c r="AU841" s="65">
        <f t="shared" si="417"/>
        <v>0</v>
      </c>
      <c r="AV841" s="39" t="str">
        <f t="shared" si="418"/>
        <v>000</v>
      </c>
      <c r="AW841" s="43" t="str">
        <f t="shared" si="419"/>
        <v>000</v>
      </c>
      <c r="AX841" s="43">
        <f t="shared" si="420"/>
        <v>0</v>
      </c>
      <c r="AY841" s="43">
        <f t="shared" si="421"/>
        <v>0</v>
      </c>
      <c r="AZ841" s="47">
        <f t="shared" si="422"/>
        <v>0</v>
      </c>
      <c r="BA841" s="35">
        <f t="shared" si="423"/>
        <v>0</v>
      </c>
    </row>
    <row r="842" spans="3:53" ht="22.5" customHeight="1">
      <c r="C842" s="509"/>
      <c r="D842" s="501"/>
      <c r="E842" s="503"/>
      <c r="F842" s="29" t="s">
        <v>323</v>
      </c>
      <c r="G842" s="26"/>
      <c r="H842" s="30" t="s">
        <v>327</v>
      </c>
      <c r="I842" s="498"/>
      <c r="J842" s="487"/>
      <c r="K842" s="489"/>
      <c r="L842" s="491"/>
      <c r="M842" s="493"/>
      <c r="N842" s="29" t="s">
        <v>323</v>
      </c>
      <c r="O842" s="26"/>
      <c r="P842" s="30" t="s">
        <v>327</v>
      </c>
      <c r="Q842" s="3"/>
      <c r="R842" s="4"/>
      <c r="S842" s="5"/>
      <c r="T842" s="6"/>
      <c r="U842" s="7"/>
      <c r="V842" s="62"/>
      <c r="W842" s="63"/>
      <c r="X842" s="9"/>
      <c r="Y842" s="4"/>
      <c r="Z842" s="5"/>
      <c r="AA842" s="6"/>
      <c r="AB842" s="7"/>
      <c r="AC842" s="64"/>
      <c r="AD842" s="8"/>
      <c r="AE842" s="29" t="s">
        <v>323</v>
      </c>
      <c r="AF842" s="26"/>
      <c r="AG842" s="30" t="s">
        <v>327</v>
      </c>
      <c r="AH842" s="518"/>
      <c r="AI842" s="516"/>
      <c r="AJ842" s="516"/>
      <c r="AK842" s="516"/>
      <c r="AL842" s="516"/>
      <c r="AN842" s="38" t="str">
        <f t="shared" si="407"/>
        <v/>
      </c>
      <c r="AO842" s="39" t="str">
        <f t="shared" si="408"/>
        <v/>
      </c>
      <c r="AP842" s="40" t="str">
        <f t="shared" si="412"/>
        <v/>
      </c>
      <c r="AQ842" s="41" t="str">
        <f t="shared" si="413"/>
        <v/>
      </c>
      <c r="AR842" s="42" t="str">
        <f t="shared" si="414"/>
        <v>000</v>
      </c>
      <c r="AS842" s="43" t="str">
        <f t="shared" si="415"/>
        <v>000</v>
      </c>
      <c r="AT842" s="41">
        <f t="shared" si="416"/>
        <v>0</v>
      </c>
      <c r="AU842" s="65">
        <f t="shared" si="417"/>
        <v>0</v>
      </c>
      <c r="AV842" s="39" t="str">
        <f t="shared" si="418"/>
        <v>000</v>
      </c>
      <c r="AW842" s="43" t="str">
        <f t="shared" si="419"/>
        <v>000</v>
      </c>
      <c r="AX842" s="43">
        <f t="shared" si="420"/>
        <v>0</v>
      </c>
      <c r="AY842" s="43">
        <f t="shared" si="421"/>
        <v>0</v>
      </c>
      <c r="AZ842" s="47">
        <f t="shared" si="422"/>
        <v>0</v>
      </c>
      <c r="BA842" s="35">
        <f t="shared" si="423"/>
        <v>0</v>
      </c>
    </row>
    <row r="843" spans="3:53" ht="22.5" customHeight="1" thickBot="1">
      <c r="C843" s="508">
        <f t="shared" si="433"/>
        <v>420</v>
      </c>
      <c r="D843" s="500"/>
      <c r="E843" s="502"/>
      <c r="F843" s="483" t="str">
        <f>IF(G844="","",YEAR('1'!$AJ$7)-YEAR(G844)-IF(MONTH('1'!$AJ$7)*100+DAY('1'!$AJ$7)&gt;=MONTH(G844)*100+DAY(G844),0,1))</f>
        <v/>
      </c>
      <c r="G843" s="484"/>
      <c r="H843" s="485"/>
      <c r="I843" s="497"/>
      <c r="J843" s="486"/>
      <c r="K843" s="488" t="s">
        <v>326</v>
      </c>
      <c r="L843" s="490"/>
      <c r="M843" s="492" t="s">
        <v>325</v>
      </c>
      <c r="N843" s="486"/>
      <c r="O843" s="490"/>
      <c r="P843" s="499"/>
      <c r="Q843" s="3"/>
      <c r="R843" s="4"/>
      <c r="S843" s="5"/>
      <c r="T843" s="6"/>
      <c r="U843" s="7"/>
      <c r="V843" s="62"/>
      <c r="W843" s="63"/>
      <c r="X843" s="9"/>
      <c r="Y843" s="4"/>
      <c r="Z843" s="5"/>
      <c r="AA843" s="6"/>
      <c r="AB843" s="7"/>
      <c r="AC843" s="64"/>
      <c r="AD843" s="8"/>
      <c r="AE843" s="494" t="s">
        <v>66</v>
      </c>
      <c r="AF843" s="495"/>
      <c r="AG843" s="496"/>
      <c r="AH843" s="517"/>
      <c r="AI843" s="515"/>
      <c r="AJ843" s="515"/>
      <c r="AK843" s="515"/>
      <c r="AL843" s="515"/>
      <c r="AN843" s="38" t="str">
        <f t="shared" si="407"/>
        <v/>
      </c>
      <c r="AO843" s="39" t="str">
        <f t="shared" si="408"/>
        <v/>
      </c>
      <c r="AP843" s="40" t="str">
        <f t="shared" si="412"/>
        <v/>
      </c>
      <c r="AQ843" s="41" t="str">
        <f t="shared" si="413"/>
        <v/>
      </c>
      <c r="AR843" s="42" t="str">
        <f t="shared" si="414"/>
        <v>000</v>
      </c>
      <c r="AS843" s="43" t="str">
        <f t="shared" si="415"/>
        <v>000</v>
      </c>
      <c r="AT843" s="41">
        <f t="shared" si="416"/>
        <v>0</v>
      </c>
      <c r="AU843" s="65">
        <f t="shared" si="417"/>
        <v>0</v>
      </c>
      <c r="AV843" s="39" t="str">
        <f t="shared" si="418"/>
        <v>000</v>
      </c>
      <c r="AW843" s="43" t="str">
        <f t="shared" si="419"/>
        <v>000</v>
      </c>
      <c r="AX843" s="43">
        <f t="shared" si="420"/>
        <v>0</v>
      </c>
      <c r="AY843" s="43">
        <f t="shared" si="421"/>
        <v>0</v>
      </c>
      <c r="AZ843" s="47">
        <f t="shared" si="422"/>
        <v>0</v>
      </c>
      <c r="BA843" s="35">
        <f t="shared" si="423"/>
        <v>0</v>
      </c>
    </row>
    <row r="844" spans="3:53" ht="22.5" customHeight="1">
      <c r="C844" s="509"/>
      <c r="D844" s="501"/>
      <c r="E844" s="503"/>
      <c r="F844" s="29" t="s">
        <v>323</v>
      </c>
      <c r="G844" s="26"/>
      <c r="H844" s="30" t="s">
        <v>327</v>
      </c>
      <c r="I844" s="498"/>
      <c r="J844" s="487"/>
      <c r="K844" s="489"/>
      <c r="L844" s="491"/>
      <c r="M844" s="493"/>
      <c r="N844" s="29" t="s">
        <v>323</v>
      </c>
      <c r="O844" s="26"/>
      <c r="P844" s="30" t="s">
        <v>327</v>
      </c>
      <c r="Q844" s="3"/>
      <c r="R844" s="4"/>
      <c r="S844" s="5"/>
      <c r="T844" s="6"/>
      <c r="U844" s="7"/>
      <c r="V844" s="62"/>
      <c r="W844" s="63"/>
      <c r="X844" s="9"/>
      <c r="Y844" s="4"/>
      <c r="Z844" s="5"/>
      <c r="AA844" s="6"/>
      <c r="AB844" s="7"/>
      <c r="AC844" s="64"/>
      <c r="AD844" s="8"/>
      <c r="AE844" s="29" t="s">
        <v>323</v>
      </c>
      <c r="AF844" s="26"/>
      <c r="AG844" s="30" t="s">
        <v>327</v>
      </c>
      <c r="AH844" s="518"/>
      <c r="AI844" s="516"/>
      <c r="AJ844" s="516"/>
      <c r="AK844" s="516"/>
      <c r="AL844" s="516"/>
      <c r="AN844" s="38" t="str">
        <f t="shared" si="407"/>
        <v/>
      </c>
      <c r="AO844" s="39" t="str">
        <f t="shared" si="408"/>
        <v/>
      </c>
      <c r="AP844" s="40" t="str">
        <f t="shared" si="412"/>
        <v/>
      </c>
      <c r="AQ844" s="41" t="str">
        <f t="shared" si="413"/>
        <v/>
      </c>
      <c r="AR844" s="42" t="str">
        <f t="shared" si="414"/>
        <v>000</v>
      </c>
      <c r="AS844" s="43" t="str">
        <f t="shared" si="415"/>
        <v>000</v>
      </c>
      <c r="AT844" s="41">
        <f t="shared" si="416"/>
        <v>0</v>
      </c>
      <c r="AU844" s="65">
        <f t="shared" si="417"/>
        <v>0</v>
      </c>
      <c r="AV844" s="39" t="str">
        <f t="shared" si="418"/>
        <v>000</v>
      </c>
      <c r="AW844" s="43" t="str">
        <f t="shared" si="419"/>
        <v>000</v>
      </c>
      <c r="AX844" s="43">
        <f t="shared" si="420"/>
        <v>0</v>
      </c>
      <c r="AY844" s="43">
        <f t="shared" si="421"/>
        <v>0</v>
      </c>
      <c r="AZ844" s="47">
        <f t="shared" si="422"/>
        <v>0</v>
      </c>
      <c r="BA844" s="35">
        <f t="shared" si="423"/>
        <v>0</v>
      </c>
    </row>
    <row r="845" spans="3:53" ht="22.5" customHeight="1" thickBot="1">
      <c r="C845" s="508">
        <f t="shared" si="434"/>
        <v>421</v>
      </c>
      <c r="D845" s="500"/>
      <c r="E845" s="502"/>
      <c r="F845" s="483" t="str">
        <f>IF(G846="","",YEAR('1'!$AJ$7)-YEAR(G846)-IF(MONTH('1'!$AJ$7)*100+DAY('1'!$AJ$7)&gt;=MONTH(G846)*100+DAY(G846),0,1))</f>
        <v/>
      </c>
      <c r="G845" s="484"/>
      <c r="H845" s="485"/>
      <c r="I845" s="497"/>
      <c r="J845" s="486"/>
      <c r="K845" s="488" t="s">
        <v>326</v>
      </c>
      <c r="L845" s="490"/>
      <c r="M845" s="492" t="s">
        <v>325</v>
      </c>
      <c r="N845" s="486"/>
      <c r="O845" s="490"/>
      <c r="P845" s="499"/>
      <c r="Q845" s="3"/>
      <c r="R845" s="4"/>
      <c r="S845" s="5"/>
      <c r="T845" s="6"/>
      <c r="U845" s="7"/>
      <c r="V845" s="62"/>
      <c r="W845" s="63"/>
      <c r="X845" s="9"/>
      <c r="Y845" s="4"/>
      <c r="Z845" s="5"/>
      <c r="AA845" s="6"/>
      <c r="AB845" s="7"/>
      <c r="AC845" s="64"/>
      <c r="AD845" s="8"/>
      <c r="AE845" s="494" t="s">
        <v>66</v>
      </c>
      <c r="AF845" s="495"/>
      <c r="AG845" s="496"/>
      <c r="AH845" s="517"/>
      <c r="AI845" s="515"/>
      <c r="AJ845" s="515"/>
      <c r="AK845" s="515"/>
      <c r="AL845" s="515"/>
      <c r="AN845" s="38" t="str">
        <f t="shared" si="407"/>
        <v/>
      </c>
      <c r="AO845" s="39" t="str">
        <f t="shared" si="408"/>
        <v/>
      </c>
      <c r="AP845" s="40" t="str">
        <f t="shared" si="412"/>
        <v/>
      </c>
      <c r="AQ845" s="41" t="str">
        <f t="shared" si="413"/>
        <v/>
      </c>
      <c r="AR845" s="42" t="str">
        <f t="shared" si="414"/>
        <v>000</v>
      </c>
      <c r="AS845" s="43" t="str">
        <f t="shared" si="415"/>
        <v>000</v>
      </c>
      <c r="AT845" s="41">
        <f t="shared" si="416"/>
        <v>0</v>
      </c>
      <c r="AU845" s="65">
        <f t="shared" si="417"/>
        <v>0</v>
      </c>
      <c r="AV845" s="39" t="str">
        <f t="shared" si="418"/>
        <v>000</v>
      </c>
      <c r="AW845" s="43" t="str">
        <f t="shared" si="419"/>
        <v>000</v>
      </c>
      <c r="AX845" s="43">
        <f t="shared" si="420"/>
        <v>0</v>
      </c>
      <c r="AY845" s="43">
        <f t="shared" si="421"/>
        <v>0</v>
      </c>
      <c r="AZ845" s="47">
        <f t="shared" si="422"/>
        <v>0</v>
      </c>
      <c r="BA845" s="35">
        <f t="shared" si="423"/>
        <v>0</v>
      </c>
    </row>
    <row r="846" spans="3:53" ht="22.5" customHeight="1">
      <c r="C846" s="509"/>
      <c r="D846" s="501"/>
      <c r="E846" s="503"/>
      <c r="F846" s="29" t="s">
        <v>323</v>
      </c>
      <c r="G846" s="26"/>
      <c r="H846" s="30" t="s">
        <v>327</v>
      </c>
      <c r="I846" s="498"/>
      <c r="J846" s="487"/>
      <c r="K846" s="489"/>
      <c r="L846" s="491"/>
      <c r="M846" s="493"/>
      <c r="N846" s="29" t="s">
        <v>323</v>
      </c>
      <c r="O846" s="26"/>
      <c r="P846" s="30" t="s">
        <v>327</v>
      </c>
      <c r="Q846" s="3"/>
      <c r="R846" s="4"/>
      <c r="S846" s="5"/>
      <c r="T846" s="6"/>
      <c r="U846" s="7"/>
      <c r="V846" s="62"/>
      <c r="W846" s="63"/>
      <c r="X846" s="9"/>
      <c r="Y846" s="4"/>
      <c r="Z846" s="5"/>
      <c r="AA846" s="6"/>
      <c r="AB846" s="7"/>
      <c r="AC846" s="64"/>
      <c r="AD846" s="8"/>
      <c r="AE846" s="29" t="s">
        <v>323</v>
      </c>
      <c r="AF846" s="26"/>
      <c r="AG846" s="30" t="s">
        <v>327</v>
      </c>
      <c r="AH846" s="518"/>
      <c r="AI846" s="516"/>
      <c r="AJ846" s="516"/>
      <c r="AK846" s="516"/>
      <c r="AL846" s="516"/>
      <c r="AN846" s="38" t="str">
        <f t="shared" si="407"/>
        <v/>
      </c>
      <c r="AO846" s="39" t="str">
        <f t="shared" si="408"/>
        <v/>
      </c>
      <c r="AP846" s="40" t="str">
        <f t="shared" si="412"/>
        <v/>
      </c>
      <c r="AQ846" s="41" t="str">
        <f t="shared" si="413"/>
        <v/>
      </c>
      <c r="AR846" s="42" t="str">
        <f t="shared" si="414"/>
        <v>000</v>
      </c>
      <c r="AS846" s="43" t="str">
        <f t="shared" si="415"/>
        <v>000</v>
      </c>
      <c r="AT846" s="41">
        <f t="shared" si="416"/>
        <v>0</v>
      </c>
      <c r="AU846" s="65">
        <f t="shared" si="417"/>
        <v>0</v>
      </c>
      <c r="AV846" s="39" t="str">
        <f t="shared" si="418"/>
        <v>000</v>
      </c>
      <c r="AW846" s="43" t="str">
        <f t="shared" si="419"/>
        <v>000</v>
      </c>
      <c r="AX846" s="43">
        <f t="shared" si="420"/>
        <v>0</v>
      </c>
      <c r="AY846" s="43">
        <f t="shared" si="421"/>
        <v>0</v>
      </c>
      <c r="AZ846" s="47">
        <f t="shared" si="422"/>
        <v>0</v>
      </c>
      <c r="BA846" s="35">
        <f t="shared" si="423"/>
        <v>0</v>
      </c>
    </row>
    <row r="847" spans="3:53" ht="22.5" customHeight="1" thickBot="1">
      <c r="C847" s="508">
        <f t="shared" ref="C847" si="437">(ROW()-3)/2</f>
        <v>422</v>
      </c>
      <c r="D847" s="500"/>
      <c r="E847" s="502"/>
      <c r="F847" s="483" t="str">
        <f>IF(G848="","",YEAR('1'!$AJ$7)-YEAR(G848)-IF(MONTH('1'!$AJ$7)*100+DAY('1'!$AJ$7)&gt;=MONTH(G848)*100+DAY(G848),0,1))</f>
        <v/>
      </c>
      <c r="G847" s="484"/>
      <c r="H847" s="485"/>
      <c r="I847" s="497"/>
      <c r="J847" s="486"/>
      <c r="K847" s="488" t="s">
        <v>326</v>
      </c>
      <c r="L847" s="490"/>
      <c r="M847" s="492" t="s">
        <v>325</v>
      </c>
      <c r="N847" s="486"/>
      <c r="O847" s="490"/>
      <c r="P847" s="499"/>
      <c r="Q847" s="3"/>
      <c r="R847" s="4"/>
      <c r="S847" s="5"/>
      <c r="T847" s="6"/>
      <c r="U847" s="7"/>
      <c r="V847" s="62"/>
      <c r="W847" s="63"/>
      <c r="X847" s="9"/>
      <c r="Y847" s="4"/>
      <c r="Z847" s="5"/>
      <c r="AA847" s="6"/>
      <c r="AB847" s="7"/>
      <c r="AC847" s="64"/>
      <c r="AD847" s="8"/>
      <c r="AE847" s="494" t="s">
        <v>66</v>
      </c>
      <c r="AF847" s="495"/>
      <c r="AG847" s="496"/>
      <c r="AH847" s="517"/>
      <c r="AI847" s="515"/>
      <c r="AJ847" s="515"/>
      <c r="AK847" s="515"/>
      <c r="AL847" s="515"/>
      <c r="AN847" s="38" t="str">
        <f t="shared" si="407"/>
        <v/>
      </c>
      <c r="AO847" s="39" t="str">
        <f t="shared" si="408"/>
        <v/>
      </c>
      <c r="AP847" s="40" t="str">
        <f t="shared" si="412"/>
        <v/>
      </c>
      <c r="AQ847" s="41" t="str">
        <f t="shared" si="413"/>
        <v/>
      </c>
      <c r="AR847" s="42" t="str">
        <f t="shared" si="414"/>
        <v>000</v>
      </c>
      <c r="AS847" s="43" t="str">
        <f t="shared" si="415"/>
        <v>000</v>
      </c>
      <c r="AT847" s="41">
        <f t="shared" si="416"/>
        <v>0</v>
      </c>
      <c r="AU847" s="65">
        <f t="shared" si="417"/>
        <v>0</v>
      </c>
      <c r="AV847" s="39" t="str">
        <f t="shared" si="418"/>
        <v>000</v>
      </c>
      <c r="AW847" s="43" t="str">
        <f t="shared" si="419"/>
        <v>000</v>
      </c>
      <c r="AX847" s="43">
        <f t="shared" si="420"/>
        <v>0</v>
      </c>
      <c r="AY847" s="43">
        <f t="shared" si="421"/>
        <v>0</v>
      </c>
      <c r="AZ847" s="47">
        <f t="shared" si="422"/>
        <v>0</v>
      </c>
      <c r="BA847" s="35">
        <f t="shared" si="423"/>
        <v>0</v>
      </c>
    </row>
    <row r="848" spans="3:53" ht="22.5" customHeight="1">
      <c r="C848" s="509"/>
      <c r="D848" s="501"/>
      <c r="E848" s="503"/>
      <c r="F848" s="29" t="s">
        <v>323</v>
      </c>
      <c r="G848" s="26"/>
      <c r="H848" s="30" t="s">
        <v>327</v>
      </c>
      <c r="I848" s="498"/>
      <c r="J848" s="487"/>
      <c r="K848" s="489"/>
      <c r="L848" s="491"/>
      <c r="M848" s="493"/>
      <c r="N848" s="29" t="s">
        <v>323</v>
      </c>
      <c r="O848" s="26"/>
      <c r="P848" s="30" t="s">
        <v>327</v>
      </c>
      <c r="Q848" s="3"/>
      <c r="R848" s="4"/>
      <c r="S848" s="5"/>
      <c r="T848" s="6"/>
      <c r="U848" s="7"/>
      <c r="V848" s="62"/>
      <c r="W848" s="63"/>
      <c r="X848" s="9"/>
      <c r="Y848" s="4"/>
      <c r="Z848" s="5"/>
      <c r="AA848" s="6"/>
      <c r="AB848" s="7"/>
      <c r="AC848" s="64"/>
      <c r="AD848" s="8"/>
      <c r="AE848" s="29" t="s">
        <v>323</v>
      </c>
      <c r="AF848" s="26"/>
      <c r="AG848" s="30" t="s">
        <v>327</v>
      </c>
      <c r="AH848" s="518"/>
      <c r="AI848" s="516"/>
      <c r="AJ848" s="516"/>
      <c r="AK848" s="516"/>
      <c r="AL848" s="516"/>
      <c r="AN848" s="38" t="str">
        <f t="shared" si="407"/>
        <v/>
      </c>
      <c r="AO848" s="39" t="str">
        <f t="shared" si="408"/>
        <v/>
      </c>
      <c r="AP848" s="40" t="str">
        <f t="shared" si="412"/>
        <v/>
      </c>
      <c r="AQ848" s="41" t="str">
        <f t="shared" si="413"/>
        <v/>
      </c>
      <c r="AR848" s="42" t="str">
        <f t="shared" si="414"/>
        <v>000</v>
      </c>
      <c r="AS848" s="43" t="str">
        <f t="shared" si="415"/>
        <v>000</v>
      </c>
      <c r="AT848" s="41">
        <f t="shared" si="416"/>
        <v>0</v>
      </c>
      <c r="AU848" s="65">
        <f t="shared" si="417"/>
        <v>0</v>
      </c>
      <c r="AV848" s="39" t="str">
        <f t="shared" si="418"/>
        <v>000</v>
      </c>
      <c r="AW848" s="43" t="str">
        <f t="shared" si="419"/>
        <v>000</v>
      </c>
      <c r="AX848" s="43">
        <f t="shared" si="420"/>
        <v>0</v>
      </c>
      <c r="AY848" s="43">
        <f t="shared" si="421"/>
        <v>0</v>
      </c>
      <c r="AZ848" s="47">
        <f t="shared" si="422"/>
        <v>0</v>
      </c>
      <c r="BA848" s="35">
        <f t="shared" si="423"/>
        <v>0</v>
      </c>
    </row>
    <row r="849" spans="3:53" ht="22.5" customHeight="1" thickBot="1">
      <c r="C849" s="508">
        <f t="shared" ref="C849:C865" si="438">(ROW()-3)/2</f>
        <v>423</v>
      </c>
      <c r="D849" s="500"/>
      <c r="E849" s="502"/>
      <c r="F849" s="483" t="str">
        <f>IF(G850="","",YEAR('1'!$AJ$7)-YEAR(G850)-IF(MONTH('1'!$AJ$7)*100+DAY('1'!$AJ$7)&gt;=MONTH(G850)*100+DAY(G850),0,1))</f>
        <v/>
      </c>
      <c r="G849" s="484"/>
      <c r="H849" s="485"/>
      <c r="I849" s="497"/>
      <c r="J849" s="486"/>
      <c r="K849" s="488" t="s">
        <v>326</v>
      </c>
      <c r="L849" s="490"/>
      <c r="M849" s="492" t="s">
        <v>325</v>
      </c>
      <c r="N849" s="486"/>
      <c r="O849" s="490"/>
      <c r="P849" s="499"/>
      <c r="Q849" s="3"/>
      <c r="R849" s="4"/>
      <c r="S849" s="5"/>
      <c r="T849" s="6"/>
      <c r="U849" s="7"/>
      <c r="V849" s="62"/>
      <c r="W849" s="63"/>
      <c r="X849" s="9"/>
      <c r="Y849" s="4"/>
      <c r="Z849" s="5"/>
      <c r="AA849" s="6"/>
      <c r="AB849" s="7"/>
      <c r="AC849" s="64"/>
      <c r="AD849" s="8"/>
      <c r="AE849" s="494" t="s">
        <v>66</v>
      </c>
      <c r="AF849" s="495"/>
      <c r="AG849" s="496"/>
      <c r="AH849" s="517"/>
      <c r="AI849" s="515"/>
      <c r="AJ849" s="515"/>
      <c r="AK849" s="515"/>
      <c r="AL849" s="515"/>
      <c r="AN849" s="38" t="str">
        <f t="shared" si="407"/>
        <v/>
      </c>
      <c r="AO849" s="39" t="str">
        <f t="shared" si="408"/>
        <v/>
      </c>
      <c r="AP849" s="40" t="str">
        <f t="shared" si="412"/>
        <v/>
      </c>
      <c r="AQ849" s="41" t="str">
        <f t="shared" si="413"/>
        <v/>
      </c>
      <c r="AR849" s="42" t="str">
        <f t="shared" si="414"/>
        <v>000</v>
      </c>
      <c r="AS849" s="43" t="str">
        <f t="shared" si="415"/>
        <v>000</v>
      </c>
      <c r="AT849" s="41">
        <f t="shared" si="416"/>
        <v>0</v>
      </c>
      <c r="AU849" s="65">
        <f t="shared" si="417"/>
        <v>0</v>
      </c>
      <c r="AV849" s="39" t="str">
        <f t="shared" si="418"/>
        <v>000</v>
      </c>
      <c r="AW849" s="43" t="str">
        <f t="shared" si="419"/>
        <v>000</v>
      </c>
      <c r="AX849" s="43">
        <f t="shared" si="420"/>
        <v>0</v>
      </c>
      <c r="AY849" s="43">
        <f t="shared" si="421"/>
        <v>0</v>
      </c>
      <c r="AZ849" s="47">
        <f t="shared" si="422"/>
        <v>0</v>
      </c>
      <c r="BA849" s="35">
        <f t="shared" si="423"/>
        <v>0</v>
      </c>
    </row>
    <row r="850" spans="3:53" ht="22.5" customHeight="1">
      <c r="C850" s="509"/>
      <c r="D850" s="501"/>
      <c r="E850" s="503"/>
      <c r="F850" s="29" t="s">
        <v>323</v>
      </c>
      <c r="G850" s="26"/>
      <c r="H850" s="30" t="s">
        <v>327</v>
      </c>
      <c r="I850" s="498"/>
      <c r="J850" s="487"/>
      <c r="K850" s="489"/>
      <c r="L850" s="491"/>
      <c r="M850" s="493"/>
      <c r="N850" s="29" t="s">
        <v>323</v>
      </c>
      <c r="O850" s="26"/>
      <c r="P850" s="30" t="s">
        <v>327</v>
      </c>
      <c r="Q850" s="3"/>
      <c r="R850" s="4"/>
      <c r="S850" s="5"/>
      <c r="T850" s="6"/>
      <c r="U850" s="7"/>
      <c r="V850" s="62"/>
      <c r="W850" s="63"/>
      <c r="X850" s="9"/>
      <c r="Y850" s="4"/>
      <c r="Z850" s="5"/>
      <c r="AA850" s="6"/>
      <c r="AB850" s="7"/>
      <c r="AC850" s="64"/>
      <c r="AD850" s="8"/>
      <c r="AE850" s="29" t="s">
        <v>323</v>
      </c>
      <c r="AF850" s="26"/>
      <c r="AG850" s="30" t="s">
        <v>327</v>
      </c>
      <c r="AH850" s="518"/>
      <c r="AI850" s="516"/>
      <c r="AJ850" s="516"/>
      <c r="AK850" s="516"/>
      <c r="AL850" s="516"/>
      <c r="AN850" s="38" t="str">
        <f t="shared" si="407"/>
        <v/>
      </c>
      <c r="AO850" s="39" t="str">
        <f t="shared" si="408"/>
        <v/>
      </c>
      <c r="AP850" s="40" t="str">
        <f t="shared" si="412"/>
        <v/>
      </c>
      <c r="AQ850" s="41" t="str">
        <f t="shared" si="413"/>
        <v/>
      </c>
      <c r="AR850" s="42" t="str">
        <f t="shared" si="414"/>
        <v>000</v>
      </c>
      <c r="AS850" s="43" t="str">
        <f t="shared" si="415"/>
        <v>000</v>
      </c>
      <c r="AT850" s="41">
        <f t="shared" si="416"/>
        <v>0</v>
      </c>
      <c r="AU850" s="65">
        <f t="shared" si="417"/>
        <v>0</v>
      </c>
      <c r="AV850" s="39" t="str">
        <f t="shared" si="418"/>
        <v>000</v>
      </c>
      <c r="AW850" s="43" t="str">
        <f t="shared" si="419"/>
        <v>000</v>
      </c>
      <c r="AX850" s="43">
        <f t="shared" si="420"/>
        <v>0</v>
      </c>
      <c r="AY850" s="43">
        <f t="shared" si="421"/>
        <v>0</v>
      </c>
      <c r="AZ850" s="47">
        <f t="shared" si="422"/>
        <v>0</v>
      </c>
      <c r="BA850" s="35">
        <f t="shared" si="423"/>
        <v>0</v>
      </c>
    </row>
    <row r="851" spans="3:53" ht="22.5" customHeight="1" thickBot="1">
      <c r="C851" s="508">
        <f t="shared" ref="C851:C867" si="439">(ROW()-3)/2</f>
        <v>424</v>
      </c>
      <c r="D851" s="500"/>
      <c r="E851" s="502"/>
      <c r="F851" s="483" t="str">
        <f>IF(G852="","",YEAR('1'!$AJ$7)-YEAR(G852)-IF(MONTH('1'!$AJ$7)*100+DAY('1'!$AJ$7)&gt;=MONTH(G852)*100+DAY(G852),0,1))</f>
        <v/>
      </c>
      <c r="G851" s="484"/>
      <c r="H851" s="485"/>
      <c r="I851" s="497"/>
      <c r="J851" s="486"/>
      <c r="K851" s="488" t="s">
        <v>326</v>
      </c>
      <c r="L851" s="490"/>
      <c r="M851" s="492" t="s">
        <v>325</v>
      </c>
      <c r="N851" s="486"/>
      <c r="O851" s="490"/>
      <c r="P851" s="499"/>
      <c r="Q851" s="3"/>
      <c r="R851" s="4"/>
      <c r="S851" s="5"/>
      <c r="T851" s="6"/>
      <c r="U851" s="7"/>
      <c r="V851" s="62"/>
      <c r="W851" s="63"/>
      <c r="X851" s="9"/>
      <c r="Y851" s="4"/>
      <c r="Z851" s="5"/>
      <c r="AA851" s="6"/>
      <c r="AB851" s="7"/>
      <c r="AC851" s="64"/>
      <c r="AD851" s="8"/>
      <c r="AE851" s="494" t="s">
        <v>66</v>
      </c>
      <c r="AF851" s="495"/>
      <c r="AG851" s="496"/>
      <c r="AH851" s="517"/>
      <c r="AI851" s="515"/>
      <c r="AJ851" s="515"/>
      <c r="AK851" s="515"/>
      <c r="AL851" s="515"/>
      <c r="AN851" s="38" t="str">
        <f t="shared" si="407"/>
        <v/>
      </c>
      <c r="AO851" s="39" t="str">
        <f t="shared" si="408"/>
        <v/>
      </c>
      <c r="AP851" s="40" t="str">
        <f t="shared" si="412"/>
        <v/>
      </c>
      <c r="AQ851" s="41" t="str">
        <f t="shared" si="413"/>
        <v/>
      </c>
      <c r="AR851" s="42" t="str">
        <f t="shared" si="414"/>
        <v>000</v>
      </c>
      <c r="AS851" s="43" t="str">
        <f t="shared" si="415"/>
        <v>000</v>
      </c>
      <c r="AT851" s="41">
        <f t="shared" si="416"/>
        <v>0</v>
      </c>
      <c r="AU851" s="65">
        <f t="shared" si="417"/>
        <v>0</v>
      </c>
      <c r="AV851" s="39" t="str">
        <f t="shared" si="418"/>
        <v>000</v>
      </c>
      <c r="AW851" s="43" t="str">
        <f t="shared" si="419"/>
        <v>000</v>
      </c>
      <c r="AX851" s="43">
        <f t="shared" si="420"/>
        <v>0</v>
      </c>
      <c r="AY851" s="43">
        <f t="shared" si="421"/>
        <v>0</v>
      </c>
      <c r="AZ851" s="47">
        <f t="shared" si="422"/>
        <v>0</v>
      </c>
      <c r="BA851" s="35">
        <f t="shared" si="423"/>
        <v>0</v>
      </c>
    </row>
    <row r="852" spans="3:53" ht="22.5" customHeight="1">
      <c r="C852" s="509"/>
      <c r="D852" s="501"/>
      <c r="E852" s="503"/>
      <c r="F852" s="29" t="s">
        <v>323</v>
      </c>
      <c r="G852" s="26"/>
      <c r="H852" s="30" t="s">
        <v>327</v>
      </c>
      <c r="I852" s="498"/>
      <c r="J852" s="487"/>
      <c r="K852" s="489"/>
      <c r="L852" s="491"/>
      <c r="M852" s="493"/>
      <c r="N852" s="29" t="s">
        <v>323</v>
      </c>
      <c r="O852" s="26"/>
      <c r="P852" s="30" t="s">
        <v>327</v>
      </c>
      <c r="Q852" s="3"/>
      <c r="R852" s="4"/>
      <c r="S852" s="5"/>
      <c r="T852" s="6"/>
      <c r="U852" s="7"/>
      <c r="V852" s="62"/>
      <c r="W852" s="63"/>
      <c r="X852" s="9"/>
      <c r="Y852" s="4"/>
      <c r="Z852" s="5"/>
      <c r="AA852" s="6"/>
      <c r="AB852" s="7"/>
      <c r="AC852" s="64"/>
      <c r="AD852" s="8"/>
      <c r="AE852" s="29" t="s">
        <v>323</v>
      </c>
      <c r="AF852" s="26"/>
      <c r="AG852" s="30" t="s">
        <v>327</v>
      </c>
      <c r="AH852" s="518"/>
      <c r="AI852" s="516"/>
      <c r="AJ852" s="516"/>
      <c r="AK852" s="516"/>
      <c r="AL852" s="516"/>
      <c r="AN852" s="38" t="str">
        <f t="shared" ref="AN852:AN915" si="440">IF(D852&lt;&gt;"",D852,IF(SUM(Q852:AD855)&lt;&gt;0,AN851,""))</f>
        <v/>
      </c>
      <c r="AO852" s="39" t="str">
        <f t="shared" ref="AO852:AO915" si="441">IF(E852&lt;&gt;"",E852,IF(SUM(Q852:AD855)&lt;&gt;0,AO851,""))</f>
        <v/>
      </c>
      <c r="AP852" s="40" t="str">
        <f t="shared" si="412"/>
        <v/>
      </c>
      <c r="AQ852" s="41" t="str">
        <f t="shared" si="413"/>
        <v/>
      </c>
      <c r="AR852" s="42" t="str">
        <f t="shared" si="414"/>
        <v>000</v>
      </c>
      <c r="AS852" s="43" t="str">
        <f t="shared" si="415"/>
        <v>000</v>
      </c>
      <c r="AT852" s="41">
        <f t="shared" si="416"/>
        <v>0</v>
      </c>
      <c r="AU852" s="65">
        <f t="shared" si="417"/>
        <v>0</v>
      </c>
      <c r="AV852" s="39" t="str">
        <f t="shared" si="418"/>
        <v>000</v>
      </c>
      <c r="AW852" s="43" t="str">
        <f t="shared" si="419"/>
        <v>000</v>
      </c>
      <c r="AX852" s="43">
        <f t="shared" si="420"/>
        <v>0</v>
      </c>
      <c r="AY852" s="43">
        <f t="shared" si="421"/>
        <v>0</v>
      </c>
      <c r="AZ852" s="47">
        <f t="shared" si="422"/>
        <v>0</v>
      </c>
      <c r="BA852" s="35">
        <f t="shared" si="423"/>
        <v>0</v>
      </c>
    </row>
    <row r="853" spans="3:53" ht="22.5" customHeight="1" thickBot="1">
      <c r="C853" s="508">
        <f t="shared" ref="C853:C869" si="442">(ROW()-3)/2</f>
        <v>425</v>
      </c>
      <c r="D853" s="500"/>
      <c r="E853" s="502"/>
      <c r="F853" s="483" t="str">
        <f>IF(G854="","",YEAR('1'!$AJ$7)-YEAR(G854)-IF(MONTH('1'!$AJ$7)*100+DAY('1'!$AJ$7)&gt;=MONTH(G854)*100+DAY(G854),0,1))</f>
        <v/>
      </c>
      <c r="G853" s="484"/>
      <c r="H853" s="485"/>
      <c r="I853" s="497"/>
      <c r="J853" s="486"/>
      <c r="K853" s="488" t="s">
        <v>326</v>
      </c>
      <c r="L853" s="490"/>
      <c r="M853" s="492" t="s">
        <v>325</v>
      </c>
      <c r="N853" s="486"/>
      <c r="O853" s="490"/>
      <c r="P853" s="499"/>
      <c r="Q853" s="3"/>
      <c r="R853" s="4"/>
      <c r="S853" s="5"/>
      <c r="T853" s="6"/>
      <c r="U853" s="7"/>
      <c r="V853" s="62"/>
      <c r="W853" s="63"/>
      <c r="X853" s="9"/>
      <c r="Y853" s="4"/>
      <c r="Z853" s="5"/>
      <c r="AA853" s="6"/>
      <c r="AB853" s="7"/>
      <c r="AC853" s="64"/>
      <c r="AD853" s="8"/>
      <c r="AE853" s="494" t="s">
        <v>66</v>
      </c>
      <c r="AF853" s="495"/>
      <c r="AG853" s="496"/>
      <c r="AH853" s="517"/>
      <c r="AI853" s="515"/>
      <c r="AJ853" s="515"/>
      <c r="AK853" s="515"/>
      <c r="AL853" s="515"/>
      <c r="AN853" s="38" t="str">
        <f t="shared" si="440"/>
        <v/>
      </c>
      <c r="AO853" s="39" t="str">
        <f t="shared" si="441"/>
        <v/>
      </c>
      <c r="AP853" s="40" t="str">
        <f t="shared" si="412"/>
        <v/>
      </c>
      <c r="AQ853" s="41" t="str">
        <f t="shared" si="413"/>
        <v/>
      </c>
      <c r="AR853" s="42" t="str">
        <f t="shared" si="414"/>
        <v>000</v>
      </c>
      <c r="AS853" s="43" t="str">
        <f t="shared" si="415"/>
        <v>000</v>
      </c>
      <c r="AT853" s="41">
        <f t="shared" si="416"/>
        <v>0</v>
      </c>
      <c r="AU853" s="65">
        <f t="shared" si="417"/>
        <v>0</v>
      </c>
      <c r="AV853" s="39" t="str">
        <f t="shared" si="418"/>
        <v>000</v>
      </c>
      <c r="AW853" s="43" t="str">
        <f t="shared" si="419"/>
        <v>000</v>
      </c>
      <c r="AX853" s="43">
        <f t="shared" si="420"/>
        <v>0</v>
      </c>
      <c r="AY853" s="43">
        <f t="shared" si="421"/>
        <v>0</v>
      </c>
      <c r="AZ853" s="47">
        <f t="shared" si="422"/>
        <v>0</v>
      </c>
      <c r="BA853" s="35">
        <f t="shared" si="423"/>
        <v>0</v>
      </c>
    </row>
    <row r="854" spans="3:53" ht="22.5" customHeight="1">
      <c r="C854" s="509"/>
      <c r="D854" s="501"/>
      <c r="E854" s="503"/>
      <c r="F854" s="29" t="s">
        <v>323</v>
      </c>
      <c r="G854" s="26"/>
      <c r="H854" s="30" t="s">
        <v>327</v>
      </c>
      <c r="I854" s="498"/>
      <c r="J854" s="487"/>
      <c r="K854" s="489"/>
      <c r="L854" s="491"/>
      <c r="M854" s="493"/>
      <c r="N854" s="29" t="s">
        <v>323</v>
      </c>
      <c r="O854" s="26"/>
      <c r="P854" s="30" t="s">
        <v>327</v>
      </c>
      <c r="Q854" s="3"/>
      <c r="R854" s="4"/>
      <c r="S854" s="5"/>
      <c r="T854" s="6"/>
      <c r="U854" s="7"/>
      <c r="V854" s="62"/>
      <c r="W854" s="63"/>
      <c r="X854" s="9"/>
      <c r="Y854" s="4"/>
      <c r="Z854" s="5"/>
      <c r="AA854" s="6"/>
      <c r="AB854" s="7"/>
      <c r="AC854" s="64"/>
      <c r="AD854" s="8"/>
      <c r="AE854" s="29" t="s">
        <v>323</v>
      </c>
      <c r="AF854" s="26"/>
      <c r="AG854" s="30" t="s">
        <v>327</v>
      </c>
      <c r="AH854" s="518"/>
      <c r="AI854" s="516"/>
      <c r="AJ854" s="516"/>
      <c r="AK854" s="516"/>
      <c r="AL854" s="516"/>
      <c r="AN854" s="38" t="str">
        <f t="shared" si="440"/>
        <v/>
      </c>
      <c r="AO854" s="39" t="str">
        <f t="shared" si="441"/>
        <v/>
      </c>
      <c r="AP854" s="40" t="str">
        <f t="shared" si="412"/>
        <v/>
      </c>
      <c r="AQ854" s="41" t="str">
        <f t="shared" si="413"/>
        <v/>
      </c>
      <c r="AR854" s="42" t="str">
        <f t="shared" si="414"/>
        <v>000</v>
      </c>
      <c r="AS854" s="43" t="str">
        <f t="shared" si="415"/>
        <v>000</v>
      </c>
      <c r="AT854" s="41">
        <f t="shared" si="416"/>
        <v>0</v>
      </c>
      <c r="AU854" s="65">
        <f t="shared" si="417"/>
        <v>0</v>
      </c>
      <c r="AV854" s="39" t="str">
        <f t="shared" si="418"/>
        <v>000</v>
      </c>
      <c r="AW854" s="43" t="str">
        <f t="shared" si="419"/>
        <v>000</v>
      </c>
      <c r="AX854" s="43">
        <f t="shared" si="420"/>
        <v>0</v>
      </c>
      <c r="AY854" s="43">
        <f t="shared" si="421"/>
        <v>0</v>
      </c>
      <c r="AZ854" s="47">
        <f t="shared" si="422"/>
        <v>0</v>
      </c>
      <c r="BA854" s="35">
        <f t="shared" si="423"/>
        <v>0</v>
      </c>
    </row>
    <row r="855" spans="3:53" ht="22.5" customHeight="1" thickBot="1">
      <c r="C855" s="508">
        <f t="shared" ref="C855" si="443">(ROW()-3)/2</f>
        <v>426</v>
      </c>
      <c r="D855" s="500"/>
      <c r="E855" s="502"/>
      <c r="F855" s="483" t="str">
        <f>IF(G856="","",YEAR('1'!$AJ$7)-YEAR(G856)-IF(MONTH('1'!$AJ$7)*100+DAY('1'!$AJ$7)&gt;=MONTH(G856)*100+DAY(G856),0,1))</f>
        <v/>
      </c>
      <c r="G855" s="484"/>
      <c r="H855" s="485"/>
      <c r="I855" s="497"/>
      <c r="J855" s="486"/>
      <c r="K855" s="488" t="s">
        <v>326</v>
      </c>
      <c r="L855" s="490"/>
      <c r="M855" s="492" t="s">
        <v>325</v>
      </c>
      <c r="N855" s="486"/>
      <c r="O855" s="490"/>
      <c r="P855" s="499"/>
      <c r="Q855" s="3"/>
      <c r="R855" s="4"/>
      <c r="S855" s="5"/>
      <c r="T855" s="6"/>
      <c r="U855" s="7"/>
      <c r="V855" s="62"/>
      <c r="W855" s="63"/>
      <c r="X855" s="9"/>
      <c r="Y855" s="4"/>
      <c r="Z855" s="5"/>
      <c r="AA855" s="6"/>
      <c r="AB855" s="7"/>
      <c r="AC855" s="64"/>
      <c r="AD855" s="8"/>
      <c r="AE855" s="494" t="s">
        <v>66</v>
      </c>
      <c r="AF855" s="495"/>
      <c r="AG855" s="496"/>
      <c r="AH855" s="517"/>
      <c r="AI855" s="515"/>
      <c r="AJ855" s="515"/>
      <c r="AK855" s="515"/>
      <c r="AL855" s="515"/>
      <c r="AN855" s="38" t="str">
        <f t="shared" si="440"/>
        <v/>
      </c>
      <c r="AO855" s="39" t="str">
        <f t="shared" si="441"/>
        <v/>
      </c>
      <c r="AP855" s="40" t="str">
        <f t="shared" si="412"/>
        <v/>
      </c>
      <c r="AQ855" s="41" t="str">
        <f t="shared" si="413"/>
        <v/>
      </c>
      <c r="AR855" s="42" t="str">
        <f t="shared" si="414"/>
        <v>000</v>
      </c>
      <c r="AS855" s="43" t="str">
        <f t="shared" si="415"/>
        <v>000</v>
      </c>
      <c r="AT855" s="41">
        <f t="shared" si="416"/>
        <v>0</v>
      </c>
      <c r="AU855" s="65">
        <f t="shared" si="417"/>
        <v>0</v>
      </c>
      <c r="AV855" s="39" t="str">
        <f t="shared" si="418"/>
        <v>000</v>
      </c>
      <c r="AW855" s="43" t="str">
        <f t="shared" si="419"/>
        <v>000</v>
      </c>
      <c r="AX855" s="43">
        <f t="shared" si="420"/>
        <v>0</v>
      </c>
      <c r="AY855" s="43">
        <f t="shared" si="421"/>
        <v>0</v>
      </c>
      <c r="AZ855" s="47">
        <f t="shared" si="422"/>
        <v>0</v>
      </c>
      <c r="BA855" s="35">
        <f t="shared" si="423"/>
        <v>0</v>
      </c>
    </row>
    <row r="856" spans="3:53" ht="22.5" customHeight="1">
      <c r="C856" s="509"/>
      <c r="D856" s="501"/>
      <c r="E856" s="503"/>
      <c r="F856" s="29" t="s">
        <v>323</v>
      </c>
      <c r="G856" s="26"/>
      <c r="H856" s="30" t="s">
        <v>327</v>
      </c>
      <c r="I856" s="498"/>
      <c r="J856" s="487"/>
      <c r="K856" s="489"/>
      <c r="L856" s="491"/>
      <c r="M856" s="493"/>
      <c r="N856" s="29" t="s">
        <v>323</v>
      </c>
      <c r="O856" s="26"/>
      <c r="P856" s="30" t="s">
        <v>327</v>
      </c>
      <c r="Q856" s="3"/>
      <c r="R856" s="4"/>
      <c r="S856" s="5"/>
      <c r="T856" s="6"/>
      <c r="U856" s="7"/>
      <c r="V856" s="62"/>
      <c r="W856" s="63"/>
      <c r="X856" s="9"/>
      <c r="Y856" s="4"/>
      <c r="Z856" s="5"/>
      <c r="AA856" s="6"/>
      <c r="AB856" s="7"/>
      <c r="AC856" s="64"/>
      <c r="AD856" s="8"/>
      <c r="AE856" s="29" t="s">
        <v>323</v>
      </c>
      <c r="AF856" s="26"/>
      <c r="AG856" s="30" t="s">
        <v>327</v>
      </c>
      <c r="AH856" s="518"/>
      <c r="AI856" s="516"/>
      <c r="AJ856" s="516"/>
      <c r="AK856" s="516"/>
      <c r="AL856" s="516"/>
      <c r="AN856" s="38" t="str">
        <f t="shared" si="440"/>
        <v/>
      </c>
      <c r="AO856" s="39" t="str">
        <f t="shared" si="441"/>
        <v/>
      </c>
      <c r="AP856" s="40" t="str">
        <f t="shared" si="412"/>
        <v/>
      </c>
      <c r="AQ856" s="41" t="str">
        <f t="shared" si="413"/>
        <v/>
      </c>
      <c r="AR856" s="42" t="str">
        <f t="shared" si="414"/>
        <v>000</v>
      </c>
      <c r="AS856" s="43" t="str">
        <f t="shared" si="415"/>
        <v>000</v>
      </c>
      <c r="AT856" s="41">
        <f t="shared" si="416"/>
        <v>0</v>
      </c>
      <c r="AU856" s="65">
        <f t="shared" si="417"/>
        <v>0</v>
      </c>
      <c r="AV856" s="39" t="str">
        <f t="shared" si="418"/>
        <v>000</v>
      </c>
      <c r="AW856" s="43" t="str">
        <f t="shared" si="419"/>
        <v>000</v>
      </c>
      <c r="AX856" s="43">
        <f t="shared" si="420"/>
        <v>0</v>
      </c>
      <c r="AY856" s="43">
        <f t="shared" si="421"/>
        <v>0</v>
      </c>
      <c r="AZ856" s="47">
        <f t="shared" si="422"/>
        <v>0</v>
      </c>
      <c r="BA856" s="35">
        <f t="shared" si="423"/>
        <v>0</v>
      </c>
    </row>
    <row r="857" spans="3:53" ht="22.5" customHeight="1" thickBot="1">
      <c r="C857" s="508">
        <f t="shared" si="438"/>
        <v>427</v>
      </c>
      <c r="D857" s="500"/>
      <c r="E857" s="502"/>
      <c r="F857" s="483" t="str">
        <f>IF(G858="","",YEAR('1'!$AJ$7)-YEAR(G858)-IF(MONTH('1'!$AJ$7)*100+DAY('1'!$AJ$7)&gt;=MONTH(G858)*100+DAY(G858),0,1))</f>
        <v/>
      </c>
      <c r="G857" s="484"/>
      <c r="H857" s="485"/>
      <c r="I857" s="497"/>
      <c r="J857" s="486"/>
      <c r="K857" s="488" t="s">
        <v>326</v>
      </c>
      <c r="L857" s="490"/>
      <c r="M857" s="492" t="s">
        <v>325</v>
      </c>
      <c r="N857" s="486"/>
      <c r="O857" s="490"/>
      <c r="P857" s="499"/>
      <c r="Q857" s="3"/>
      <c r="R857" s="4"/>
      <c r="S857" s="5"/>
      <c r="T857" s="6"/>
      <c r="U857" s="7"/>
      <c r="V857" s="62"/>
      <c r="W857" s="63"/>
      <c r="X857" s="9"/>
      <c r="Y857" s="4"/>
      <c r="Z857" s="5"/>
      <c r="AA857" s="6"/>
      <c r="AB857" s="7"/>
      <c r="AC857" s="64"/>
      <c r="AD857" s="8"/>
      <c r="AE857" s="494" t="s">
        <v>66</v>
      </c>
      <c r="AF857" s="495"/>
      <c r="AG857" s="496"/>
      <c r="AH857" s="517"/>
      <c r="AI857" s="515"/>
      <c r="AJ857" s="515"/>
      <c r="AK857" s="515"/>
      <c r="AL857" s="515"/>
      <c r="AN857" s="38" t="str">
        <f t="shared" si="440"/>
        <v/>
      </c>
      <c r="AO857" s="39" t="str">
        <f t="shared" si="441"/>
        <v/>
      </c>
      <c r="AP857" s="40" t="str">
        <f t="shared" si="412"/>
        <v/>
      </c>
      <c r="AQ857" s="41" t="str">
        <f t="shared" si="413"/>
        <v/>
      </c>
      <c r="AR857" s="42" t="str">
        <f t="shared" si="414"/>
        <v>000</v>
      </c>
      <c r="AS857" s="43" t="str">
        <f t="shared" si="415"/>
        <v>000</v>
      </c>
      <c r="AT857" s="41">
        <f t="shared" si="416"/>
        <v>0</v>
      </c>
      <c r="AU857" s="65">
        <f t="shared" si="417"/>
        <v>0</v>
      </c>
      <c r="AV857" s="39" t="str">
        <f t="shared" si="418"/>
        <v>000</v>
      </c>
      <c r="AW857" s="43" t="str">
        <f t="shared" si="419"/>
        <v>000</v>
      </c>
      <c r="AX857" s="43">
        <f t="shared" si="420"/>
        <v>0</v>
      </c>
      <c r="AY857" s="43">
        <f t="shared" si="421"/>
        <v>0</v>
      </c>
      <c r="AZ857" s="47">
        <f t="shared" si="422"/>
        <v>0</v>
      </c>
      <c r="BA857" s="35">
        <f t="shared" si="423"/>
        <v>0</v>
      </c>
    </row>
    <row r="858" spans="3:53" ht="22.5" customHeight="1">
      <c r="C858" s="509"/>
      <c r="D858" s="501"/>
      <c r="E858" s="503"/>
      <c r="F858" s="29" t="s">
        <v>323</v>
      </c>
      <c r="G858" s="26"/>
      <c r="H858" s="30" t="s">
        <v>327</v>
      </c>
      <c r="I858" s="498"/>
      <c r="J858" s="487"/>
      <c r="K858" s="489"/>
      <c r="L858" s="491"/>
      <c r="M858" s="493"/>
      <c r="N858" s="29" t="s">
        <v>323</v>
      </c>
      <c r="O858" s="26"/>
      <c r="P858" s="30" t="s">
        <v>327</v>
      </c>
      <c r="Q858" s="3"/>
      <c r="R858" s="4"/>
      <c r="S858" s="5"/>
      <c r="T858" s="6"/>
      <c r="U858" s="7"/>
      <c r="V858" s="62"/>
      <c r="W858" s="63"/>
      <c r="X858" s="9"/>
      <c r="Y858" s="4"/>
      <c r="Z858" s="5"/>
      <c r="AA858" s="6"/>
      <c r="AB858" s="7"/>
      <c r="AC858" s="64"/>
      <c r="AD858" s="8"/>
      <c r="AE858" s="29" t="s">
        <v>323</v>
      </c>
      <c r="AF858" s="26"/>
      <c r="AG858" s="30" t="s">
        <v>327</v>
      </c>
      <c r="AH858" s="518"/>
      <c r="AI858" s="516"/>
      <c r="AJ858" s="516"/>
      <c r="AK858" s="516"/>
      <c r="AL858" s="516"/>
      <c r="AN858" s="38" t="str">
        <f t="shared" si="440"/>
        <v/>
      </c>
      <c r="AO858" s="39" t="str">
        <f t="shared" si="441"/>
        <v/>
      </c>
      <c r="AP858" s="40" t="str">
        <f t="shared" si="412"/>
        <v/>
      </c>
      <c r="AQ858" s="41" t="str">
        <f t="shared" si="413"/>
        <v/>
      </c>
      <c r="AR858" s="42" t="str">
        <f t="shared" si="414"/>
        <v>000</v>
      </c>
      <c r="AS858" s="43" t="str">
        <f t="shared" si="415"/>
        <v>000</v>
      </c>
      <c r="AT858" s="41">
        <f t="shared" si="416"/>
        <v>0</v>
      </c>
      <c r="AU858" s="65">
        <f t="shared" si="417"/>
        <v>0</v>
      </c>
      <c r="AV858" s="39" t="str">
        <f t="shared" si="418"/>
        <v>000</v>
      </c>
      <c r="AW858" s="43" t="str">
        <f t="shared" si="419"/>
        <v>000</v>
      </c>
      <c r="AX858" s="43">
        <f t="shared" si="420"/>
        <v>0</v>
      </c>
      <c r="AY858" s="43">
        <f t="shared" si="421"/>
        <v>0</v>
      </c>
      <c r="AZ858" s="47">
        <f t="shared" si="422"/>
        <v>0</v>
      </c>
      <c r="BA858" s="35">
        <f t="shared" si="423"/>
        <v>0</v>
      </c>
    </row>
    <row r="859" spans="3:53" ht="22.5" customHeight="1" thickBot="1">
      <c r="C859" s="508">
        <f t="shared" si="439"/>
        <v>428</v>
      </c>
      <c r="D859" s="500"/>
      <c r="E859" s="502"/>
      <c r="F859" s="483" t="str">
        <f>IF(G860="","",YEAR('1'!$AJ$7)-YEAR(G860)-IF(MONTH('1'!$AJ$7)*100+DAY('1'!$AJ$7)&gt;=MONTH(G860)*100+DAY(G860),0,1))</f>
        <v/>
      </c>
      <c r="G859" s="484"/>
      <c r="H859" s="485"/>
      <c r="I859" s="497"/>
      <c r="J859" s="486"/>
      <c r="K859" s="488" t="s">
        <v>326</v>
      </c>
      <c r="L859" s="490"/>
      <c r="M859" s="492" t="s">
        <v>325</v>
      </c>
      <c r="N859" s="486"/>
      <c r="O859" s="490"/>
      <c r="P859" s="499"/>
      <c r="Q859" s="3"/>
      <c r="R859" s="4"/>
      <c r="S859" s="5"/>
      <c r="T859" s="6"/>
      <c r="U859" s="7"/>
      <c r="V859" s="62"/>
      <c r="W859" s="63"/>
      <c r="X859" s="9"/>
      <c r="Y859" s="4"/>
      <c r="Z859" s="5"/>
      <c r="AA859" s="6"/>
      <c r="AB859" s="7"/>
      <c r="AC859" s="64"/>
      <c r="AD859" s="8"/>
      <c r="AE859" s="494" t="s">
        <v>66</v>
      </c>
      <c r="AF859" s="495"/>
      <c r="AG859" s="496"/>
      <c r="AH859" s="517"/>
      <c r="AI859" s="515"/>
      <c r="AJ859" s="515"/>
      <c r="AK859" s="515"/>
      <c r="AL859" s="515"/>
      <c r="AN859" s="38" t="str">
        <f t="shared" si="440"/>
        <v/>
      </c>
      <c r="AO859" s="39" t="str">
        <f t="shared" si="441"/>
        <v/>
      </c>
      <c r="AP859" s="40" t="str">
        <f t="shared" si="412"/>
        <v/>
      </c>
      <c r="AQ859" s="41" t="str">
        <f t="shared" si="413"/>
        <v/>
      </c>
      <c r="AR859" s="42" t="str">
        <f t="shared" si="414"/>
        <v>000</v>
      </c>
      <c r="AS859" s="43" t="str">
        <f t="shared" si="415"/>
        <v>000</v>
      </c>
      <c r="AT859" s="41">
        <f t="shared" si="416"/>
        <v>0</v>
      </c>
      <c r="AU859" s="65">
        <f t="shared" si="417"/>
        <v>0</v>
      </c>
      <c r="AV859" s="39" t="str">
        <f t="shared" si="418"/>
        <v>000</v>
      </c>
      <c r="AW859" s="43" t="str">
        <f t="shared" si="419"/>
        <v>000</v>
      </c>
      <c r="AX859" s="43">
        <f t="shared" si="420"/>
        <v>0</v>
      </c>
      <c r="AY859" s="43">
        <f t="shared" si="421"/>
        <v>0</v>
      </c>
      <c r="AZ859" s="47">
        <f t="shared" si="422"/>
        <v>0</v>
      </c>
      <c r="BA859" s="35">
        <f t="shared" si="423"/>
        <v>0</v>
      </c>
    </row>
    <row r="860" spans="3:53" ht="22.5" customHeight="1">
      <c r="C860" s="509"/>
      <c r="D860" s="501"/>
      <c r="E860" s="503"/>
      <c r="F860" s="29" t="s">
        <v>323</v>
      </c>
      <c r="G860" s="26"/>
      <c r="H860" s="30" t="s">
        <v>327</v>
      </c>
      <c r="I860" s="498"/>
      <c r="J860" s="487"/>
      <c r="K860" s="489"/>
      <c r="L860" s="491"/>
      <c r="M860" s="493"/>
      <c r="N860" s="29" t="s">
        <v>323</v>
      </c>
      <c r="O860" s="26"/>
      <c r="P860" s="30" t="s">
        <v>327</v>
      </c>
      <c r="Q860" s="3"/>
      <c r="R860" s="4"/>
      <c r="S860" s="5"/>
      <c r="T860" s="6"/>
      <c r="U860" s="7"/>
      <c r="V860" s="62"/>
      <c r="W860" s="63"/>
      <c r="X860" s="9"/>
      <c r="Y860" s="4"/>
      <c r="Z860" s="5"/>
      <c r="AA860" s="6"/>
      <c r="AB860" s="7"/>
      <c r="AC860" s="64"/>
      <c r="AD860" s="8"/>
      <c r="AE860" s="29" t="s">
        <v>323</v>
      </c>
      <c r="AF860" s="26"/>
      <c r="AG860" s="30" t="s">
        <v>327</v>
      </c>
      <c r="AH860" s="518"/>
      <c r="AI860" s="516"/>
      <c r="AJ860" s="516"/>
      <c r="AK860" s="516"/>
      <c r="AL860" s="516"/>
      <c r="AN860" s="38" t="str">
        <f t="shared" si="440"/>
        <v/>
      </c>
      <c r="AO860" s="39" t="str">
        <f t="shared" si="441"/>
        <v/>
      </c>
      <c r="AP860" s="40" t="str">
        <f t="shared" si="412"/>
        <v/>
      </c>
      <c r="AQ860" s="41" t="str">
        <f t="shared" si="413"/>
        <v/>
      </c>
      <c r="AR860" s="42" t="str">
        <f t="shared" si="414"/>
        <v>000</v>
      </c>
      <c r="AS860" s="43" t="str">
        <f t="shared" si="415"/>
        <v>000</v>
      </c>
      <c r="AT860" s="41">
        <f t="shared" si="416"/>
        <v>0</v>
      </c>
      <c r="AU860" s="65">
        <f t="shared" si="417"/>
        <v>0</v>
      </c>
      <c r="AV860" s="39" t="str">
        <f t="shared" si="418"/>
        <v>000</v>
      </c>
      <c r="AW860" s="43" t="str">
        <f t="shared" si="419"/>
        <v>000</v>
      </c>
      <c r="AX860" s="43">
        <f t="shared" si="420"/>
        <v>0</v>
      </c>
      <c r="AY860" s="43">
        <f t="shared" si="421"/>
        <v>0</v>
      </c>
      <c r="AZ860" s="47">
        <f t="shared" si="422"/>
        <v>0</v>
      </c>
      <c r="BA860" s="35">
        <f t="shared" si="423"/>
        <v>0</v>
      </c>
    </row>
    <row r="861" spans="3:53" ht="22.5" customHeight="1" thickBot="1">
      <c r="C861" s="508">
        <f t="shared" si="442"/>
        <v>429</v>
      </c>
      <c r="D861" s="500"/>
      <c r="E861" s="502"/>
      <c r="F861" s="483" t="str">
        <f>IF(G862="","",YEAR('1'!$AJ$7)-YEAR(G862)-IF(MONTH('1'!$AJ$7)*100+DAY('1'!$AJ$7)&gt;=MONTH(G862)*100+DAY(G862),0,1))</f>
        <v/>
      </c>
      <c r="G861" s="484"/>
      <c r="H861" s="485"/>
      <c r="I861" s="497"/>
      <c r="J861" s="486"/>
      <c r="K861" s="488" t="s">
        <v>326</v>
      </c>
      <c r="L861" s="490"/>
      <c r="M861" s="492" t="s">
        <v>325</v>
      </c>
      <c r="N861" s="486"/>
      <c r="O861" s="490"/>
      <c r="P861" s="499"/>
      <c r="Q861" s="3"/>
      <c r="R861" s="4"/>
      <c r="S861" s="5"/>
      <c r="T861" s="6"/>
      <c r="U861" s="7"/>
      <c r="V861" s="62"/>
      <c r="W861" s="63"/>
      <c r="X861" s="9"/>
      <c r="Y861" s="4"/>
      <c r="Z861" s="5"/>
      <c r="AA861" s="6"/>
      <c r="AB861" s="7"/>
      <c r="AC861" s="64"/>
      <c r="AD861" s="8"/>
      <c r="AE861" s="494" t="s">
        <v>66</v>
      </c>
      <c r="AF861" s="495"/>
      <c r="AG861" s="496"/>
      <c r="AH861" s="517"/>
      <c r="AI861" s="515"/>
      <c r="AJ861" s="515"/>
      <c r="AK861" s="515"/>
      <c r="AL861" s="515"/>
      <c r="AN861" s="38" t="str">
        <f t="shared" si="440"/>
        <v/>
      </c>
      <c r="AO861" s="39" t="str">
        <f t="shared" si="441"/>
        <v/>
      </c>
      <c r="AP861" s="40" t="str">
        <f t="shared" ref="AP861:AP924" si="444">IF(G862="","",G862)</f>
        <v/>
      </c>
      <c r="AQ861" s="41" t="str">
        <f t="shared" ref="AQ861:AQ924" si="445">IF(AH861="","",AH861)</f>
        <v/>
      </c>
      <c r="AR861" s="42" t="str">
        <f t="shared" ref="AR861:AR924" si="446">TEXT(Q861*10 + R861&amp;"0","000")</f>
        <v>000</v>
      </c>
      <c r="AS861" s="43" t="str">
        <f t="shared" ref="AS861:AS924" si="447">TEXT(S861*100+T861*10+U861,"000")</f>
        <v>000</v>
      </c>
      <c r="AT861" s="41">
        <f t="shared" ref="AT861:AT924" si="448">V861</f>
        <v>0</v>
      </c>
      <c r="AU861" s="65">
        <f t="shared" ref="AU861:AU924" si="449">W861</f>
        <v>0</v>
      </c>
      <c r="AV861" s="39" t="str">
        <f t="shared" ref="AV861:AV924" si="450">TEXT(X861*10 + Y861&amp;"0","000")</f>
        <v>000</v>
      </c>
      <c r="AW861" s="43" t="str">
        <f t="shared" ref="AW861:AW924" si="451">TEXT(Z861*100+AA861*10+AB861,"000")</f>
        <v>000</v>
      </c>
      <c r="AX861" s="43">
        <f t="shared" ref="AX861:AX924" si="452">AC861</f>
        <v>0</v>
      </c>
      <c r="AY861" s="43">
        <f t="shared" ref="AY861:AY924" si="453">AD861</f>
        <v>0</v>
      </c>
      <c r="AZ861" s="47">
        <f t="shared" ref="AZ861:AZ924" si="454">IF(OR(AN861&amp;AO861="",AN861&amp;AO861=AN860&amp;AO860),0,1)</f>
        <v>0</v>
      </c>
      <c r="BA861" s="35">
        <f t="shared" ref="BA861:BA924" si="455">IF(AN861&amp;AO861=AN862&amp;AO862,0,1)</f>
        <v>0</v>
      </c>
    </row>
    <row r="862" spans="3:53" ht="22.5" customHeight="1">
      <c r="C862" s="509"/>
      <c r="D862" s="501"/>
      <c r="E862" s="503"/>
      <c r="F862" s="29" t="s">
        <v>323</v>
      </c>
      <c r="G862" s="26"/>
      <c r="H862" s="30" t="s">
        <v>327</v>
      </c>
      <c r="I862" s="498"/>
      <c r="J862" s="487"/>
      <c r="K862" s="489"/>
      <c r="L862" s="491"/>
      <c r="M862" s="493"/>
      <c r="N862" s="29" t="s">
        <v>323</v>
      </c>
      <c r="O862" s="26"/>
      <c r="P862" s="30" t="s">
        <v>327</v>
      </c>
      <c r="Q862" s="3"/>
      <c r="R862" s="4"/>
      <c r="S862" s="5"/>
      <c r="T862" s="6"/>
      <c r="U862" s="7"/>
      <c r="V862" s="62"/>
      <c r="W862" s="63"/>
      <c r="X862" s="9"/>
      <c r="Y862" s="4"/>
      <c r="Z862" s="5"/>
      <c r="AA862" s="6"/>
      <c r="AB862" s="7"/>
      <c r="AC862" s="64"/>
      <c r="AD862" s="8"/>
      <c r="AE862" s="29" t="s">
        <v>323</v>
      </c>
      <c r="AF862" s="26"/>
      <c r="AG862" s="30" t="s">
        <v>327</v>
      </c>
      <c r="AH862" s="518"/>
      <c r="AI862" s="516"/>
      <c r="AJ862" s="516"/>
      <c r="AK862" s="516"/>
      <c r="AL862" s="516"/>
      <c r="AN862" s="38" t="str">
        <f t="shared" si="440"/>
        <v/>
      </c>
      <c r="AO862" s="39" t="str">
        <f t="shared" si="441"/>
        <v/>
      </c>
      <c r="AP862" s="40" t="str">
        <f t="shared" si="444"/>
        <v/>
      </c>
      <c r="AQ862" s="41" t="str">
        <f t="shared" si="445"/>
        <v/>
      </c>
      <c r="AR862" s="42" t="str">
        <f t="shared" si="446"/>
        <v>000</v>
      </c>
      <c r="AS862" s="43" t="str">
        <f t="shared" si="447"/>
        <v>000</v>
      </c>
      <c r="AT862" s="41">
        <f t="shared" si="448"/>
        <v>0</v>
      </c>
      <c r="AU862" s="65">
        <f t="shared" si="449"/>
        <v>0</v>
      </c>
      <c r="AV862" s="39" t="str">
        <f t="shared" si="450"/>
        <v>000</v>
      </c>
      <c r="AW862" s="43" t="str">
        <f t="shared" si="451"/>
        <v>000</v>
      </c>
      <c r="AX862" s="43">
        <f t="shared" si="452"/>
        <v>0</v>
      </c>
      <c r="AY862" s="43">
        <f t="shared" si="453"/>
        <v>0</v>
      </c>
      <c r="AZ862" s="47">
        <f t="shared" si="454"/>
        <v>0</v>
      </c>
      <c r="BA862" s="35">
        <f t="shared" si="455"/>
        <v>0</v>
      </c>
    </row>
    <row r="863" spans="3:53" ht="22.5" customHeight="1" thickBot="1">
      <c r="C863" s="508">
        <f t="shared" ref="C863" si="456">(ROW()-3)/2</f>
        <v>430</v>
      </c>
      <c r="D863" s="500"/>
      <c r="E863" s="502"/>
      <c r="F863" s="483" t="str">
        <f>IF(G864="","",YEAR('1'!$AJ$7)-YEAR(G864)-IF(MONTH('1'!$AJ$7)*100+DAY('1'!$AJ$7)&gt;=MONTH(G864)*100+DAY(G864),0,1))</f>
        <v/>
      </c>
      <c r="G863" s="484"/>
      <c r="H863" s="485"/>
      <c r="I863" s="497"/>
      <c r="J863" s="486"/>
      <c r="K863" s="488" t="s">
        <v>326</v>
      </c>
      <c r="L863" s="490"/>
      <c r="M863" s="492" t="s">
        <v>325</v>
      </c>
      <c r="N863" s="486"/>
      <c r="O863" s="490"/>
      <c r="P863" s="499"/>
      <c r="Q863" s="3"/>
      <c r="R863" s="4"/>
      <c r="S863" s="5"/>
      <c r="T863" s="6"/>
      <c r="U863" s="7"/>
      <c r="V863" s="62"/>
      <c r="W863" s="63"/>
      <c r="X863" s="9"/>
      <c r="Y863" s="4"/>
      <c r="Z863" s="5"/>
      <c r="AA863" s="6"/>
      <c r="AB863" s="7"/>
      <c r="AC863" s="64"/>
      <c r="AD863" s="8"/>
      <c r="AE863" s="494" t="s">
        <v>66</v>
      </c>
      <c r="AF863" s="495"/>
      <c r="AG863" s="496"/>
      <c r="AH863" s="517"/>
      <c r="AI863" s="515"/>
      <c r="AJ863" s="515"/>
      <c r="AK863" s="515"/>
      <c r="AL863" s="515"/>
      <c r="AN863" s="38" t="str">
        <f t="shared" si="440"/>
        <v/>
      </c>
      <c r="AO863" s="39" t="str">
        <f t="shared" si="441"/>
        <v/>
      </c>
      <c r="AP863" s="40" t="str">
        <f t="shared" si="444"/>
        <v/>
      </c>
      <c r="AQ863" s="41" t="str">
        <f t="shared" si="445"/>
        <v/>
      </c>
      <c r="AR863" s="42" t="str">
        <f t="shared" si="446"/>
        <v>000</v>
      </c>
      <c r="AS863" s="43" t="str">
        <f t="shared" si="447"/>
        <v>000</v>
      </c>
      <c r="AT863" s="41">
        <f t="shared" si="448"/>
        <v>0</v>
      </c>
      <c r="AU863" s="65">
        <f t="shared" si="449"/>
        <v>0</v>
      </c>
      <c r="AV863" s="39" t="str">
        <f t="shared" si="450"/>
        <v>000</v>
      </c>
      <c r="AW863" s="43" t="str">
        <f t="shared" si="451"/>
        <v>000</v>
      </c>
      <c r="AX863" s="43">
        <f t="shared" si="452"/>
        <v>0</v>
      </c>
      <c r="AY863" s="43">
        <f t="shared" si="453"/>
        <v>0</v>
      </c>
      <c r="AZ863" s="47">
        <f t="shared" si="454"/>
        <v>0</v>
      </c>
      <c r="BA863" s="35">
        <f t="shared" si="455"/>
        <v>0</v>
      </c>
    </row>
    <row r="864" spans="3:53" ht="22.5" customHeight="1">
      <c r="C864" s="509"/>
      <c r="D864" s="501"/>
      <c r="E864" s="503"/>
      <c r="F864" s="29" t="s">
        <v>323</v>
      </c>
      <c r="G864" s="26"/>
      <c r="H864" s="30" t="s">
        <v>327</v>
      </c>
      <c r="I864" s="498"/>
      <c r="J864" s="487"/>
      <c r="K864" s="489"/>
      <c r="L864" s="491"/>
      <c r="M864" s="493"/>
      <c r="N864" s="29" t="s">
        <v>323</v>
      </c>
      <c r="O864" s="26"/>
      <c r="P864" s="30" t="s">
        <v>327</v>
      </c>
      <c r="Q864" s="3"/>
      <c r="R864" s="4"/>
      <c r="S864" s="5"/>
      <c r="T864" s="6"/>
      <c r="U864" s="7"/>
      <c r="V864" s="62"/>
      <c r="W864" s="63"/>
      <c r="X864" s="9"/>
      <c r="Y864" s="4"/>
      <c r="Z864" s="5"/>
      <c r="AA864" s="6"/>
      <c r="AB864" s="7"/>
      <c r="AC864" s="64"/>
      <c r="AD864" s="8"/>
      <c r="AE864" s="29" t="s">
        <v>323</v>
      </c>
      <c r="AF864" s="26"/>
      <c r="AG864" s="30" t="s">
        <v>327</v>
      </c>
      <c r="AH864" s="518"/>
      <c r="AI864" s="516"/>
      <c r="AJ864" s="516"/>
      <c r="AK864" s="516"/>
      <c r="AL864" s="516"/>
      <c r="AN864" s="38" t="str">
        <f t="shared" si="440"/>
        <v/>
      </c>
      <c r="AO864" s="39" t="str">
        <f t="shared" si="441"/>
        <v/>
      </c>
      <c r="AP864" s="40" t="str">
        <f t="shared" si="444"/>
        <v/>
      </c>
      <c r="AQ864" s="41" t="str">
        <f t="shared" si="445"/>
        <v/>
      </c>
      <c r="AR864" s="42" t="str">
        <f t="shared" si="446"/>
        <v>000</v>
      </c>
      <c r="AS864" s="43" t="str">
        <f t="shared" si="447"/>
        <v>000</v>
      </c>
      <c r="AT864" s="41">
        <f t="shared" si="448"/>
        <v>0</v>
      </c>
      <c r="AU864" s="65">
        <f t="shared" si="449"/>
        <v>0</v>
      </c>
      <c r="AV864" s="39" t="str">
        <f t="shared" si="450"/>
        <v>000</v>
      </c>
      <c r="AW864" s="43" t="str">
        <f t="shared" si="451"/>
        <v>000</v>
      </c>
      <c r="AX864" s="43">
        <f t="shared" si="452"/>
        <v>0</v>
      </c>
      <c r="AY864" s="43">
        <f t="shared" si="453"/>
        <v>0</v>
      </c>
      <c r="AZ864" s="47">
        <f t="shared" si="454"/>
        <v>0</v>
      </c>
      <c r="BA864" s="35">
        <f t="shared" si="455"/>
        <v>0</v>
      </c>
    </row>
    <row r="865" spans="3:53" ht="22.5" customHeight="1" thickBot="1">
      <c r="C865" s="508">
        <f t="shared" si="438"/>
        <v>431</v>
      </c>
      <c r="D865" s="500"/>
      <c r="E865" s="502"/>
      <c r="F865" s="483" t="str">
        <f>IF(G866="","",YEAR('1'!$AJ$7)-YEAR(G866)-IF(MONTH('1'!$AJ$7)*100+DAY('1'!$AJ$7)&gt;=MONTH(G866)*100+DAY(G866),0,1))</f>
        <v/>
      </c>
      <c r="G865" s="484"/>
      <c r="H865" s="485"/>
      <c r="I865" s="497"/>
      <c r="J865" s="486"/>
      <c r="K865" s="488" t="s">
        <v>326</v>
      </c>
      <c r="L865" s="490"/>
      <c r="M865" s="492" t="s">
        <v>325</v>
      </c>
      <c r="N865" s="486"/>
      <c r="O865" s="490"/>
      <c r="P865" s="499"/>
      <c r="Q865" s="3"/>
      <c r="R865" s="4"/>
      <c r="S865" s="5"/>
      <c r="T865" s="6"/>
      <c r="U865" s="7"/>
      <c r="V865" s="62"/>
      <c r="W865" s="63"/>
      <c r="X865" s="9"/>
      <c r="Y865" s="4"/>
      <c r="Z865" s="5"/>
      <c r="AA865" s="6"/>
      <c r="AB865" s="7"/>
      <c r="AC865" s="64"/>
      <c r="AD865" s="8"/>
      <c r="AE865" s="494" t="s">
        <v>66</v>
      </c>
      <c r="AF865" s="495"/>
      <c r="AG865" s="496"/>
      <c r="AH865" s="517"/>
      <c r="AI865" s="515"/>
      <c r="AJ865" s="515"/>
      <c r="AK865" s="515"/>
      <c r="AL865" s="515"/>
      <c r="AN865" s="38" t="str">
        <f t="shared" si="440"/>
        <v/>
      </c>
      <c r="AO865" s="39" t="str">
        <f t="shared" si="441"/>
        <v/>
      </c>
      <c r="AP865" s="40" t="str">
        <f t="shared" si="444"/>
        <v/>
      </c>
      <c r="AQ865" s="41" t="str">
        <f t="shared" si="445"/>
        <v/>
      </c>
      <c r="AR865" s="42" t="str">
        <f t="shared" si="446"/>
        <v>000</v>
      </c>
      <c r="AS865" s="43" t="str">
        <f t="shared" si="447"/>
        <v>000</v>
      </c>
      <c r="AT865" s="41">
        <f t="shared" si="448"/>
        <v>0</v>
      </c>
      <c r="AU865" s="65">
        <f t="shared" si="449"/>
        <v>0</v>
      </c>
      <c r="AV865" s="39" t="str">
        <f t="shared" si="450"/>
        <v>000</v>
      </c>
      <c r="AW865" s="43" t="str">
        <f t="shared" si="451"/>
        <v>000</v>
      </c>
      <c r="AX865" s="43">
        <f t="shared" si="452"/>
        <v>0</v>
      </c>
      <c r="AY865" s="43">
        <f t="shared" si="453"/>
        <v>0</v>
      </c>
      <c r="AZ865" s="47">
        <f t="shared" si="454"/>
        <v>0</v>
      </c>
      <c r="BA865" s="35">
        <f t="shared" si="455"/>
        <v>0</v>
      </c>
    </row>
    <row r="866" spans="3:53" ht="22.5" customHeight="1">
      <c r="C866" s="509"/>
      <c r="D866" s="501"/>
      <c r="E866" s="503"/>
      <c r="F866" s="29" t="s">
        <v>323</v>
      </c>
      <c r="G866" s="26"/>
      <c r="H866" s="30" t="s">
        <v>327</v>
      </c>
      <c r="I866" s="498"/>
      <c r="J866" s="487"/>
      <c r="K866" s="489"/>
      <c r="L866" s="491"/>
      <c r="M866" s="493"/>
      <c r="N866" s="29" t="s">
        <v>323</v>
      </c>
      <c r="O866" s="26"/>
      <c r="P866" s="30" t="s">
        <v>327</v>
      </c>
      <c r="Q866" s="3"/>
      <c r="R866" s="4"/>
      <c r="S866" s="5"/>
      <c r="T866" s="6"/>
      <c r="U866" s="7"/>
      <c r="V866" s="62"/>
      <c r="W866" s="63"/>
      <c r="X866" s="9"/>
      <c r="Y866" s="4"/>
      <c r="Z866" s="5"/>
      <c r="AA866" s="6"/>
      <c r="AB866" s="7"/>
      <c r="AC866" s="64"/>
      <c r="AD866" s="8"/>
      <c r="AE866" s="29" t="s">
        <v>323</v>
      </c>
      <c r="AF866" s="26"/>
      <c r="AG866" s="30" t="s">
        <v>327</v>
      </c>
      <c r="AH866" s="518"/>
      <c r="AI866" s="516"/>
      <c r="AJ866" s="516"/>
      <c r="AK866" s="516"/>
      <c r="AL866" s="516"/>
      <c r="AN866" s="38" t="str">
        <f t="shared" si="440"/>
        <v/>
      </c>
      <c r="AO866" s="39" t="str">
        <f t="shared" si="441"/>
        <v/>
      </c>
      <c r="AP866" s="40" t="str">
        <f t="shared" si="444"/>
        <v/>
      </c>
      <c r="AQ866" s="41" t="str">
        <f t="shared" si="445"/>
        <v/>
      </c>
      <c r="AR866" s="42" t="str">
        <f t="shared" si="446"/>
        <v>000</v>
      </c>
      <c r="AS866" s="43" t="str">
        <f t="shared" si="447"/>
        <v>000</v>
      </c>
      <c r="AT866" s="41">
        <f t="shared" si="448"/>
        <v>0</v>
      </c>
      <c r="AU866" s="65">
        <f t="shared" si="449"/>
        <v>0</v>
      </c>
      <c r="AV866" s="39" t="str">
        <f t="shared" si="450"/>
        <v>000</v>
      </c>
      <c r="AW866" s="43" t="str">
        <f t="shared" si="451"/>
        <v>000</v>
      </c>
      <c r="AX866" s="43">
        <f t="shared" si="452"/>
        <v>0</v>
      </c>
      <c r="AY866" s="43">
        <f t="shared" si="453"/>
        <v>0</v>
      </c>
      <c r="AZ866" s="47">
        <f t="shared" si="454"/>
        <v>0</v>
      </c>
      <c r="BA866" s="35">
        <f t="shared" si="455"/>
        <v>0</v>
      </c>
    </row>
    <row r="867" spans="3:53" ht="22.5" customHeight="1" thickBot="1">
      <c r="C867" s="508">
        <f t="shared" si="439"/>
        <v>432</v>
      </c>
      <c r="D867" s="500"/>
      <c r="E867" s="502"/>
      <c r="F867" s="483" t="str">
        <f>IF(G868="","",YEAR('1'!$AJ$7)-YEAR(G868)-IF(MONTH('1'!$AJ$7)*100+DAY('1'!$AJ$7)&gt;=MONTH(G868)*100+DAY(G868),0,1))</f>
        <v/>
      </c>
      <c r="G867" s="484"/>
      <c r="H867" s="485"/>
      <c r="I867" s="497"/>
      <c r="J867" s="486"/>
      <c r="K867" s="488" t="s">
        <v>326</v>
      </c>
      <c r="L867" s="490"/>
      <c r="M867" s="492" t="s">
        <v>325</v>
      </c>
      <c r="N867" s="486"/>
      <c r="O867" s="490"/>
      <c r="P867" s="499"/>
      <c r="Q867" s="3"/>
      <c r="R867" s="4"/>
      <c r="S867" s="5"/>
      <c r="T867" s="6"/>
      <c r="U867" s="7"/>
      <c r="V867" s="62"/>
      <c r="W867" s="63"/>
      <c r="X867" s="9"/>
      <c r="Y867" s="4"/>
      <c r="Z867" s="5"/>
      <c r="AA867" s="6"/>
      <c r="AB867" s="7"/>
      <c r="AC867" s="64"/>
      <c r="AD867" s="8"/>
      <c r="AE867" s="494" t="s">
        <v>66</v>
      </c>
      <c r="AF867" s="495"/>
      <c r="AG867" s="496"/>
      <c r="AH867" s="517"/>
      <c r="AI867" s="515"/>
      <c r="AJ867" s="515"/>
      <c r="AK867" s="515"/>
      <c r="AL867" s="515"/>
      <c r="AN867" s="38" t="str">
        <f t="shared" si="440"/>
        <v/>
      </c>
      <c r="AO867" s="39" t="str">
        <f t="shared" si="441"/>
        <v/>
      </c>
      <c r="AP867" s="40" t="str">
        <f t="shared" si="444"/>
        <v/>
      </c>
      <c r="AQ867" s="41" t="str">
        <f t="shared" si="445"/>
        <v/>
      </c>
      <c r="AR867" s="42" t="str">
        <f t="shared" si="446"/>
        <v>000</v>
      </c>
      <c r="AS867" s="43" t="str">
        <f t="shared" si="447"/>
        <v>000</v>
      </c>
      <c r="AT867" s="41">
        <f t="shared" si="448"/>
        <v>0</v>
      </c>
      <c r="AU867" s="65">
        <f t="shared" si="449"/>
        <v>0</v>
      </c>
      <c r="AV867" s="39" t="str">
        <f t="shared" si="450"/>
        <v>000</v>
      </c>
      <c r="AW867" s="43" t="str">
        <f t="shared" si="451"/>
        <v>000</v>
      </c>
      <c r="AX867" s="43">
        <f t="shared" si="452"/>
        <v>0</v>
      </c>
      <c r="AY867" s="43">
        <f t="shared" si="453"/>
        <v>0</v>
      </c>
      <c r="AZ867" s="47">
        <f t="shared" si="454"/>
        <v>0</v>
      </c>
      <c r="BA867" s="35">
        <f t="shared" si="455"/>
        <v>0</v>
      </c>
    </row>
    <row r="868" spans="3:53" ht="22.5" customHeight="1">
      <c r="C868" s="509"/>
      <c r="D868" s="501"/>
      <c r="E868" s="503"/>
      <c r="F868" s="29" t="s">
        <v>323</v>
      </c>
      <c r="G868" s="26"/>
      <c r="H868" s="30" t="s">
        <v>327</v>
      </c>
      <c r="I868" s="498"/>
      <c r="J868" s="487"/>
      <c r="K868" s="489"/>
      <c r="L868" s="491"/>
      <c r="M868" s="493"/>
      <c r="N868" s="29" t="s">
        <v>323</v>
      </c>
      <c r="O868" s="26"/>
      <c r="P868" s="30" t="s">
        <v>327</v>
      </c>
      <c r="Q868" s="3"/>
      <c r="R868" s="4"/>
      <c r="S868" s="5"/>
      <c r="T868" s="6"/>
      <c r="U868" s="7"/>
      <c r="V868" s="62"/>
      <c r="W868" s="63"/>
      <c r="X868" s="9"/>
      <c r="Y868" s="4"/>
      <c r="Z868" s="5"/>
      <c r="AA868" s="6"/>
      <c r="AB868" s="7"/>
      <c r="AC868" s="64"/>
      <c r="AD868" s="8"/>
      <c r="AE868" s="29" t="s">
        <v>323</v>
      </c>
      <c r="AF868" s="26"/>
      <c r="AG868" s="30" t="s">
        <v>327</v>
      </c>
      <c r="AH868" s="518"/>
      <c r="AI868" s="516"/>
      <c r="AJ868" s="516"/>
      <c r="AK868" s="516"/>
      <c r="AL868" s="516"/>
      <c r="AN868" s="38" t="str">
        <f t="shared" si="440"/>
        <v/>
      </c>
      <c r="AO868" s="39" t="str">
        <f t="shared" si="441"/>
        <v/>
      </c>
      <c r="AP868" s="40" t="str">
        <f t="shared" si="444"/>
        <v/>
      </c>
      <c r="AQ868" s="41" t="str">
        <f t="shared" si="445"/>
        <v/>
      </c>
      <c r="AR868" s="42" t="str">
        <f t="shared" si="446"/>
        <v>000</v>
      </c>
      <c r="AS868" s="43" t="str">
        <f t="shared" si="447"/>
        <v>000</v>
      </c>
      <c r="AT868" s="41">
        <f t="shared" si="448"/>
        <v>0</v>
      </c>
      <c r="AU868" s="65">
        <f t="shared" si="449"/>
        <v>0</v>
      </c>
      <c r="AV868" s="39" t="str">
        <f t="shared" si="450"/>
        <v>000</v>
      </c>
      <c r="AW868" s="43" t="str">
        <f t="shared" si="451"/>
        <v>000</v>
      </c>
      <c r="AX868" s="43">
        <f t="shared" si="452"/>
        <v>0</v>
      </c>
      <c r="AY868" s="43">
        <f t="shared" si="453"/>
        <v>0</v>
      </c>
      <c r="AZ868" s="47">
        <f t="shared" si="454"/>
        <v>0</v>
      </c>
      <c r="BA868" s="35">
        <f t="shared" si="455"/>
        <v>0</v>
      </c>
    </row>
    <row r="869" spans="3:53" ht="22.5" customHeight="1" thickBot="1">
      <c r="C869" s="508">
        <f t="shared" si="442"/>
        <v>433</v>
      </c>
      <c r="D869" s="500"/>
      <c r="E869" s="502"/>
      <c r="F869" s="483" t="str">
        <f>IF(G870="","",YEAR('1'!$AJ$7)-YEAR(G870)-IF(MONTH('1'!$AJ$7)*100+DAY('1'!$AJ$7)&gt;=MONTH(G870)*100+DAY(G870),0,1))</f>
        <v/>
      </c>
      <c r="G869" s="484"/>
      <c r="H869" s="485"/>
      <c r="I869" s="497"/>
      <c r="J869" s="486"/>
      <c r="K869" s="488" t="s">
        <v>326</v>
      </c>
      <c r="L869" s="490"/>
      <c r="M869" s="492" t="s">
        <v>325</v>
      </c>
      <c r="N869" s="486"/>
      <c r="O869" s="490"/>
      <c r="P869" s="499"/>
      <c r="Q869" s="3"/>
      <c r="R869" s="4"/>
      <c r="S869" s="5"/>
      <c r="T869" s="6"/>
      <c r="U869" s="7"/>
      <c r="V869" s="62"/>
      <c r="W869" s="63"/>
      <c r="X869" s="9"/>
      <c r="Y869" s="4"/>
      <c r="Z869" s="5"/>
      <c r="AA869" s="6"/>
      <c r="AB869" s="7"/>
      <c r="AC869" s="64"/>
      <c r="AD869" s="8"/>
      <c r="AE869" s="494" t="s">
        <v>66</v>
      </c>
      <c r="AF869" s="495"/>
      <c r="AG869" s="496"/>
      <c r="AH869" s="517"/>
      <c r="AI869" s="515"/>
      <c r="AJ869" s="515"/>
      <c r="AK869" s="515"/>
      <c r="AL869" s="515"/>
      <c r="AN869" s="38" t="str">
        <f t="shared" si="440"/>
        <v/>
      </c>
      <c r="AO869" s="39" t="str">
        <f t="shared" si="441"/>
        <v/>
      </c>
      <c r="AP869" s="40" t="str">
        <f t="shared" si="444"/>
        <v/>
      </c>
      <c r="AQ869" s="41" t="str">
        <f t="shared" si="445"/>
        <v/>
      </c>
      <c r="AR869" s="42" t="str">
        <f t="shared" si="446"/>
        <v>000</v>
      </c>
      <c r="AS869" s="43" t="str">
        <f t="shared" si="447"/>
        <v>000</v>
      </c>
      <c r="AT869" s="41">
        <f t="shared" si="448"/>
        <v>0</v>
      </c>
      <c r="AU869" s="65">
        <f t="shared" si="449"/>
        <v>0</v>
      </c>
      <c r="AV869" s="39" t="str">
        <f t="shared" si="450"/>
        <v>000</v>
      </c>
      <c r="AW869" s="43" t="str">
        <f t="shared" si="451"/>
        <v>000</v>
      </c>
      <c r="AX869" s="43">
        <f t="shared" si="452"/>
        <v>0</v>
      </c>
      <c r="AY869" s="43">
        <f t="shared" si="453"/>
        <v>0</v>
      </c>
      <c r="AZ869" s="47">
        <f t="shared" si="454"/>
        <v>0</v>
      </c>
      <c r="BA869" s="35">
        <f t="shared" si="455"/>
        <v>0</v>
      </c>
    </row>
    <row r="870" spans="3:53" ht="22.5" customHeight="1">
      <c r="C870" s="509"/>
      <c r="D870" s="501"/>
      <c r="E870" s="503"/>
      <c r="F870" s="29" t="s">
        <v>323</v>
      </c>
      <c r="G870" s="26"/>
      <c r="H870" s="30" t="s">
        <v>327</v>
      </c>
      <c r="I870" s="498"/>
      <c r="J870" s="487"/>
      <c r="K870" s="489"/>
      <c r="L870" s="491"/>
      <c r="M870" s="493"/>
      <c r="N870" s="29" t="s">
        <v>323</v>
      </c>
      <c r="O870" s="26"/>
      <c r="P870" s="30" t="s">
        <v>327</v>
      </c>
      <c r="Q870" s="3"/>
      <c r="R870" s="4"/>
      <c r="S870" s="5"/>
      <c r="T870" s="6"/>
      <c r="U870" s="7"/>
      <c r="V870" s="62"/>
      <c r="W870" s="63"/>
      <c r="X870" s="9"/>
      <c r="Y870" s="4"/>
      <c r="Z870" s="5"/>
      <c r="AA870" s="6"/>
      <c r="AB870" s="7"/>
      <c r="AC870" s="64"/>
      <c r="AD870" s="8"/>
      <c r="AE870" s="29" t="s">
        <v>323</v>
      </c>
      <c r="AF870" s="26"/>
      <c r="AG870" s="30" t="s">
        <v>327</v>
      </c>
      <c r="AH870" s="518"/>
      <c r="AI870" s="516"/>
      <c r="AJ870" s="516"/>
      <c r="AK870" s="516"/>
      <c r="AL870" s="516"/>
      <c r="AN870" s="38" t="str">
        <f t="shared" si="440"/>
        <v/>
      </c>
      <c r="AO870" s="39" t="str">
        <f t="shared" si="441"/>
        <v/>
      </c>
      <c r="AP870" s="40" t="str">
        <f t="shared" si="444"/>
        <v/>
      </c>
      <c r="AQ870" s="41" t="str">
        <f t="shared" si="445"/>
        <v/>
      </c>
      <c r="AR870" s="42" t="str">
        <f t="shared" si="446"/>
        <v>000</v>
      </c>
      <c r="AS870" s="43" t="str">
        <f t="shared" si="447"/>
        <v>000</v>
      </c>
      <c r="AT870" s="41">
        <f t="shared" si="448"/>
        <v>0</v>
      </c>
      <c r="AU870" s="65">
        <f t="shared" si="449"/>
        <v>0</v>
      </c>
      <c r="AV870" s="39" t="str">
        <f t="shared" si="450"/>
        <v>000</v>
      </c>
      <c r="AW870" s="43" t="str">
        <f t="shared" si="451"/>
        <v>000</v>
      </c>
      <c r="AX870" s="43">
        <f t="shared" si="452"/>
        <v>0</v>
      </c>
      <c r="AY870" s="43">
        <f t="shared" si="453"/>
        <v>0</v>
      </c>
      <c r="AZ870" s="47">
        <f t="shared" si="454"/>
        <v>0</v>
      </c>
      <c r="BA870" s="35">
        <f t="shared" si="455"/>
        <v>0</v>
      </c>
    </row>
    <row r="871" spans="3:53" ht="22.5" customHeight="1" thickBot="1">
      <c r="C871" s="508">
        <f t="shared" ref="C871" si="457">(ROW()-3)/2</f>
        <v>434</v>
      </c>
      <c r="D871" s="500"/>
      <c r="E871" s="502"/>
      <c r="F871" s="483" t="str">
        <f>IF(G872="","",YEAR('1'!$AJ$7)-YEAR(G872)-IF(MONTH('1'!$AJ$7)*100+DAY('1'!$AJ$7)&gt;=MONTH(G872)*100+DAY(G872),0,1))</f>
        <v/>
      </c>
      <c r="G871" s="484"/>
      <c r="H871" s="485"/>
      <c r="I871" s="497"/>
      <c r="J871" s="486"/>
      <c r="K871" s="488" t="s">
        <v>326</v>
      </c>
      <c r="L871" s="490"/>
      <c r="M871" s="492" t="s">
        <v>325</v>
      </c>
      <c r="N871" s="486"/>
      <c r="O871" s="490"/>
      <c r="P871" s="499"/>
      <c r="Q871" s="3"/>
      <c r="R871" s="4"/>
      <c r="S871" s="5"/>
      <c r="T871" s="6"/>
      <c r="U871" s="7"/>
      <c r="V871" s="62"/>
      <c r="W871" s="63"/>
      <c r="X871" s="9"/>
      <c r="Y871" s="4"/>
      <c r="Z871" s="5"/>
      <c r="AA871" s="6"/>
      <c r="AB871" s="7"/>
      <c r="AC871" s="64"/>
      <c r="AD871" s="8"/>
      <c r="AE871" s="494" t="s">
        <v>66</v>
      </c>
      <c r="AF871" s="495"/>
      <c r="AG871" s="496"/>
      <c r="AH871" s="517"/>
      <c r="AI871" s="515"/>
      <c r="AJ871" s="515"/>
      <c r="AK871" s="515"/>
      <c r="AL871" s="515"/>
      <c r="AN871" s="38" t="str">
        <f t="shared" si="440"/>
        <v/>
      </c>
      <c r="AO871" s="39" t="str">
        <f t="shared" si="441"/>
        <v/>
      </c>
      <c r="AP871" s="40" t="str">
        <f t="shared" si="444"/>
        <v/>
      </c>
      <c r="AQ871" s="41" t="str">
        <f t="shared" si="445"/>
        <v/>
      </c>
      <c r="AR871" s="42" t="str">
        <f t="shared" si="446"/>
        <v>000</v>
      </c>
      <c r="AS871" s="43" t="str">
        <f t="shared" si="447"/>
        <v>000</v>
      </c>
      <c r="AT871" s="41">
        <f t="shared" si="448"/>
        <v>0</v>
      </c>
      <c r="AU871" s="65">
        <f t="shared" si="449"/>
        <v>0</v>
      </c>
      <c r="AV871" s="39" t="str">
        <f t="shared" si="450"/>
        <v>000</v>
      </c>
      <c r="AW871" s="43" t="str">
        <f t="shared" si="451"/>
        <v>000</v>
      </c>
      <c r="AX871" s="43">
        <f t="shared" si="452"/>
        <v>0</v>
      </c>
      <c r="AY871" s="43">
        <f t="shared" si="453"/>
        <v>0</v>
      </c>
      <c r="AZ871" s="47">
        <f t="shared" si="454"/>
        <v>0</v>
      </c>
      <c r="BA871" s="35">
        <f t="shared" si="455"/>
        <v>0</v>
      </c>
    </row>
    <row r="872" spans="3:53" ht="22.5" customHeight="1">
      <c r="C872" s="509"/>
      <c r="D872" s="501"/>
      <c r="E872" s="503"/>
      <c r="F872" s="29" t="s">
        <v>323</v>
      </c>
      <c r="G872" s="26"/>
      <c r="H872" s="30" t="s">
        <v>327</v>
      </c>
      <c r="I872" s="498"/>
      <c r="J872" s="487"/>
      <c r="K872" s="489"/>
      <c r="L872" s="491"/>
      <c r="M872" s="493"/>
      <c r="N872" s="29" t="s">
        <v>323</v>
      </c>
      <c r="O872" s="26"/>
      <c r="P872" s="30" t="s">
        <v>327</v>
      </c>
      <c r="Q872" s="3"/>
      <c r="R872" s="4"/>
      <c r="S872" s="5"/>
      <c r="T872" s="6"/>
      <c r="U872" s="7"/>
      <c r="V872" s="62"/>
      <c r="W872" s="63"/>
      <c r="X872" s="9"/>
      <c r="Y872" s="4"/>
      <c r="Z872" s="5"/>
      <c r="AA872" s="6"/>
      <c r="AB872" s="7"/>
      <c r="AC872" s="64"/>
      <c r="AD872" s="8"/>
      <c r="AE872" s="29" t="s">
        <v>323</v>
      </c>
      <c r="AF872" s="26"/>
      <c r="AG872" s="30" t="s">
        <v>327</v>
      </c>
      <c r="AH872" s="518"/>
      <c r="AI872" s="516"/>
      <c r="AJ872" s="516"/>
      <c r="AK872" s="516"/>
      <c r="AL872" s="516"/>
      <c r="AN872" s="38" t="str">
        <f t="shared" si="440"/>
        <v/>
      </c>
      <c r="AO872" s="39" t="str">
        <f t="shared" si="441"/>
        <v/>
      </c>
      <c r="AP872" s="40" t="str">
        <f t="shared" si="444"/>
        <v/>
      </c>
      <c r="AQ872" s="41" t="str">
        <f t="shared" si="445"/>
        <v/>
      </c>
      <c r="AR872" s="42" t="str">
        <f t="shared" si="446"/>
        <v>000</v>
      </c>
      <c r="AS872" s="43" t="str">
        <f t="shared" si="447"/>
        <v>000</v>
      </c>
      <c r="AT872" s="41">
        <f t="shared" si="448"/>
        <v>0</v>
      </c>
      <c r="AU872" s="65">
        <f t="shared" si="449"/>
        <v>0</v>
      </c>
      <c r="AV872" s="39" t="str">
        <f t="shared" si="450"/>
        <v>000</v>
      </c>
      <c r="AW872" s="43" t="str">
        <f t="shared" si="451"/>
        <v>000</v>
      </c>
      <c r="AX872" s="43">
        <f t="shared" si="452"/>
        <v>0</v>
      </c>
      <c r="AY872" s="43">
        <f t="shared" si="453"/>
        <v>0</v>
      </c>
      <c r="AZ872" s="47">
        <f t="shared" si="454"/>
        <v>0</v>
      </c>
      <c r="BA872" s="35">
        <f t="shared" si="455"/>
        <v>0</v>
      </c>
    </row>
    <row r="873" spans="3:53" ht="22.5" customHeight="1" thickBot="1">
      <c r="C873" s="508">
        <f t="shared" ref="C873:C881" si="458">(ROW()-3)/2</f>
        <v>435</v>
      </c>
      <c r="D873" s="500"/>
      <c r="E873" s="502"/>
      <c r="F873" s="483" t="str">
        <f>IF(G874="","",YEAR('1'!$AJ$7)-YEAR(G874)-IF(MONTH('1'!$AJ$7)*100+DAY('1'!$AJ$7)&gt;=MONTH(G874)*100+DAY(G874),0,1))</f>
        <v/>
      </c>
      <c r="G873" s="484"/>
      <c r="H873" s="485"/>
      <c r="I873" s="497"/>
      <c r="J873" s="486"/>
      <c r="K873" s="488" t="s">
        <v>326</v>
      </c>
      <c r="L873" s="490"/>
      <c r="M873" s="492" t="s">
        <v>325</v>
      </c>
      <c r="N873" s="486"/>
      <c r="O873" s="490"/>
      <c r="P873" s="499"/>
      <c r="Q873" s="3"/>
      <c r="R873" s="4"/>
      <c r="S873" s="5"/>
      <c r="T873" s="6"/>
      <c r="U873" s="7"/>
      <c r="V873" s="62"/>
      <c r="W873" s="63"/>
      <c r="X873" s="9"/>
      <c r="Y873" s="4"/>
      <c r="Z873" s="5"/>
      <c r="AA873" s="6"/>
      <c r="AB873" s="7"/>
      <c r="AC873" s="64"/>
      <c r="AD873" s="8"/>
      <c r="AE873" s="494" t="s">
        <v>66</v>
      </c>
      <c r="AF873" s="495"/>
      <c r="AG873" s="496"/>
      <c r="AH873" s="517"/>
      <c r="AI873" s="515"/>
      <c r="AJ873" s="515"/>
      <c r="AK873" s="515"/>
      <c r="AL873" s="515"/>
      <c r="AN873" s="38" t="str">
        <f t="shared" si="440"/>
        <v/>
      </c>
      <c r="AO873" s="39" t="str">
        <f t="shared" si="441"/>
        <v/>
      </c>
      <c r="AP873" s="40" t="str">
        <f t="shared" si="444"/>
        <v/>
      </c>
      <c r="AQ873" s="41" t="str">
        <f t="shared" si="445"/>
        <v/>
      </c>
      <c r="AR873" s="42" t="str">
        <f t="shared" si="446"/>
        <v>000</v>
      </c>
      <c r="AS873" s="43" t="str">
        <f t="shared" si="447"/>
        <v>000</v>
      </c>
      <c r="AT873" s="41">
        <f t="shared" si="448"/>
        <v>0</v>
      </c>
      <c r="AU873" s="65">
        <f t="shared" si="449"/>
        <v>0</v>
      </c>
      <c r="AV873" s="39" t="str">
        <f t="shared" si="450"/>
        <v>000</v>
      </c>
      <c r="AW873" s="43" t="str">
        <f t="shared" si="451"/>
        <v>000</v>
      </c>
      <c r="AX873" s="43">
        <f t="shared" si="452"/>
        <v>0</v>
      </c>
      <c r="AY873" s="43">
        <f t="shared" si="453"/>
        <v>0</v>
      </c>
      <c r="AZ873" s="47">
        <f t="shared" si="454"/>
        <v>0</v>
      </c>
      <c r="BA873" s="35">
        <f t="shared" si="455"/>
        <v>0</v>
      </c>
    </row>
    <row r="874" spans="3:53" ht="22.5" customHeight="1">
      <c r="C874" s="509"/>
      <c r="D874" s="501"/>
      <c r="E874" s="503"/>
      <c r="F874" s="29" t="s">
        <v>323</v>
      </c>
      <c r="G874" s="26"/>
      <c r="H874" s="30" t="s">
        <v>327</v>
      </c>
      <c r="I874" s="498"/>
      <c r="J874" s="487"/>
      <c r="K874" s="489"/>
      <c r="L874" s="491"/>
      <c r="M874" s="493"/>
      <c r="N874" s="29" t="s">
        <v>323</v>
      </c>
      <c r="O874" s="26"/>
      <c r="P874" s="30" t="s">
        <v>327</v>
      </c>
      <c r="Q874" s="3"/>
      <c r="R874" s="4"/>
      <c r="S874" s="5"/>
      <c r="T874" s="6"/>
      <c r="U874" s="7"/>
      <c r="V874" s="62"/>
      <c r="W874" s="63"/>
      <c r="X874" s="9"/>
      <c r="Y874" s="4"/>
      <c r="Z874" s="5"/>
      <c r="AA874" s="6"/>
      <c r="AB874" s="7"/>
      <c r="AC874" s="64"/>
      <c r="AD874" s="8"/>
      <c r="AE874" s="29" t="s">
        <v>323</v>
      </c>
      <c r="AF874" s="26"/>
      <c r="AG874" s="30" t="s">
        <v>327</v>
      </c>
      <c r="AH874" s="518"/>
      <c r="AI874" s="516"/>
      <c r="AJ874" s="516"/>
      <c r="AK874" s="516"/>
      <c r="AL874" s="516"/>
      <c r="AN874" s="38" t="str">
        <f t="shared" si="440"/>
        <v/>
      </c>
      <c r="AO874" s="39" t="str">
        <f t="shared" si="441"/>
        <v/>
      </c>
      <c r="AP874" s="40" t="str">
        <f t="shared" si="444"/>
        <v/>
      </c>
      <c r="AQ874" s="41" t="str">
        <f t="shared" si="445"/>
        <v/>
      </c>
      <c r="AR874" s="42" t="str">
        <f t="shared" si="446"/>
        <v>000</v>
      </c>
      <c r="AS874" s="43" t="str">
        <f t="shared" si="447"/>
        <v>000</v>
      </c>
      <c r="AT874" s="41">
        <f t="shared" si="448"/>
        <v>0</v>
      </c>
      <c r="AU874" s="65">
        <f t="shared" si="449"/>
        <v>0</v>
      </c>
      <c r="AV874" s="39" t="str">
        <f t="shared" si="450"/>
        <v>000</v>
      </c>
      <c r="AW874" s="43" t="str">
        <f t="shared" si="451"/>
        <v>000</v>
      </c>
      <c r="AX874" s="43">
        <f t="shared" si="452"/>
        <v>0</v>
      </c>
      <c r="AY874" s="43">
        <f t="shared" si="453"/>
        <v>0</v>
      </c>
      <c r="AZ874" s="47">
        <f t="shared" si="454"/>
        <v>0</v>
      </c>
      <c r="BA874" s="35">
        <f t="shared" si="455"/>
        <v>0</v>
      </c>
    </row>
    <row r="875" spans="3:53" ht="22.5" customHeight="1" thickBot="1">
      <c r="C875" s="508">
        <f t="shared" ref="C875:C883" si="459">(ROW()-3)/2</f>
        <v>436</v>
      </c>
      <c r="D875" s="500"/>
      <c r="E875" s="502"/>
      <c r="F875" s="483" t="str">
        <f>IF(G876="","",YEAR('1'!$AJ$7)-YEAR(G876)-IF(MONTH('1'!$AJ$7)*100+DAY('1'!$AJ$7)&gt;=MONTH(G876)*100+DAY(G876),0,1))</f>
        <v/>
      </c>
      <c r="G875" s="484"/>
      <c r="H875" s="485"/>
      <c r="I875" s="497"/>
      <c r="J875" s="486"/>
      <c r="K875" s="488" t="s">
        <v>326</v>
      </c>
      <c r="L875" s="490"/>
      <c r="M875" s="492" t="s">
        <v>325</v>
      </c>
      <c r="N875" s="486"/>
      <c r="O875" s="490"/>
      <c r="P875" s="499"/>
      <c r="Q875" s="3"/>
      <c r="R875" s="4"/>
      <c r="S875" s="5"/>
      <c r="T875" s="6"/>
      <c r="U875" s="7"/>
      <c r="V875" s="62"/>
      <c r="W875" s="63"/>
      <c r="X875" s="9"/>
      <c r="Y875" s="4"/>
      <c r="Z875" s="5"/>
      <c r="AA875" s="6"/>
      <c r="AB875" s="7"/>
      <c r="AC875" s="64"/>
      <c r="AD875" s="8"/>
      <c r="AE875" s="494" t="s">
        <v>66</v>
      </c>
      <c r="AF875" s="495"/>
      <c r="AG875" s="496"/>
      <c r="AH875" s="517"/>
      <c r="AI875" s="515"/>
      <c r="AJ875" s="515"/>
      <c r="AK875" s="515"/>
      <c r="AL875" s="515"/>
      <c r="AN875" s="38" t="str">
        <f t="shared" si="440"/>
        <v/>
      </c>
      <c r="AO875" s="39" t="str">
        <f t="shared" si="441"/>
        <v/>
      </c>
      <c r="AP875" s="40" t="str">
        <f t="shared" si="444"/>
        <v/>
      </c>
      <c r="AQ875" s="41" t="str">
        <f t="shared" si="445"/>
        <v/>
      </c>
      <c r="AR875" s="42" t="str">
        <f t="shared" si="446"/>
        <v>000</v>
      </c>
      <c r="AS875" s="43" t="str">
        <f t="shared" si="447"/>
        <v>000</v>
      </c>
      <c r="AT875" s="41">
        <f t="shared" si="448"/>
        <v>0</v>
      </c>
      <c r="AU875" s="65">
        <f t="shared" si="449"/>
        <v>0</v>
      </c>
      <c r="AV875" s="39" t="str">
        <f t="shared" si="450"/>
        <v>000</v>
      </c>
      <c r="AW875" s="43" t="str">
        <f t="shared" si="451"/>
        <v>000</v>
      </c>
      <c r="AX875" s="43">
        <f t="shared" si="452"/>
        <v>0</v>
      </c>
      <c r="AY875" s="43">
        <f t="shared" si="453"/>
        <v>0</v>
      </c>
      <c r="AZ875" s="47">
        <f t="shared" si="454"/>
        <v>0</v>
      </c>
      <c r="BA875" s="35">
        <f t="shared" si="455"/>
        <v>0</v>
      </c>
    </row>
    <row r="876" spans="3:53" ht="22.5" customHeight="1">
      <c r="C876" s="509"/>
      <c r="D876" s="501"/>
      <c r="E876" s="503"/>
      <c r="F876" s="29" t="s">
        <v>323</v>
      </c>
      <c r="G876" s="26"/>
      <c r="H876" s="30" t="s">
        <v>327</v>
      </c>
      <c r="I876" s="498"/>
      <c r="J876" s="487"/>
      <c r="K876" s="489"/>
      <c r="L876" s="491"/>
      <c r="M876" s="493"/>
      <c r="N876" s="29" t="s">
        <v>323</v>
      </c>
      <c r="O876" s="26"/>
      <c r="P876" s="30" t="s">
        <v>327</v>
      </c>
      <c r="Q876" s="3"/>
      <c r="R876" s="4"/>
      <c r="S876" s="5"/>
      <c r="T876" s="6"/>
      <c r="U876" s="7"/>
      <c r="V876" s="62"/>
      <c r="W876" s="63"/>
      <c r="X876" s="9"/>
      <c r="Y876" s="4"/>
      <c r="Z876" s="5"/>
      <c r="AA876" s="6"/>
      <c r="AB876" s="7"/>
      <c r="AC876" s="64"/>
      <c r="AD876" s="8"/>
      <c r="AE876" s="29" t="s">
        <v>323</v>
      </c>
      <c r="AF876" s="26"/>
      <c r="AG876" s="30" t="s">
        <v>327</v>
      </c>
      <c r="AH876" s="518"/>
      <c r="AI876" s="516"/>
      <c r="AJ876" s="516"/>
      <c r="AK876" s="516"/>
      <c r="AL876" s="516"/>
      <c r="AN876" s="38" t="str">
        <f t="shared" si="440"/>
        <v/>
      </c>
      <c r="AO876" s="39" t="str">
        <f t="shared" si="441"/>
        <v/>
      </c>
      <c r="AP876" s="40" t="str">
        <f t="shared" si="444"/>
        <v/>
      </c>
      <c r="AQ876" s="41" t="str">
        <f t="shared" si="445"/>
        <v/>
      </c>
      <c r="AR876" s="42" t="str">
        <f t="shared" si="446"/>
        <v>000</v>
      </c>
      <c r="AS876" s="43" t="str">
        <f t="shared" si="447"/>
        <v>000</v>
      </c>
      <c r="AT876" s="41">
        <f t="shared" si="448"/>
        <v>0</v>
      </c>
      <c r="AU876" s="65">
        <f t="shared" si="449"/>
        <v>0</v>
      </c>
      <c r="AV876" s="39" t="str">
        <f t="shared" si="450"/>
        <v>000</v>
      </c>
      <c r="AW876" s="43" t="str">
        <f t="shared" si="451"/>
        <v>000</v>
      </c>
      <c r="AX876" s="43">
        <f t="shared" si="452"/>
        <v>0</v>
      </c>
      <c r="AY876" s="43">
        <f t="shared" si="453"/>
        <v>0</v>
      </c>
      <c r="AZ876" s="47">
        <f t="shared" si="454"/>
        <v>0</v>
      </c>
      <c r="BA876" s="35">
        <f t="shared" si="455"/>
        <v>0</v>
      </c>
    </row>
    <row r="877" spans="3:53" ht="22.5" customHeight="1" thickBot="1">
      <c r="C877" s="508">
        <f t="shared" ref="C877" si="460">(ROW()-3)/2</f>
        <v>437</v>
      </c>
      <c r="D877" s="500"/>
      <c r="E877" s="502"/>
      <c r="F877" s="483" t="str">
        <f>IF(G878="","",YEAR('1'!$AJ$7)-YEAR(G878)-IF(MONTH('1'!$AJ$7)*100+DAY('1'!$AJ$7)&gt;=MONTH(G878)*100+DAY(G878),0,1))</f>
        <v/>
      </c>
      <c r="G877" s="484"/>
      <c r="H877" s="485"/>
      <c r="I877" s="497"/>
      <c r="J877" s="486"/>
      <c r="K877" s="488" t="s">
        <v>326</v>
      </c>
      <c r="L877" s="490"/>
      <c r="M877" s="492" t="s">
        <v>325</v>
      </c>
      <c r="N877" s="486"/>
      <c r="O877" s="490"/>
      <c r="P877" s="499"/>
      <c r="Q877" s="3"/>
      <c r="R877" s="4"/>
      <c r="S877" s="5"/>
      <c r="T877" s="6"/>
      <c r="U877" s="7"/>
      <c r="V877" s="62"/>
      <c r="W877" s="63"/>
      <c r="X877" s="9"/>
      <c r="Y877" s="4"/>
      <c r="Z877" s="5"/>
      <c r="AA877" s="6"/>
      <c r="AB877" s="7"/>
      <c r="AC877" s="64"/>
      <c r="AD877" s="8"/>
      <c r="AE877" s="494" t="s">
        <v>66</v>
      </c>
      <c r="AF877" s="495"/>
      <c r="AG877" s="496"/>
      <c r="AH877" s="517"/>
      <c r="AI877" s="515"/>
      <c r="AJ877" s="515"/>
      <c r="AK877" s="515"/>
      <c r="AL877" s="515"/>
      <c r="AN877" s="38" t="str">
        <f t="shared" si="440"/>
        <v/>
      </c>
      <c r="AO877" s="39" t="str">
        <f t="shared" si="441"/>
        <v/>
      </c>
      <c r="AP877" s="40" t="str">
        <f t="shared" si="444"/>
        <v/>
      </c>
      <c r="AQ877" s="41" t="str">
        <f t="shared" si="445"/>
        <v/>
      </c>
      <c r="AR877" s="42" t="str">
        <f t="shared" si="446"/>
        <v>000</v>
      </c>
      <c r="AS877" s="43" t="str">
        <f t="shared" si="447"/>
        <v>000</v>
      </c>
      <c r="AT877" s="41">
        <f t="shared" si="448"/>
        <v>0</v>
      </c>
      <c r="AU877" s="65">
        <f t="shared" si="449"/>
        <v>0</v>
      </c>
      <c r="AV877" s="39" t="str">
        <f t="shared" si="450"/>
        <v>000</v>
      </c>
      <c r="AW877" s="43" t="str">
        <f t="shared" si="451"/>
        <v>000</v>
      </c>
      <c r="AX877" s="43">
        <f t="shared" si="452"/>
        <v>0</v>
      </c>
      <c r="AY877" s="43">
        <f t="shared" si="453"/>
        <v>0</v>
      </c>
      <c r="AZ877" s="47">
        <f t="shared" si="454"/>
        <v>0</v>
      </c>
      <c r="BA877" s="35">
        <f t="shared" si="455"/>
        <v>0</v>
      </c>
    </row>
    <row r="878" spans="3:53" ht="22.5" customHeight="1">
      <c r="C878" s="509"/>
      <c r="D878" s="501"/>
      <c r="E878" s="503"/>
      <c r="F878" s="29" t="s">
        <v>323</v>
      </c>
      <c r="G878" s="26"/>
      <c r="H878" s="30" t="s">
        <v>327</v>
      </c>
      <c r="I878" s="498"/>
      <c r="J878" s="487"/>
      <c r="K878" s="489"/>
      <c r="L878" s="491"/>
      <c r="M878" s="493"/>
      <c r="N878" s="29" t="s">
        <v>323</v>
      </c>
      <c r="O878" s="26"/>
      <c r="P878" s="30" t="s">
        <v>327</v>
      </c>
      <c r="Q878" s="3"/>
      <c r="R878" s="4"/>
      <c r="S878" s="5"/>
      <c r="T878" s="6"/>
      <c r="U878" s="7"/>
      <c r="V878" s="62"/>
      <c r="W878" s="63"/>
      <c r="X878" s="9"/>
      <c r="Y878" s="4"/>
      <c r="Z878" s="5"/>
      <c r="AA878" s="6"/>
      <c r="AB878" s="7"/>
      <c r="AC878" s="64"/>
      <c r="AD878" s="8"/>
      <c r="AE878" s="29" t="s">
        <v>323</v>
      </c>
      <c r="AF878" s="26"/>
      <c r="AG878" s="30" t="s">
        <v>327</v>
      </c>
      <c r="AH878" s="518"/>
      <c r="AI878" s="516"/>
      <c r="AJ878" s="516"/>
      <c r="AK878" s="516"/>
      <c r="AL878" s="516"/>
      <c r="AN878" s="38" t="str">
        <f t="shared" si="440"/>
        <v/>
      </c>
      <c r="AO878" s="39" t="str">
        <f t="shared" si="441"/>
        <v/>
      </c>
      <c r="AP878" s="40" t="str">
        <f t="shared" si="444"/>
        <v/>
      </c>
      <c r="AQ878" s="41" t="str">
        <f t="shared" si="445"/>
        <v/>
      </c>
      <c r="AR878" s="42" t="str">
        <f t="shared" si="446"/>
        <v>000</v>
      </c>
      <c r="AS878" s="43" t="str">
        <f t="shared" si="447"/>
        <v>000</v>
      </c>
      <c r="AT878" s="41">
        <f t="shared" si="448"/>
        <v>0</v>
      </c>
      <c r="AU878" s="65">
        <f t="shared" si="449"/>
        <v>0</v>
      </c>
      <c r="AV878" s="39" t="str">
        <f t="shared" si="450"/>
        <v>000</v>
      </c>
      <c r="AW878" s="43" t="str">
        <f t="shared" si="451"/>
        <v>000</v>
      </c>
      <c r="AX878" s="43">
        <f t="shared" si="452"/>
        <v>0</v>
      </c>
      <c r="AY878" s="43">
        <f t="shared" si="453"/>
        <v>0</v>
      </c>
      <c r="AZ878" s="47">
        <f t="shared" si="454"/>
        <v>0</v>
      </c>
      <c r="BA878" s="35">
        <f t="shared" si="455"/>
        <v>0</v>
      </c>
    </row>
    <row r="879" spans="3:53" ht="22.5" customHeight="1" thickBot="1">
      <c r="C879" s="508">
        <f t="shared" ref="C879" si="461">(ROW()-3)/2</f>
        <v>438</v>
      </c>
      <c r="D879" s="500"/>
      <c r="E879" s="502"/>
      <c r="F879" s="483" t="str">
        <f>IF(G880="","",YEAR('1'!$AJ$7)-YEAR(G880)-IF(MONTH('1'!$AJ$7)*100+DAY('1'!$AJ$7)&gt;=MONTH(G880)*100+DAY(G880),0,1))</f>
        <v/>
      </c>
      <c r="G879" s="484"/>
      <c r="H879" s="485"/>
      <c r="I879" s="497"/>
      <c r="J879" s="486"/>
      <c r="K879" s="488" t="s">
        <v>326</v>
      </c>
      <c r="L879" s="490"/>
      <c r="M879" s="492" t="s">
        <v>325</v>
      </c>
      <c r="N879" s="486"/>
      <c r="O879" s="490"/>
      <c r="P879" s="499"/>
      <c r="Q879" s="3"/>
      <c r="R879" s="4"/>
      <c r="S879" s="5"/>
      <c r="T879" s="6"/>
      <c r="U879" s="7"/>
      <c r="V879" s="62"/>
      <c r="W879" s="63"/>
      <c r="X879" s="9"/>
      <c r="Y879" s="4"/>
      <c r="Z879" s="5"/>
      <c r="AA879" s="6"/>
      <c r="AB879" s="7"/>
      <c r="AC879" s="64"/>
      <c r="AD879" s="8"/>
      <c r="AE879" s="494" t="s">
        <v>66</v>
      </c>
      <c r="AF879" s="495"/>
      <c r="AG879" s="496"/>
      <c r="AH879" s="517"/>
      <c r="AI879" s="515"/>
      <c r="AJ879" s="515"/>
      <c r="AK879" s="515"/>
      <c r="AL879" s="515"/>
      <c r="AN879" s="38" t="str">
        <f t="shared" si="440"/>
        <v/>
      </c>
      <c r="AO879" s="39" t="str">
        <f t="shared" si="441"/>
        <v/>
      </c>
      <c r="AP879" s="40" t="str">
        <f t="shared" si="444"/>
        <v/>
      </c>
      <c r="AQ879" s="41" t="str">
        <f t="shared" si="445"/>
        <v/>
      </c>
      <c r="AR879" s="42" t="str">
        <f t="shared" si="446"/>
        <v>000</v>
      </c>
      <c r="AS879" s="43" t="str">
        <f t="shared" si="447"/>
        <v>000</v>
      </c>
      <c r="AT879" s="41">
        <f t="shared" si="448"/>
        <v>0</v>
      </c>
      <c r="AU879" s="65">
        <f t="shared" si="449"/>
        <v>0</v>
      </c>
      <c r="AV879" s="39" t="str">
        <f t="shared" si="450"/>
        <v>000</v>
      </c>
      <c r="AW879" s="43" t="str">
        <f t="shared" si="451"/>
        <v>000</v>
      </c>
      <c r="AX879" s="43">
        <f t="shared" si="452"/>
        <v>0</v>
      </c>
      <c r="AY879" s="43">
        <f t="shared" si="453"/>
        <v>0</v>
      </c>
      <c r="AZ879" s="47">
        <f t="shared" si="454"/>
        <v>0</v>
      </c>
      <c r="BA879" s="35">
        <f t="shared" si="455"/>
        <v>0</v>
      </c>
    </row>
    <row r="880" spans="3:53" ht="22.5" customHeight="1">
      <c r="C880" s="509"/>
      <c r="D880" s="501"/>
      <c r="E880" s="503"/>
      <c r="F880" s="29" t="s">
        <v>323</v>
      </c>
      <c r="G880" s="26"/>
      <c r="H880" s="30" t="s">
        <v>327</v>
      </c>
      <c r="I880" s="498"/>
      <c r="J880" s="487"/>
      <c r="K880" s="489"/>
      <c r="L880" s="491"/>
      <c r="M880" s="493"/>
      <c r="N880" s="29" t="s">
        <v>323</v>
      </c>
      <c r="O880" s="26"/>
      <c r="P880" s="30" t="s">
        <v>327</v>
      </c>
      <c r="Q880" s="3"/>
      <c r="R880" s="4"/>
      <c r="S880" s="5"/>
      <c r="T880" s="6"/>
      <c r="U880" s="7"/>
      <c r="V880" s="62"/>
      <c r="W880" s="63"/>
      <c r="X880" s="9"/>
      <c r="Y880" s="4"/>
      <c r="Z880" s="5"/>
      <c r="AA880" s="6"/>
      <c r="AB880" s="7"/>
      <c r="AC880" s="64"/>
      <c r="AD880" s="8"/>
      <c r="AE880" s="29" t="s">
        <v>323</v>
      </c>
      <c r="AF880" s="26"/>
      <c r="AG880" s="30" t="s">
        <v>327</v>
      </c>
      <c r="AH880" s="518"/>
      <c r="AI880" s="516"/>
      <c r="AJ880" s="516"/>
      <c r="AK880" s="516"/>
      <c r="AL880" s="516"/>
      <c r="AN880" s="38" t="str">
        <f t="shared" si="440"/>
        <v/>
      </c>
      <c r="AO880" s="39" t="str">
        <f t="shared" si="441"/>
        <v/>
      </c>
      <c r="AP880" s="40" t="str">
        <f t="shared" si="444"/>
        <v/>
      </c>
      <c r="AQ880" s="41" t="str">
        <f t="shared" si="445"/>
        <v/>
      </c>
      <c r="AR880" s="42" t="str">
        <f t="shared" si="446"/>
        <v>000</v>
      </c>
      <c r="AS880" s="43" t="str">
        <f t="shared" si="447"/>
        <v>000</v>
      </c>
      <c r="AT880" s="41">
        <f t="shared" si="448"/>
        <v>0</v>
      </c>
      <c r="AU880" s="65">
        <f t="shared" si="449"/>
        <v>0</v>
      </c>
      <c r="AV880" s="39" t="str">
        <f t="shared" si="450"/>
        <v>000</v>
      </c>
      <c r="AW880" s="43" t="str">
        <f t="shared" si="451"/>
        <v>000</v>
      </c>
      <c r="AX880" s="43">
        <f t="shared" si="452"/>
        <v>0</v>
      </c>
      <c r="AY880" s="43">
        <f t="shared" si="453"/>
        <v>0</v>
      </c>
      <c r="AZ880" s="47">
        <f t="shared" si="454"/>
        <v>0</v>
      </c>
      <c r="BA880" s="35">
        <f t="shared" si="455"/>
        <v>0</v>
      </c>
    </row>
    <row r="881" spans="3:53" ht="22.5" customHeight="1" thickBot="1">
      <c r="C881" s="508">
        <f t="shared" si="458"/>
        <v>439</v>
      </c>
      <c r="D881" s="500"/>
      <c r="E881" s="502"/>
      <c r="F881" s="483" t="str">
        <f>IF(G882="","",YEAR('1'!$AJ$7)-YEAR(G882)-IF(MONTH('1'!$AJ$7)*100+DAY('1'!$AJ$7)&gt;=MONTH(G882)*100+DAY(G882),0,1))</f>
        <v/>
      </c>
      <c r="G881" s="484"/>
      <c r="H881" s="485"/>
      <c r="I881" s="497"/>
      <c r="J881" s="486"/>
      <c r="K881" s="488" t="s">
        <v>326</v>
      </c>
      <c r="L881" s="490"/>
      <c r="M881" s="492" t="s">
        <v>325</v>
      </c>
      <c r="N881" s="486"/>
      <c r="O881" s="490"/>
      <c r="P881" s="499"/>
      <c r="Q881" s="3"/>
      <c r="R881" s="4"/>
      <c r="S881" s="5"/>
      <c r="T881" s="6"/>
      <c r="U881" s="7"/>
      <c r="V881" s="62"/>
      <c r="W881" s="63"/>
      <c r="X881" s="9"/>
      <c r="Y881" s="4"/>
      <c r="Z881" s="5"/>
      <c r="AA881" s="6"/>
      <c r="AB881" s="7"/>
      <c r="AC881" s="64"/>
      <c r="AD881" s="8"/>
      <c r="AE881" s="494" t="s">
        <v>66</v>
      </c>
      <c r="AF881" s="495"/>
      <c r="AG881" s="496"/>
      <c r="AH881" s="517"/>
      <c r="AI881" s="515"/>
      <c r="AJ881" s="515"/>
      <c r="AK881" s="515"/>
      <c r="AL881" s="515"/>
      <c r="AN881" s="38" t="str">
        <f t="shared" si="440"/>
        <v/>
      </c>
      <c r="AO881" s="39" t="str">
        <f t="shared" si="441"/>
        <v/>
      </c>
      <c r="AP881" s="40" t="str">
        <f t="shared" si="444"/>
        <v/>
      </c>
      <c r="AQ881" s="41" t="str">
        <f t="shared" si="445"/>
        <v/>
      </c>
      <c r="AR881" s="42" t="str">
        <f t="shared" si="446"/>
        <v>000</v>
      </c>
      <c r="AS881" s="43" t="str">
        <f t="shared" si="447"/>
        <v>000</v>
      </c>
      <c r="AT881" s="41">
        <f t="shared" si="448"/>
        <v>0</v>
      </c>
      <c r="AU881" s="65">
        <f t="shared" si="449"/>
        <v>0</v>
      </c>
      <c r="AV881" s="39" t="str">
        <f t="shared" si="450"/>
        <v>000</v>
      </c>
      <c r="AW881" s="43" t="str">
        <f t="shared" si="451"/>
        <v>000</v>
      </c>
      <c r="AX881" s="43">
        <f t="shared" si="452"/>
        <v>0</v>
      </c>
      <c r="AY881" s="43">
        <f t="shared" si="453"/>
        <v>0</v>
      </c>
      <c r="AZ881" s="47">
        <f t="shared" si="454"/>
        <v>0</v>
      </c>
      <c r="BA881" s="35">
        <f t="shared" si="455"/>
        <v>0</v>
      </c>
    </row>
    <row r="882" spans="3:53" ht="22.5" customHeight="1">
      <c r="C882" s="509"/>
      <c r="D882" s="501"/>
      <c r="E882" s="503"/>
      <c r="F882" s="29" t="s">
        <v>323</v>
      </c>
      <c r="G882" s="26"/>
      <c r="H882" s="30" t="s">
        <v>327</v>
      </c>
      <c r="I882" s="498"/>
      <c r="J882" s="487"/>
      <c r="K882" s="489"/>
      <c r="L882" s="491"/>
      <c r="M882" s="493"/>
      <c r="N882" s="29" t="s">
        <v>323</v>
      </c>
      <c r="O882" s="26"/>
      <c r="P882" s="30" t="s">
        <v>327</v>
      </c>
      <c r="Q882" s="3"/>
      <c r="R882" s="4"/>
      <c r="S882" s="5"/>
      <c r="T882" s="6"/>
      <c r="U882" s="7"/>
      <c r="V882" s="62"/>
      <c r="W882" s="63"/>
      <c r="X882" s="9"/>
      <c r="Y882" s="4"/>
      <c r="Z882" s="5"/>
      <c r="AA882" s="6"/>
      <c r="AB882" s="7"/>
      <c r="AC882" s="64"/>
      <c r="AD882" s="8"/>
      <c r="AE882" s="29" t="s">
        <v>323</v>
      </c>
      <c r="AF882" s="26"/>
      <c r="AG882" s="30" t="s">
        <v>327</v>
      </c>
      <c r="AH882" s="518"/>
      <c r="AI882" s="516"/>
      <c r="AJ882" s="516"/>
      <c r="AK882" s="516"/>
      <c r="AL882" s="516"/>
      <c r="AN882" s="38" t="str">
        <f t="shared" si="440"/>
        <v/>
      </c>
      <c r="AO882" s="39" t="str">
        <f t="shared" si="441"/>
        <v/>
      </c>
      <c r="AP882" s="40" t="str">
        <f t="shared" si="444"/>
        <v/>
      </c>
      <c r="AQ882" s="41" t="str">
        <f t="shared" si="445"/>
        <v/>
      </c>
      <c r="AR882" s="42" t="str">
        <f t="shared" si="446"/>
        <v>000</v>
      </c>
      <c r="AS882" s="43" t="str">
        <f t="shared" si="447"/>
        <v>000</v>
      </c>
      <c r="AT882" s="41">
        <f t="shared" si="448"/>
        <v>0</v>
      </c>
      <c r="AU882" s="65">
        <f t="shared" si="449"/>
        <v>0</v>
      </c>
      <c r="AV882" s="39" t="str">
        <f t="shared" si="450"/>
        <v>000</v>
      </c>
      <c r="AW882" s="43" t="str">
        <f t="shared" si="451"/>
        <v>000</v>
      </c>
      <c r="AX882" s="43">
        <f t="shared" si="452"/>
        <v>0</v>
      </c>
      <c r="AY882" s="43">
        <f t="shared" si="453"/>
        <v>0</v>
      </c>
      <c r="AZ882" s="47">
        <f t="shared" si="454"/>
        <v>0</v>
      </c>
      <c r="BA882" s="35">
        <f t="shared" si="455"/>
        <v>0</v>
      </c>
    </row>
    <row r="883" spans="3:53" ht="22.5" customHeight="1" thickBot="1">
      <c r="C883" s="508">
        <f t="shared" si="459"/>
        <v>440</v>
      </c>
      <c r="D883" s="500"/>
      <c r="E883" s="502"/>
      <c r="F883" s="483" t="str">
        <f>IF(G884="","",YEAR('1'!$AJ$7)-YEAR(G884)-IF(MONTH('1'!$AJ$7)*100+DAY('1'!$AJ$7)&gt;=MONTH(G884)*100+DAY(G884),0,1))</f>
        <v/>
      </c>
      <c r="G883" s="484"/>
      <c r="H883" s="485"/>
      <c r="I883" s="497"/>
      <c r="J883" s="486"/>
      <c r="K883" s="488" t="s">
        <v>326</v>
      </c>
      <c r="L883" s="490"/>
      <c r="M883" s="492" t="s">
        <v>325</v>
      </c>
      <c r="N883" s="486"/>
      <c r="O883" s="490"/>
      <c r="P883" s="499"/>
      <c r="Q883" s="3"/>
      <c r="R883" s="4"/>
      <c r="S883" s="5"/>
      <c r="T883" s="6"/>
      <c r="U883" s="7"/>
      <c r="V883" s="62"/>
      <c r="W883" s="63"/>
      <c r="X883" s="9"/>
      <c r="Y883" s="4"/>
      <c r="Z883" s="5"/>
      <c r="AA883" s="6"/>
      <c r="AB883" s="7"/>
      <c r="AC883" s="64"/>
      <c r="AD883" s="8"/>
      <c r="AE883" s="494" t="s">
        <v>66</v>
      </c>
      <c r="AF883" s="495"/>
      <c r="AG883" s="496"/>
      <c r="AH883" s="517"/>
      <c r="AI883" s="515"/>
      <c r="AJ883" s="515"/>
      <c r="AK883" s="515"/>
      <c r="AL883" s="515"/>
      <c r="AN883" s="38" t="str">
        <f t="shared" si="440"/>
        <v/>
      </c>
      <c r="AO883" s="39" t="str">
        <f t="shared" si="441"/>
        <v/>
      </c>
      <c r="AP883" s="40" t="str">
        <f t="shared" si="444"/>
        <v/>
      </c>
      <c r="AQ883" s="41" t="str">
        <f t="shared" si="445"/>
        <v/>
      </c>
      <c r="AR883" s="42" t="str">
        <f t="shared" si="446"/>
        <v>000</v>
      </c>
      <c r="AS883" s="43" t="str">
        <f t="shared" si="447"/>
        <v>000</v>
      </c>
      <c r="AT883" s="41">
        <f t="shared" si="448"/>
        <v>0</v>
      </c>
      <c r="AU883" s="65">
        <f t="shared" si="449"/>
        <v>0</v>
      </c>
      <c r="AV883" s="39" t="str">
        <f t="shared" si="450"/>
        <v>000</v>
      </c>
      <c r="AW883" s="43" t="str">
        <f t="shared" si="451"/>
        <v>000</v>
      </c>
      <c r="AX883" s="43">
        <f t="shared" si="452"/>
        <v>0</v>
      </c>
      <c r="AY883" s="43">
        <f t="shared" si="453"/>
        <v>0</v>
      </c>
      <c r="AZ883" s="47">
        <f t="shared" si="454"/>
        <v>0</v>
      </c>
      <c r="BA883" s="35">
        <f t="shared" si="455"/>
        <v>0</v>
      </c>
    </row>
    <row r="884" spans="3:53" ht="22.5" customHeight="1">
      <c r="C884" s="509"/>
      <c r="D884" s="501"/>
      <c r="E884" s="503"/>
      <c r="F884" s="29" t="s">
        <v>323</v>
      </c>
      <c r="G884" s="26"/>
      <c r="H884" s="30" t="s">
        <v>327</v>
      </c>
      <c r="I884" s="498"/>
      <c r="J884" s="487"/>
      <c r="K884" s="489"/>
      <c r="L884" s="491"/>
      <c r="M884" s="493"/>
      <c r="N884" s="29" t="s">
        <v>323</v>
      </c>
      <c r="O884" s="26"/>
      <c r="P884" s="30" t="s">
        <v>327</v>
      </c>
      <c r="Q884" s="3"/>
      <c r="R884" s="4"/>
      <c r="S884" s="5"/>
      <c r="T884" s="6"/>
      <c r="U884" s="7"/>
      <c r="V884" s="62"/>
      <c r="W884" s="63"/>
      <c r="X884" s="9"/>
      <c r="Y884" s="4"/>
      <c r="Z884" s="5"/>
      <c r="AA884" s="6"/>
      <c r="AB884" s="7"/>
      <c r="AC884" s="64"/>
      <c r="AD884" s="8"/>
      <c r="AE884" s="29" t="s">
        <v>323</v>
      </c>
      <c r="AF884" s="26"/>
      <c r="AG884" s="30" t="s">
        <v>327</v>
      </c>
      <c r="AH884" s="518"/>
      <c r="AI884" s="516"/>
      <c r="AJ884" s="516"/>
      <c r="AK884" s="516"/>
      <c r="AL884" s="516"/>
      <c r="AN884" s="38" t="str">
        <f t="shared" si="440"/>
        <v/>
      </c>
      <c r="AO884" s="39" t="str">
        <f t="shared" si="441"/>
        <v/>
      </c>
      <c r="AP884" s="40" t="str">
        <f t="shared" si="444"/>
        <v/>
      </c>
      <c r="AQ884" s="41" t="str">
        <f t="shared" si="445"/>
        <v/>
      </c>
      <c r="AR884" s="42" t="str">
        <f t="shared" si="446"/>
        <v>000</v>
      </c>
      <c r="AS884" s="43" t="str">
        <f t="shared" si="447"/>
        <v>000</v>
      </c>
      <c r="AT884" s="41">
        <f t="shared" si="448"/>
        <v>0</v>
      </c>
      <c r="AU884" s="65">
        <f t="shared" si="449"/>
        <v>0</v>
      </c>
      <c r="AV884" s="39" t="str">
        <f t="shared" si="450"/>
        <v>000</v>
      </c>
      <c r="AW884" s="43" t="str">
        <f t="shared" si="451"/>
        <v>000</v>
      </c>
      <c r="AX884" s="43">
        <f t="shared" si="452"/>
        <v>0</v>
      </c>
      <c r="AY884" s="43">
        <f t="shared" si="453"/>
        <v>0</v>
      </c>
      <c r="AZ884" s="47">
        <f t="shared" si="454"/>
        <v>0</v>
      </c>
      <c r="BA884" s="35">
        <f t="shared" si="455"/>
        <v>0</v>
      </c>
    </row>
    <row r="885" spans="3:53" ht="22.5" customHeight="1" thickBot="1">
      <c r="C885" s="508">
        <f t="shared" ref="C885:C909" si="462">(ROW()-3)/2</f>
        <v>441</v>
      </c>
      <c r="D885" s="500"/>
      <c r="E885" s="502"/>
      <c r="F885" s="483" t="str">
        <f>IF(G886="","",YEAR('1'!$AJ$7)-YEAR(G886)-IF(MONTH('1'!$AJ$7)*100+DAY('1'!$AJ$7)&gt;=MONTH(G886)*100+DAY(G886),0,1))</f>
        <v/>
      </c>
      <c r="G885" s="484"/>
      <c r="H885" s="485"/>
      <c r="I885" s="497"/>
      <c r="J885" s="486"/>
      <c r="K885" s="488" t="s">
        <v>326</v>
      </c>
      <c r="L885" s="490"/>
      <c r="M885" s="492" t="s">
        <v>325</v>
      </c>
      <c r="N885" s="486"/>
      <c r="O885" s="490"/>
      <c r="P885" s="499"/>
      <c r="Q885" s="3"/>
      <c r="R885" s="4"/>
      <c r="S885" s="5"/>
      <c r="T885" s="6"/>
      <c r="U885" s="7"/>
      <c r="V885" s="62"/>
      <c r="W885" s="63"/>
      <c r="X885" s="9"/>
      <c r="Y885" s="4"/>
      <c r="Z885" s="5"/>
      <c r="AA885" s="6"/>
      <c r="AB885" s="7"/>
      <c r="AC885" s="64"/>
      <c r="AD885" s="8"/>
      <c r="AE885" s="494" t="s">
        <v>66</v>
      </c>
      <c r="AF885" s="495"/>
      <c r="AG885" s="496"/>
      <c r="AH885" s="517"/>
      <c r="AI885" s="515"/>
      <c r="AJ885" s="515"/>
      <c r="AK885" s="515"/>
      <c r="AL885" s="515"/>
      <c r="AN885" s="38" t="str">
        <f t="shared" si="440"/>
        <v/>
      </c>
      <c r="AO885" s="39" t="str">
        <f t="shared" si="441"/>
        <v/>
      </c>
      <c r="AP885" s="40" t="str">
        <f t="shared" si="444"/>
        <v/>
      </c>
      <c r="AQ885" s="41" t="str">
        <f t="shared" si="445"/>
        <v/>
      </c>
      <c r="AR885" s="42" t="str">
        <f t="shared" si="446"/>
        <v>000</v>
      </c>
      <c r="AS885" s="43" t="str">
        <f t="shared" si="447"/>
        <v>000</v>
      </c>
      <c r="AT885" s="41">
        <f t="shared" si="448"/>
        <v>0</v>
      </c>
      <c r="AU885" s="65">
        <f t="shared" si="449"/>
        <v>0</v>
      </c>
      <c r="AV885" s="39" t="str">
        <f t="shared" si="450"/>
        <v>000</v>
      </c>
      <c r="AW885" s="43" t="str">
        <f t="shared" si="451"/>
        <v>000</v>
      </c>
      <c r="AX885" s="43">
        <f t="shared" si="452"/>
        <v>0</v>
      </c>
      <c r="AY885" s="43">
        <f t="shared" si="453"/>
        <v>0</v>
      </c>
      <c r="AZ885" s="47">
        <f t="shared" si="454"/>
        <v>0</v>
      </c>
      <c r="BA885" s="35">
        <f t="shared" si="455"/>
        <v>0</v>
      </c>
    </row>
    <row r="886" spans="3:53" ht="22.5" customHeight="1">
      <c r="C886" s="509"/>
      <c r="D886" s="501"/>
      <c r="E886" s="503"/>
      <c r="F886" s="29" t="s">
        <v>323</v>
      </c>
      <c r="G886" s="26"/>
      <c r="H886" s="30" t="s">
        <v>327</v>
      </c>
      <c r="I886" s="498"/>
      <c r="J886" s="487"/>
      <c r="K886" s="489"/>
      <c r="L886" s="491"/>
      <c r="M886" s="493"/>
      <c r="N886" s="29" t="s">
        <v>323</v>
      </c>
      <c r="O886" s="26"/>
      <c r="P886" s="30" t="s">
        <v>327</v>
      </c>
      <c r="Q886" s="3"/>
      <c r="R886" s="4"/>
      <c r="S886" s="5"/>
      <c r="T886" s="6"/>
      <c r="U886" s="7"/>
      <c r="V886" s="62"/>
      <c r="W886" s="63"/>
      <c r="X886" s="9"/>
      <c r="Y886" s="4"/>
      <c r="Z886" s="5"/>
      <c r="AA886" s="6"/>
      <c r="AB886" s="7"/>
      <c r="AC886" s="64"/>
      <c r="AD886" s="8"/>
      <c r="AE886" s="29" t="s">
        <v>323</v>
      </c>
      <c r="AF886" s="26"/>
      <c r="AG886" s="30" t="s">
        <v>327</v>
      </c>
      <c r="AH886" s="518"/>
      <c r="AI886" s="516"/>
      <c r="AJ886" s="516"/>
      <c r="AK886" s="516"/>
      <c r="AL886" s="516"/>
      <c r="AN886" s="38" t="str">
        <f t="shared" si="440"/>
        <v/>
      </c>
      <c r="AO886" s="39" t="str">
        <f t="shared" si="441"/>
        <v/>
      </c>
      <c r="AP886" s="40" t="str">
        <f t="shared" si="444"/>
        <v/>
      </c>
      <c r="AQ886" s="41" t="str">
        <f t="shared" si="445"/>
        <v/>
      </c>
      <c r="AR886" s="42" t="str">
        <f t="shared" si="446"/>
        <v>000</v>
      </c>
      <c r="AS886" s="43" t="str">
        <f t="shared" si="447"/>
        <v>000</v>
      </c>
      <c r="AT886" s="41">
        <f t="shared" si="448"/>
        <v>0</v>
      </c>
      <c r="AU886" s="65">
        <f t="shared" si="449"/>
        <v>0</v>
      </c>
      <c r="AV886" s="39" t="str">
        <f t="shared" si="450"/>
        <v>000</v>
      </c>
      <c r="AW886" s="43" t="str">
        <f t="shared" si="451"/>
        <v>000</v>
      </c>
      <c r="AX886" s="43">
        <f t="shared" si="452"/>
        <v>0</v>
      </c>
      <c r="AY886" s="43">
        <f t="shared" si="453"/>
        <v>0</v>
      </c>
      <c r="AZ886" s="47">
        <f t="shared" si="454"/>
        <v>0</v>
      </c>
      <c r="BA886" s="35">
        <f t="shared" si="455"/>
        <v>0</v>
      </c>
    </row>
    <row r="887" spans="3:53" ht="22.5" customHeight="1" thickBot="1">
      <c r="C887" s="508">
        <f t="shared" ref="C887" si="463">(ROW()-3)/2</f>
        <v>442</v>
      </c>
      <c r="D887" s="500"/>
      <c r="E887" s="502"/>
      <c r="F887" s="483" t="str">
        <f>IF(G888="","",YEAR('1'!$AJ$7)-YEAR(G888)-IF(MONTH('1'!$AJ$7)*100+DAY('1'!$AJ$7)&gt;=MONTH(G888)*100+DAY(G888),0,1))</f>
        <v/>
      </c>
      <c r="G887" s="484"/>
      <c r="H887" s="485"/>
      <c r="I887" s="497"/>
      <c r="J887" s="486"/>
      <c r="K887" s="488" t="s">
        <v>326</v>
      </c>
      <c r="L887" s="490"/>
      <c r="M887" s="492" t="s">
        <v>325</v>
      </c>
      <c r="N887" s="486"/>
      <c r="O887" s="490"/>
      <c r="P887" s="499"/>
      <c r="Q887" s="3"/>
      <c r="R887" s="4"/>
      <c r="S887" s="5"/>
      <c r="T887" s="6"/>
      <c r="U887" s="7"/>
      <c r="V887" s="62"/>
      <c r="W887" s="63"/>
      <c r="X887" s="9"/>
      <c r="Y887" s="4"/>
      <c r="Z887" s="5"/>
      <c r="AA887" s="6"/>
      <c r="AB887" s="7"/>
      <c r="AC887" s="64"/>
      <c r="AD887" s="8"/>
      <c r="AE887" s="494" t="s">
        <v>66</v>
      </c>
      <c r="AF887" s="495"/>
      <c r="AG887" s="496"/>
      <c r="AH887" s="517"/>
      <c r="AI887" s="515"/>
      <c r="AJ887" s="515"/>
      <c r="AK887" s="515"/>
      <c r="AL887" s="515"/>
      <c r="AN887" s="38" t="str">
        <f t="shared" si="440"/>
        <v/>
      </c>
      <c r="AO887" s="39" t="str">
        <f t="shared" si="441"/>
        <v/>
      </c>
      <c r="AP887" s="40" t="str">
        <f t="shared" si="444"/>
        <v/>
      </c>
      <c r="AQ887" s="41" t="str">
        <f t="shared" si="445"/>
        <v/>
      </c>
      <c r="AR887" s="42" t="str">
        <f t="shared" si="446"/>
        <v>000</v>
      </c>
      <c r="AS887" s="43" t="str">
        <f t="shared" si="447"/>
        <v>000</v>
      </c>
      <c r="AT887" s="41">
        <f t="shared" si="448"/>
        <v>0</v>
      </c>
      <c r="AU887" s="65">
        <f t="shared" si="449"/>
        <v>0</v>
      </c>
      <c r="AV887" s="39" t="str">
        <f t="shared" si="450"/>
        <v>000</v>
      </c>
      <c r="AW887" s="43" t="str">
        <f t="shared" si="451"/>
        <v>000</v>
      </c>
      <c r="AX887" s="43">
        <f t="shared" si="452"/>
        <v>0</v>
      </c>
      <c r="AY887" s="43">
        <f t="shared" si="453"/>
        <v>0</v>
      </c>
      <c r="AZ887" s="47">
        <f t="shared" si="454"/>
        <v>0</v>
      </c>
      <c r="BA887" s="35">
        <f t="shared" si="455"/>
        <v>0</v>
      </c>
    </row>
    <row r="888" spans="3:53" ht="22.5" customHeight="1">
      <c r="C888" s="509"/>
      <c r="D888" s="501"/>
      <c r="E888" s="503"/>
      <c r="F888" s="29" t="s">
        <v>323</v>
      </c>
      <c r="G888" s="26"/>
      <c r="H888" s="30" t="s">
        <v>327</v>
      </c>
      <c r="I888" s="498"/>
      <c r="J888" s="487"/>
      <c r="K888" s="489"/>
      <c r="L888" s="491"/>
      <c r="M888" s="493"/>
      <c r="N888" s="29" t="s">
        <v>323</v>
      </c>
      <c r="O888" s="26"/>
      <c r="P888" s="30" t="s">
        <v>327</v>
      </c>
      <c r="Q888" s="3"/>
      <c r="R888" s="4"/>
      <c r="S888" s="5"/>
      <c r="T888" s="6"/>
      <c r="U888" s="7"/>
      <c r="V888" s="62"/>
      <c r="W888" s="63"/>
      <c r="X888" s="9"/>
      <c r="Y888" s="4"/>
      <c r="Z888" s="5"/>
      <c r="AA888" s="6"/>
      <c r="AB888" s="7"/>
      <c r="AC888" s="64"/>
      <c r="AD888" s="8"/>
      <c r="AE888" s="29" t="s">
        <v>323</v>
      </c>
      <c r="AF888" s="26"/>
      <c r="AG888" s="30" t="s">
        <v>327</v>
      </c>
      <c r="AH888" s="518"/>
      <c r="AI888" s="516"/>
      <c r="AJ888" s="516"/>
      <c r="AK888" s="516"/>
      <c r="AL888" s="516"/>
      <c r="AN888" s="38" t="str">
        <f t="shared" si="440"/>
        <v/>
      </c>
      <c r="AO888" s="39" t="str">
        <f t="shared" si="441"/>
        <v/>
      </c>
      <c r="AP888" s="40" t="str">
        <f t="shared" si="444"/>
        <v/>
      </c>
      <c r="AQ888" s="41" t="str">
        <f t="shared" si="445"/>
        <v/>
      </c>
      <c r="AR888" s="42" t="str">
        <f t="shared" si="446"/>
        <v>000</v>
      </c>
      <c r="AS888" s="43" t="str">
        <f t="shared" si="447"/>
        <v>000</v>
      </c>
      <c r="AT888" s="41">
        <f t="shared" si="448"/>
        <v>0</v>
      </c>
      <c r="AU888" s="65">
        <f t="shared" si="449"/>
        <v>0</v>
      </c>
      <c r="AV888" s="39" t="str">
        <f t="shared" si="450"/>
        <v>000</v>
      </c>
      <c r="AW888" s="43" t="str">
        <f t="shared" si="451"/>
        <v>000</v>
      </c>
      <c r="AX888" s="43">
        <f t="shared" si="452"/>
        <v>0</v>
      </c>
      <c r="AY888" s="43">
        <f t="shared" si="453"/>
        <v>0</v>
      </c>
      <c r="AZ888" s="47">
        <f t="shared" si="454"/>
        <v>0</v>
      </c>
      <c r="BA888" s="35">
        <f t="shared" si="455"/>
        <v>0</v>
      </c>
    </row>
    <row r="889" spans="3:53" ht="22.5" customHeight="1" thickBot="1">
      <c r="C889" s="508">
        <f t="shared" ref="C889:C905" si="464">(ROW()-3)/2</f>
        <v>443</v>
      </c>
      <c r="D889" s="500"/>
      <c r="E889" s="502"/>
      <c r="F889" s="483" t="str">
        <f>IF(G890="","",YEAR('1'!$AJ$7)-YEAR(G890)-IF(MONTH('1'!$AJ$7)*100+DAY('1'!$AJ$7)&gt;=MONTH(G890)*100+DAY(G890),0,1))</f>
        <v/>
      </c>
      <c r="G889" s="484"/>
      <c r="H889" s="485"/>
      <c r="I889" s="497"/>
      <c r="J889" s="486"/>
      <c r="K889" s="488" t="s">
        <v>326</v>
      </c>
      <c r="L889" s="490"/>
      <c r="M889" s="492" t="s">
        <v>325</v>
      </c>
      <c r="N889" s="486"/>
      <c r="O889" s="490"/>
      <c r="P889" s="499"/>
      <c r="Q889" s="3"/>
      <c r="R889" s="4"/>
      <c r="S889" s="5"/>
      <c r="T889" s="6"/>
      <c r="U889" s="7"/>
      <c r="V889" s="62"/>
      <c r="W889" s="63"/>
      <c r="X889" s="9"/>
      <c r="Y889" s="4"/>
      <c r="Z889" s="5"/>
      <c r="AA889" s="6"/>
      <c r="AB889" s="7"/>
      <c r="AC889" s="64"/>
      <c r="AD889" s="8"/>
      <c r="AE889" s="494" t="s">
        <v>66</v>
      </c>
      <c r="AF889" s="495"/>
      <c r="AG889" s="496"/>
      <c r="AH889" s="517"/>
      <c r="AI889" s="515"/>
      <c r="AJ889" s="515"/>
      <c r="AK889" s="515"/>
      <c r="AL889" s="515"/>
      <c r="AN889" s="38" t="str">
        <f t="shared" si="440"/>
        <v/>
      </c>
      <c r="AO889" s="39" t="str">
        <f t="shared" si="441"/>
        <v/>
      </c>
      <c r="AP889" s="40" t="str">
        <f t="shared" si="444"/>
        <v/>
      </c>
      <c r="AQ889" s="41" t="str">
        <f t="shared" si="445"/>
        <v/>
      </c>
      <c r="AR889" s="42" t="str">
        <f t="shared" si="446"/>
        <v>000</v>
      </c>
      <c r="AS889" s="43" t="str">
        <f t="shared" si="447"/>
        <v>000</v>
      </c>
      <c r="AT889" s="41">
        <f t="shared" si="448"/>
        <v>0</v>
      </c>
      <c r="AU889" s="65">
        <f t="shared" si="449"/>
        <v>0</v>
      </c>
      <c r="AV889" s="39" t="str">
        <f t="shared" si="450"/>
        <v>000</v>
      </c>
      <c r="AW889" s="43" t="str">
        <f t="shared" si="451"/>
        <v>000</v>
      </c>
      <c r="AX889" s="43">
        <f t="shared" si="452"/>
        <v>0</v>
      </c>
      <c r="AY889" s="43">
        <f t="shared" si="453"/>
        <v>0</v>
      </c>
      <c r="AZ889" s="47">
        <f t="shared" si="454"/>
        <v>0</v>
      </c>
      <c r="BA889" s="35">
        <f t="shared" si="455"/>
        <v>0</v>
      </c>
    </row>
    <row r="890" spans="3:53" ht="22.5" customHeight="1">
      <c r="C890" s="509"/>
      <c r="D890" s="501"/>
      <c r="E890" s="503"/>
      <c r="F890" s="29" t="s">
        <v>323</v>
      </c>
      <c r="G890" s="26"/>
      <c r="H890" s="30" t="s">
        <v>327</v>
      </c>
      <c r="I890" s="498"/>
      <c r="J890" s="487"/>
      <c r="K890" s="489"/>
      <c r="L890" s="491"/>
      <c r="M890" s="493"/>
      <c r="N890" s="29" t="s">
        <v>323</v>
      </c>
      <c r="O890" s="26"/>
      <c r="P890" s="30" t="s">
        <v>327</v>
      </c>
      <c r="Q890" s="3"/>
      <c r="R890" s="4"/>
      <c r="S890" s="5"/>
      <c r="T890" s="6"/>
      <c r="U890" s="7"/>
      <c r="V890" s="62"/>
      <c r="W890" s="63"/>
      <c r="X890" s="9"/>
      <c r="Y890" s="4"/>
      <c r="Z890" s="5"/>
      <c r="AA890" s="6"/>
      <c r="AB890" s="7"/>
      <c r="AC890" s="64"/>
      <c r="AD890" s="8"/>
      <c r="AE890" s="29" t="s">
        <v>323</v>
      </c>
      <c r="AF890" s="26"/>
      <c r="AG890" s="30" t="s">
        <v>327</v>
      </c>
      <c r="AH890" s="518"/>
      <c r="AI890" s="516"/>
      <c r="AJ890" s="516"/>
      <c r="AK890" s="516"/>
      <c r="AL890" s="516"/>
      <c r="AN890" s="38" t="str">
        <f t="shared" si="440"/>
        <v/>
      </c>
      <c r="AO890" s="39" t="str">
        <f t="shared" si="441"/>
        <v/>
      </c>
      <c r="AP890" s="40" t="str">
        <f t="shared" si="444"/>
        <v/>
      </c>
      <c r="AQ890" s="41" t="str">
        <f t="shared" si="445"/>
        <v/>
      </c>
      <c r="AR890" s="42" t="str">
        <f t="shared" si="446"/>
        <v>000</v>
      </c>
      <c r="AS890" s="43" t="str">
        <f t="shared" si="447"/>
        <v>000</v>
      </c>
      <c r="AT890" s="41">
        <f t="shared" si="448"/>
        <v>0</v>
      </c>
      <c r="AU890" s="65">
        <f t="shared" si="449"/>
        <v>0</v>
      </c>
      <c r="AV890" s="39" t="str">
        <f t="shared" si="450"/>
        <v>000</v>
      </c>
      <c r="AW890" s="43" t="str">
        <f t="shared" si="451"/>
        <v>000</v>
      </c>
      <c r="AX890" s="43">
        <f t="shared" si="452"/>
        <v>0</v>
      </c>
      <c r="AY890" s="43">
        <f t="shared" si="453"/>
        <v>0</v>
      </c>
      <c r="AZ890" s="47">
        <f t="shared" si="454"/>
        <v>0</v>
      </c>
      <c r="BA890" s="35">
        <f t="shared" si="455"/>
        <v>0</v>
      </c>
    </row>
    <row r="891" spans="3:53" ht="22.5" customHeight="1" thickBot="1">
      <c r="C891" s="508">
        <f t="shared" ref="C891:C907" si="465">(ROW()-3)/2</f>
        <v>444</v>
      </c>
      <c r="D891" s="500"/>
      <c r="E891" s="502"/>
      <c r="F891" s="483" t="str">
        <f>IF(G892="","",YEAR('1'!$AJ$7)-YEAR(G892)-IF(MONTH('1'!$AJ$7)*100+DAY('1'!$AJ$7)&gt;=MONTH(G892)*100+DAY(G892),0,1))</f>
        <v/>
      </c>
      <c r="G891" s="484"/>
      <c r="H891" s="485"/>
      <c r="I891" s="497"/>
      <c r="J891" s="486"/>
      <c r="K891" s="488" t="s">
        <v>326</v>
      </c>
      <c r="L891" s="490"/>
      <c r="M891" s="492" t="s">
        <v>325</v>
      </c>
      <c r="N891" s="486"/>
      <c r="O891" s="490"/>
      <c r="P891" s="499"/>
      <c r="Q891" s="3"/>
      <c r="R891" s="4"/>
      <c r="S891" s="5"/>
      <c r="T891" s="6"/>
      <c r="U891" s="7"/>
      <c r="V891" s="62"/>
      <c r="W891" s="63"/>
      <c r="X891" s="9"/>
      <c r="Y891" s="4"/>
      <c r="Z891" s="5"/>
      <c r="AA891" s="6"/>
      <c r="AB891" s="7"/>
      <c r="AC891" s="64"/>
      <c r="AD891" s="8"/>
      <c r="AE891" s="494" t="s">
        <v>66</v>
      </c>
      <c r="AF891" s="495"/>
      <c r="AG891" s="496"/>
      <c r="AH891" s="517"/>
      <c r="AI891" s="515"/>
      <c r="AJ891" s="515"/>
      <c r="AK891" s="515"/>
      <c r="AL891" s="515"/>
      <c r="AN891" s="38" t="str">
        <f t="shared" si="440"/>
        <v/>
      </c>
      <c r="AO891" s="39" t="str">
        <f t="shared" si="441"/>
        <v/>
      </c>
      <c r="AP891" s="40" t="str">
        <f t="shared" si="444"/>
        <v/>
      </c>
      <c r="AQ891" s="41" t="str">
        <f t="shared" si="445"/>
        <v/>
      </c>
      <c r="AR891" s="42" t="str">
        <f t="shared" si="446"/>
        <v>000</v>
      </c>
      <c r="AS891" s="43" t="str">
        <f t="shared" si="447"/>
        <v>000</v>
      </c>
      <c r="AT891" s="41">
        <f t="shared" si="448"/>
        <v>0</v>
      </c>
      <c r="AU891" s="65">
        <f t="shared" si="449"/>
        <v>0</v>
      </c>
      <c r="AV891" s="39" t="str">
        <f t="shared" si="450"/>
        <v>000</v>
      </c>
      <c r="AW891" s="43" t="str">
        <f t="shared" si="451"/>
        <v>000</v>
      </c>
      <c r="AX891" s="43">
        <f t="shared" si="452"/>
        <v>0</v>
      </c>
      <c r="AY891" s="43">
        <f t="shared" si="453"/>
        <v>0</v>
      </c>
      <c r="AZ891" s="47">
        <f t="shared" si="454"/>
        <v>0</v>
      </c>
      <c r="BA891" s="35">
        <f t="shared" si="455"/>
        <v>0</v>
      </c>
    </row>
    <row r="892" spans="3:53" ht="22.5" customHeight="1">
      <c r="C892" s="509"/>
      <c r="D892" s="501"/>
      <c r="E892" s="503"/>
      <c r="F892" s="29" t="s">
        <v>323</v>
      </c>
      <c r="G892" s="26"/>
      <c r="H892" s="30" t="s">
        <v>327</v>
      </c>
      <c r="I892" s="498"/>
      <c r="J892" s="487"/>
      <c r="K892" s="489"/>
      <c r="L892" s="491"/>
      <c r="M892" s="493"/>
      <c r="N892" s="29" t="s">
        <v>323</v>
      </c>
      <c r="O892" s="26"/>
      <c r="P892" s="30" t="s">
        <v>327</v>
      </c>
      <c r="Q892" s="3"/>
      <c r="R892" s="4"/>
      <c r="S892" s="5"/>
      <c r="T892" s="6"/>
      <c r="U892" s="7"/>
      <c r="V892" s="62"/>
      <c r="W892" s="63"/>
      <c r="X892" s="9"/>
      <c r="Y892" s="4"/>
      <c r="Z892" s="5"/>
      <c r="AA892" s="6"/>
      <c r="AB892" s="7"/>
      <c r="AC892" s="64"/>
      <c r="AD892" s="8"/>
      <c r="AE892" s="29" t="s">
        <v>323</v>
      </c>
      <c r="AF892" s="26"/>
      <c r="AG892" s="30" t="s">
        <v>327</v>
      </c>
      <c r="AH892" s="518"/>
      <c r="AI892" s="516"/>
      <c r="AJ892" s="516"/>
      <c r="AK892" s="516"/>
      <c r="AL892" s="516"/>
      <c r="AN892" s="38" t="str">
        <f t="shared" si="440"/>
        <v/>
      </c>
      <c r="AO892" s="39" t="str">
        <f t="shared" si="441"/>
        <v/>
      </c>
      <c r="AP892" s="40" t="str">
        <f t="shared" si="444"/>
        <v/>
      </c>
      <c r="AQ892" s="41" t="str">
        <f t="shared" si="445"/>
        <v/>
      </c>
      <c r="AR892" s="42" t="str">
        <f t="shared" si="446"/>
        <v>000</v>
      </c>
      <c r="AS892" s="43" t="str">
        <f t="shared" si="447"/>
        <v>000</v>
      </c>
      <c r="AT892" s="41">
        <f t="shared" si="448"/>
        <v>0</v>
      </c>
      <c r="AU892" s="65">
        <f t="shared" si="449"/>
        <v>0</v>
      </c>
      <c r="AV892" s="39" t="str">
        <f t="shared" si="450"/>
        <v>000</v>
      </c>
      <c r="AW892" s="43" t="str">
        <f t="shared" si="451"/>
        <v>000</v>
      </c>
      <c r="AX892" s="43">
        <f t="shared" si="452"/>
        <v>0</v>
      </c>
      <c r="AY892" s="43">
        <f t="shared" si="453"/>
        <v>0</v>
      </c>
      <c r="AZ892" s="47">
        <f t="shared" si="454"/>
        <v>0</v>
      </c>
      <c r="BA892" s="35">
        <f t="shared" si="455"/>
        <v>0</v>
      </c>
    </row>
    <row r="893" spans="3:53" ht="22.5" customHeight="1" thickBot="1">
      <c r="C893" s="508">
        <f t="shared" si="462"/>
        <v>445</v>
      </c>
      <c r="D893" s="500"/>
      <c r="E893" s="502"/>
      <c r="F893" s="483" t="str">
        <f>IF(G894="","",YEAR('1'!$AJ$7)-YEAR(G894)-IF(MONTH('1'!$AJ$7)*100+DAY('1'!$AJ$7)&gt;=MONTH(G894)*100+DAY(G894),0,1))</f>
        <v/>
      </c>
      <c r="G893" s="484"/>
      <c r="H893" s="485"/>
      <c r="I893" s="497"/>
      <c r="J893" s="486"/>
      <c r="K893" s="488" t="s">
        <v>326</v>
      </c>
      <c r="L893" s="490"/>
      <c r="M893" s="492" t="s">
        <v>325</v>
      </c>
      <c r="N893" s="486"/>
      <c r="O893" s="490"/>
      <c r="P893" s="499"/>
      <c r="Q893" s="3"/>
      <c r="R893" s="4"/>
      <c r="S893" s="5"/>
      <c r="T893" s="6"/>
      <c r="U893" s="7"/>
      <c r="V893" s="62"/>
      <c r="W893" s="63"/>
      <c r="X893" s="9"/>
      <c r="Y893" s="4"/>
      <c r="Z893" s="5"/>
      <c r="AA893" s="6"/>
      <c r="AB893" s="7"/>
      <c r="AC893" s="64"/>
      <c r="AD893" s="8"/>
      <c r="AE893" s="494" t="s">
        <v>66</v>
      </c>
      <c r="AF893" s="495"/>
      <c r="AG893" s="496"/>
      <c r="AH893" s="517"/>
      <c r="AI893" s="515"/>
      <c r="AJ893" s="515"/>
      <c r="AK893" s="515"/>
      <c r="AL893" s="515"/>
      <c r="AN893" s="38" t="str">
        <f t="shared" si="440"/>
        <v/>
      </c>
      <c r="AO893" s="39" t="str">
        <f t="shared" si="441"/>
        <v/>
      </c>
      <c r="AP893" s="40" t="str">
        <f t="shared" si="444"/>
        <v/>
      </c>
      <c r="AQ893" s="41" t="str">
        <f t="shared" si="445"/>
        <v/>
      </c>
      <c r="AR893" s="42" t="str">
        <f t="shared" si="446"/>
        <v>000</v>
      </c>
      <c r="AS893" s="43" t="str">
        <f t="shared" si="447"/>
        <v>000</v>
      </c>
      <c r="AT893" s="41">
        <f t="shared" si="448"/>
        <v>0</v>
      </c>
      <c r="AU893" s="65">
        <f t="shared" si="449"/>
        <v>0</v>
      </c>
      <c r="AV893" s="39" t="str">
        <f t="shared" si="450"/>
        <v>000</v>
      </c>
      <c r="AW893" s="43" t="str">
        <f t="shared" si="451"/>
        <v>000</v>
      </c>
      <c r="AX893" s="43">
        <f t="shared" si="452"/>
        <v>0</v>
      </c>
      <c r="AY893" s="43">
        <f t="shared" si="453"/>
        <v>0</v>
      </c>
      <c r="AZ893" s="47">
        <f t="shared" si="454"/>
        <v>0</v>
      </c>
      <c r="BA893" s="35">
        <f t="shared" si="455"/>
        <v>0</v>
      </c>
    </row>
    <row r="894" spans="3:53" ht="22.5" customHeight="1">
      <c r="C894" s="509"/>
      <c r="D894" s="501"/>
      <c r="E894" s="503"/>
      <c r="F894" s="29" t="s">
        <v>323</v>
      </c>
      <c r="G894" s="26"/>
      <c r="H894" s="30" t="s">
        <v>327</v>
      </c>
      <c r="I894" s="498"/>
      <c r="J894" s="487"/>
      <c r="K894" s="489"/>
      <c r="L894" s="491"/>
      <c r="M894" s="493"/>
      <c r="N894" s="29" t="s">
        <v>323</v>
      </c>
      <c r="O894" s="26"/>
      <c r="P894" s="30" t="s">
        <v>327</v>
      </c>
      <c r="Q894" s="3"/>
      <c r="R894" s="4"/>
      <c r="S894" s="5"/>
      <c r="T894" s="6"/>
      <c r="U894" s="7"/>
      <c r="V894" s="62"/>
      <c r="W894" s="63"/>
      <c r="X894" s="9"/>
      <c r="Y894" s="4"/>
      <c r="Z894" s="5"/>
      <c r="AA894" s="6"/>
      <c r="AB894" s="7"/>
      <c r="AC894" s="64"/>
      <c r="AD894" s="8"/>
      <c r="AE894" s="29" t="s">
        <v>323</v>
      </c>
      <c r="AF894" s="26"/>
      <c r="AG894" s="30" t="s">
        <v>327</v>
      </c>
      <c r="AH894" s="518"/>
      <c r="AI894" s="516"/>
      <c r="AJ894" s="516"/>
      <c r="AK894" s="516"/>
      <c r="AL894" s="516"/>
      <c r="AN894" s="38" t="str">
        <f t="shared" si="440"/>
        <v/>
      </c>
      <c r="AO894" s="39" t="str">
        <f t="shared" si="441"/>
        <v/>
      </c>
      <c r="AP894" s="40" t="str">
        <f t="shared" si="444"/>
        <v/>
      </c>
      <c r="AQ894" s="41" t="str">
        <f t="shared" si="445"/>
        <v/>
      </c>
      <c r="AR894" s="42" t="str">
        <f t="shared" si="446"/>
        <v>000</v>
      </c>
      <c r="AS894" s="43" t="str">
        <f t="shared" si="447"/>
        <v>000</v>
      </c>
      <c r="AT894" s="41">
        <f t="shared" si="448"/>
        <v>0</v>
      </c>
      <c r="AU894" s="65">
        <f t="shared" si="449"/>
        <v>0</v>
      </c>
      <c r="AV894" s="39" t="str">
        <f t="shared" si="450"/>
        <v>000</v>
      </c>
      <c r="AW894" s="43" t="str">
        <f t="shared" si="451"/>
        <v>000</v>
      </c>
      <c r="AX894" s="43">
        <f t="shared" si="452"/>
        <v>0</v>
      </c>
      <c r="AY894" s="43">
        <f t="shared" si="453"/>
        <v>0</v>
      </c>
      <c r="AZ894" s="47">
        <f t="shared" si="454"/>
        <v>0</v>
      </c>
      <c r="BA894" s="35">
        <f t="shared" si="455"/>
        <v>0</v>
      </c>
    </row>
    <row r="895" spans="3:53" ht="22.5" customHeight="1" thickBot="1">
      <c r="C895" s="508">
        <f t="shared" ref="C895" si="466">(ROW()-3)/2</f>
        <v>446</v>
      </c>
      <c r="D895" s="500"/>
      <c r="E895" s="502"/>
      <c r="F895" s="483" t="str">
        <f>IF(G896="","",YEAR('1'!$AJ$7)-YEAR(G896)-IF(MONTH('1'!$AJ$7)*100+DAY('1'!$AJ$7)&gt;=MONTH(G896)*100+DAY(G896),0,1))</f>
        <v/>
      </c>
      <c r="G895" s="484"/>
      <c r="H895" s="485"/>
      <c r="I895" s="497"/>
      <c r="J895" s="486"/>
      <c r="K895" s="488" t="s">
        <v>326</v>
      </c>
      <c r="L895" s="490"/>
      <c r="M895" s="492" t="s">
        <v>325</v>
      </c>
      <c r="N895" s="486"/>
      <c r="O895" s="490"/>
      <c r="P895" s="499"/>
      <c r="Q895" s="3"/>
      <c r="R895" s="4"/>
      <c r="S895" s="5"/>
      <c r="T895" s="6"/>
      <c r="U895" s="7"/>
      <c r="V895" s="62"/>
      <c r="W895" s="63"/>
      <c r="X895" s="9"/>
      <c r="Y895" s="4"/>
      <c r="Z895" s="5"/>
      <c r="AA895" s="6"/>
      <c r="AB895" s="7"/>
      <c r="AC895" s="64"/>
      <c r="AD895" s="8"/>
      <c r="AE895" s="494" t="s">
        <v>66</v>
      </c>
      <c r="AF895" s="495"/>
      <c r="AG895" s="496"/>
      <c r="AH895" s="517"/>
      <c r="AI895" s="515"/>
      <c r="AJ895" s="515"/>
      <c r="AK895" s="515"/>
      <c r="AL895" s="515"/>
      <c r="AN895" s="38" t="str">
        <f t="shared" si="440"/>
        <v/>
      </c>
      <c r="AO895" s="39" t="str">
        <f t="shared" si="441"/>
        <v/>
      </c>
      <c r="AP895" s="40" t="str">
        <f t="shared" si="444"/>
        <v/>
      </c>
      <c r="AQ895" s="41" t="str">
        <f t="shared" si="445"/>
        <v/>
      </c>
      <c r="AR895" s="42" t="str">
        <f t="shared" si="446"/>
        <v>000</v>
      </c>
      <c r="AS895" s="43" t="str">
        <f t="shared" si="447"/>
        <v>000</v>
      </c>
      <c r="AT895" s="41">
        <f t="shared" si="448"/>
        <v>0</v>
      </c>
      <c r="AU895" s="65">
        <f t="shared" si="449"/>
        <v>0</v>
      </c>
      <c r="AV895" s="39" t="str">
        <f t="shared" si="450"/>
        <v>000</v>
      </c>
      <c r="AW895" s="43" t="str">
        <f t="shared" si="451"/>
        <v>000</v>
      </c>
      <c r="AX895" s="43">
        <f t="shared" si="452"/>
        <v>0</v>
      </c>
      <c r="AY895" s="43">
        <f t="shared" si="453"/>
        <v>0</v>
      </c>
      <c r="AZ895" s="47">
        <f t="shared" si="454"/>
        <v>0</v>
      </c>
      <c r="BA895" s="35">
        <f t="shared" si="455"/>
        <v>0</v>
      </c>
    </row>
    <row r="896" spans="3:53" ht="22.5" customHeight="1">
      <c r="C896" s="509"/>
      <c r="D896" s="501"/>
      <c r="E896" s="503"/>
      <c r="F896" s="29" t="s">
        <v>323</v>
      </c>
      <c r="G896" s="26"/>
      <c r="H896" s="30" t="s">
        <v>327</v>
      </c>
      <c r="I896" s="498"/>
      <c r="J896" s="487"/>
      <c r="K896" s="489"/>
      <c r="L896" s="491"/>
      <c r="M896" s="493"/>
      <c r="N896" s="29" t="s">
        <v>323</v>
      </c>
      <c r="O896" s="26"/>
      <c r="P896" s="30" t="s">
        <v>327</v>
      </c>
      <c r="Q896" s="3"/>
      <c r="R896" s="4"/>
      <c r="S896" s="5"/>
      <c r="T896" s="6"/>
      <c r="U896" s="7"/>
      <c r="V896" s="62"/>
      <c r="W896" s="63"/>
      <c r="X896" s="9"/>
      <c r="Y896" s="4"/>
      <c r="Z896" s="5"/>
      <c r="AA896" s="6"/>
      <c r="AB896" s="7"/>
      <c r="AC896" s="64"/>
      <c r="AD896" s="8"/>
      <c r="AE896" s="29" t="s">
        <v>323</v>
      </c>
      <c r="AF896" s="26"/>
      <c r="AG896" s="30" t="s">
        <v>327</v>
      </c>
      <c r="AH896" s="518"/>
      <c r="AI896" s="516"/>
      <c r="AJ896" s="516"/>
      <c r="AK896" s="516"/>
      <c r="AL896" s="516"/>
      <c r="AN896" s="38" t="str">
        <f t="shared" si="440"/>
        <v/>
      </c>
      <c r="AO896" s="39" t="str">
        <f t="shared" si="441"/>
        <v/>
      </c>
      <c r="AP896" s="40" t="str">
        <f t="shared" si="444"/>
        <v/>
      </c>
      <c r="AQ896" s="41" t="str">
        <f t="shared" si="445"/>
        <v/>
      </c>
      <c r="AR896" s="42" t="str">
        <f t="shared" si="446"/>
        <v>000</v>
      </c>
      <c r="AS896" s="43" t="str">
        <f t="shared" si="447"/>
        <v>000</v>
      </c>
      <c r="AT896" s="41">
        <f t="shared" si="448"/>
        <v>0</v>
      </c>
      <c r="AU896" s="65">
        <f t="shared" si="449"/>
        <v>0</v>
      </c>
      <c r="AV896" s="39" t="str">
        <f t="shared" si="450"/>
        <v>000</v>
      </c>
      <c r="AW896" s="43" t="str">
        <f t="shared" si="451"/>
        <v>000</v>
      </c>
      <c r="AX896" s="43">
        <f t="shared" si="452"/>
        <v>0</v>
      </c>
      <c r="AY896" s="43">
        <f t="shared" si="453"/>
        <v>0</v>
      </c>
      <c r="AZ896" s="47">
        <f t="shared" si="454"/>
        <v>0</v>
      </c>
      <c r="BA896" s="35">
        <f t="shared" si="455"/>
        <v>0</v>
      </c>
    </row>
    <row r="897" spans="3:53" ht="22.5" customHeight="1" thickBot="1">
      <c r="C897" s="508">
        <f t="shared" si="464"/>
        <v>447</v>
      </c>
      <c r="D897" s="500"/>
      <c r="E897" s="502"/>
      <c r="F897" s="483" t="str">
        <f>IF(G898="","",YEAR('1'!$AJ$7)-YEAR(G898)-IF(MONTH('1'!$AJ$7)*100+DAY('1'!$AJ$7)&gt;=MONTH(G898)*100+DAY(G898),0,1))</f>
        <v/>
      </c>
      <c r="G897" s="484"/>
      <c r="H897" s="485"/>
      <c r="I897" s="497"/>
      <c r="J897" s="486"/>
      <c r="K897" s="488" t="s">
        <v>326</v>
      </c>
      <c r="L897" s="490"/>
      <c r="M897" s="492" t="s">
        <v>325</v>
      </c>
      <c r="N897" s="486"/>
      <c r="O897" s="490"/>
      <c r="P897" s="499"/>
      <c r="Q897" s="3"/>
      <c r="R897" s="4"/>
      <c r="S897" s="5"/>
      <c r="T897" s="6"/>
      <c r="U897" s="7"/>
      <c r="V897" s="62"/>
      <c r="W897" s="63"/>
      <c r="X897" s="9"/>
      <c r="Y897" s="4"/>
      <c r="Z897" s="5"/>
      <c r="AA897" s="6"/>
      <c r="AB897" s="7"/>
      <c r="AC897" s="64"/>
      <c r="AD897" s="8"/>
      <c r="AE897" s="494" t="s">
        <v>66</v>
      </c>
      <c r="AF897" s="495"/>
      <c r="AG897" s="496"/>
      <c r="AH897" s="517"/>
      <c r="AI897" s="515"/>
      <c r="AJ897" s="515"/>
      <c r="AK897" s="515"/>
      <c r="AL897" s="515"/>
      <c r="AN897" s="38" t="str">
        <f t="shared" si="440"/>
        <v/>
      </c>
      <c r="AO897" s="39" t="str">
        <f t="shared" si="441"/>
        <v/>
      </c>
      <c r="AP897" s="40" t="str">
        <f t="shared" si="444"/>
        <v/>
      </c>
      <c r="AQ897" s="41" t="str">
        <f t="shared" si="445"/>
        <v/>
      </c>
      <c r="AR897" s="42" t="str">
        <f t="shared" si="446"/>
        <v>000</v>
      </c>
      <c r="AS897" s="43" t="str">
        <f t="shared" si="447"/>
        <v>000</v>
      </c>
      <c r="AT897" s="41">
        <f t="shared" si="448"/>
        <v>0</v>
      </c>
      <c r="AU897" s="65">
        <f t="shared" si="449"/>
        <v>0</v>
      </c>
      <c r="AV897" s="39" t="str">
        <f t="shared" si="450"/>
        <v>000</v>
      </c>
      <c r="AW897" s="43" t="str">
        <f t="shared" si="451"/>
        <v>000</v>
      </c>
      <c r="AX897" s="43">
        <f t="shared" si="452"/>
        <v>0</v>
      </c>
      <c r="AY897" s="43">
        <f t="shared" si="453"/>
        <v>0</v>
      </c>
      <c r="AZ897" s="47">
        <f t="shared" si="454"/>
        <v>0</v>
      </c>
      <c r="BA897" s="35">
        <f t="shared" si="455"/>
        <v>0</v>
      </c>
    </row>
    <row r="898" spans="3:53" ht="22.5" customHeight="1">
      <c r="C898" s="509"/>
      <c r="D898" s="501"/>
      <c r="E898" s="503"/>
      <c r="F898" s="29" t="s">
        <v>323</v>
      </c>
      <c r="G898" s="26"/>
      <c r="H898" s="30" t="s">
        <v>327</v>
      </c>
      <c r="I898" s="498"/>
      <c r="J898" s="487"/>
      <c r="K898" s="489"/>
      <c r="L898" s="491"/>
      <c r="M898" s="493"/>
      <c r="N898" s="29" t="s">
        <v>323</v>
      </c>
      <c r="O898" s="26"/>
      <c r="P898" s="30" t="s">
        <v>327</v>
      </c>
      <c r="Q898" s="3"/>
      <c r="R898" s="4"/>
      <c r="S898" s="5"/>
      <c r="T898" s="6"/>
      <c r="U898" s="7"/>
      <c r="V898" s="62"/>
      <c r="W898" s="63"/>
      <c r="X898" s="9"/>
      <c r="Y898" s="4"/>
      <c r="Z898" s="5"/>
      <c r="AA898" s="6"/>
      <c r="AB898" s="7"/>
      <c r="AC898" s="64"/>
      <c r="AD898" s="8"/>
      <c r="AE898" s="29" t="s">
        <v>323</v>
      </c>
      <c r="AF898" s="26"/>
      <c r="AG898" s="30" t="s">
        <v>327</v>
      </c>
      <c r="AH898" s="518"/>
      <c r="AI898" s="516"/>
      <c r="AJ898" s="516"/>
      <c r="AK898" s="516"/>
      <c r="AL898" s="516"/>
      <c r="AN898" s="38" t="str">
        <f t="shared" si="440"/>
        <v/>
      </c>
      <c r="AO898" s="39" t="str">
        <f t="shared" si="441"/>
        <v/>
      </c>
      <c r="AP898" s="40" t="str">
        <f t="shared" si="444"/>
        <v/>
      </c>
      <c r="AQ898" s="41" t="str">
        <f t="shared" si="445"/>
        <v/>
      </c>
      <c r="AR898" s="42" t="str">
        <f t="shared" si="446"/>
        <v>000</v>
      </c>
      <c r="AS898" s="43" t="str">
        <f t="shared" si="447"/>
        <v>000</v>
      </c>
      <c r="AT898" s="41">
        <f t="shared" si="448"/>
        <v>0</v>
      </c>
      <c r="AU898" s="65">
        <f t="shared" si="449"/>
        <v>0</v>
      </c>
      <c r="AV898" s="39" t="str">
        <f t="shared" si="450"/>
        <v>000</v>
      </c>
      <c r="AW898" s="43" t="str">
        <f t="shared" si="451"/>
        <v>000</v>
      </c>
      <c r="AX898" s="43">
        <f t="shared" si="452"/>
        <v>0</v>
      </c>
      <c r="AY898" s="43">
        <f t="shared" si="453"/>
        <v>0</v>
      </c>
      <c r="AZ898" s="47">
        <f t="shared" si="454"/>
        <v>0</v>
      </c>
      <c r="BA898" s="35">
        <f t="shared" si="455"/>
        <v>0</v>
      </c>
    </row>
    <row r="899" spans="3:53" ht="22.5" customHeight="1" thickBot="1">
      <c r="C899" s="508">
        <f t="shared" si="465"/>
        <v>448</v>
      </c>
      <c r="D899" s="500"/>
      <c r="E899" s="502"/>
      <c r="F899" s="483" t="str">
        <f>IF(G900="","",YEAR('1'!$AJ$7)-YEAR(G900)-IF(MONTH('1'!$AJ$7)*100+DAY('1'!$AJ$7)&gt;=MONTH(G900)*100+DAY(G900),0,1))</f>
        <v/>
      </c>
      <c r="G899" s="484"/>
      <c r="H899" s="485"/>
      <c r="I899" s="497"/>
      <c r="J899" s="486"/>
      <c r="K899" s="488" t="s">
        <v>326</v>
      </c>
      <c r="L899" s="490"/>
      <c r="M899" s="492" t="s">
        <v>325</v>
      </c>
      <c r="N899" s="486"/>
      <c r="O899" s="490"/>
      <c r="P899" s="499"/>
      <c r="Q899" s="3"/>
      <c r="R899" s="4"/>
      <c r="S899" s="5"/>
      <c r="T899" s="6"/>
      <c r="U899" s="7"/>
      <c r="V899" s="62"/>
      <c r="W899" s="63"/>
      <c r="X899" s="9"/>
      <c r="Y899" s="4"/>
      <c r="Z899" s="5"/>
      <c r="AA899" s="6"/>
      <c r="AB899" s="7"/>
      <c r="AC899" s="64"/>
      <c r="AD899" s="8"/>
      <c r="AE899" s="494" t="s">
        <v>66</v>
      </c>
      <c r="AF899" s="495"/>
      <c r="AG899" s="496"/>
      <c r="AH899" s="517"/>
      <c r="AI899" s="515"/>
      <c r="AJ899" s="515"/>
      <c r="AK899" s="515"/>
      <c r="AL899" s="515"/>
      <c r="AN899" s="38" t="str">
        <f t="shared" si="440"/>
        <v/>
      </c>
      <c r="AO899" s="39" t="str">
        <f t="shared" si="441"/>
        <v/>
      </c>
      <c r="AP899" s="40" t="str">
        <f t="shared" si="444"/>
        <v/>
      </c>
      <c r="AQ899" s="41" t="str">
        <f t="shared" si="445"/>
        <v/>
      </c>
      <c r="AR899" s="42" t="str">
        <f t="shared" si="446"/>
        <v>000</v>
      </c>
      <c r="AS899" s="43" t="str">
        <f t="shared" si="447"/>
        <v>000</v>
      </c>
      <c r="AT899" s="41">
        <f t="shared" si="448"/>
        <v>0</v>
      </c>
      <c r="AU899" s="65">
        <f t="shared" si="449"/>
        <v>0</v>
      </c>
      <c r="AV899" s="39" t="str">
        <f t="shared" si="450"/>
        <v>000</v>
      </c>
      <c r="AW899" s="43" t="str">
        <f t="shared" si="451"/>
        <v>000</v>
      </c>
      <c r="AX899" s="43">
        <f t="shared" si="452"/>
        <v>0</v>
      </c>
      <c r="AY899" s="43">
        <f t="shared" si="453"/>
        <v>0</v>
      </c>
      <c r="AZ899" s="47">
        <f t="shared" si="454"/>
        <v>0</v>
      </c>
      <c r="BA899" s="35">
        <f t="shared" si="455"/>
        <v>0</v>
      </c>
    </row>
    <row r="900" spans="3:53" ht="22.5" customHeight="1">
      <c r="C900" s="509"/>
      <c r="D900" s="501"/>
      <c r="E900" s="503"/>
      <c r="F900" s="29" t="s">
        <v>323</v>
      </c>
      <c r="G900" s="26"/>
      <c r="H900" s="30" t="s">
        <v>327</v>
      </c>
      <c r="I900" s="498"/>
      <c r="J900" s="487"/>
      <c r="K900" s="489"/>
      <c r="L900" s="491"/>
      <c r="M900" s="493"/>
      <c r="N900" s="29" t="s">
        <v>323</v>
      </c>
      <c r="O900" s="26"/>
      <c r="P900" s="30" t="s">
        <v>327</v>
      </c>
      <c r="Q900" s="3"/>
      <c r="R900" s="4"/>
      <c r="S900" s="5"/>
      <c r="T900" s="6"/>
      <c r="U900" s="7"/>
      <c r="V900" s="62"/>
      <c r="W900" s="63"/>
      <c r="X900" s="9"/>
      <c r="Y900" s="4"/>
      <c r="Z900" s="5"/>
      <c r="AA900" s="6"/>
      <c r="AB900" s="7"/>
      <c r="AC900" s="64"/>
      <c r="AD900" s="8"/>
      <c r="AE900" s="29" t="s">
        <v>323</v>
      </c>
      <c r="AF900" s="26"/>
      <c r="AG900" s="30" t="s">
        <v>327</v>
      </c>
      <c r="AH900" s="518"/>
      <c r="AI900" s="516"/>
      <c r="AJ900" s="516"/>
      <c r="AK900" s="516"/>
      <c r="AL900" s="516"/>
      <c r="AN900" s="38" t="str">
        <f t="shared" si="440"/>
        <v/>
      </c>
      <c r="AO900" s="39" t="str">
        <f t="shared" si="441"/>
        <v/>
      </c>
      <c r="AP900" s="40" t="str">
        <f t="shared" si="444"/>
        <v/>
      </c>
      <c r="AQ900" s="41" t="str">
        <f t="shared" si="445"/>
        <v/>
      </c>
      <c r="AR900" s="42" t="str">
        <f t="shared" si="446"/>
        <v>000</v>
      </c>
      <c r="AS900" s="43" t="str">
        <f t="shared" si="447"/>
        <v>000</v>
      </c>
      <c r="AT900" s="41">
        <f t="shared" si="448"/>
        <v>0</v>
      </c>
      <c r="AU900" s="65">
        <f t="shared" si="449"/>
        <v>0</v>
      </c>
      <c r="AV900" s="39" t="str">
        <f t="shared" si="450"/>
        <v>000</v>
      </c>
      <c r="AW900" s="43" t="str">
        <f t="shared" si="451"/>
        <v>000</v>
      </c>
      <c r="AX900" s="43">
        <f t="shared" si="452"/>
        <v>0</v>
      </c>
      <c r="AY900" s="43">
        <f t="shared" si="453"/>
        <v>0</v>
      </c>
      <c r="AZ900" s="47">
        <f t="shared" si="454"/>
        <v>0</v>
      </c>
      <c r="BA900" s="35">
        <f t="shared" si="455"/>
        <v>0</v>
      </c>
    </row>
    <row r="901" spans="3:53" ht="22.5" customHeight="1" thickBot="1">
      <c r="C901" s="508">
        <f t="shared" si="462"/>
        <v>449</v>
      </c>
      <c r="D901" s="500"/>
      <c r="E901" s="502"/>
      <c r="F901" s="483" t="str">
        <f>IF(G902="","",YEAR('1'!$AJ$7)-YEAR(G902)-IF(MONTH('1'!$AJ$7)*100+DAY('1'!$AJ$7)&gt;=MONTH(G902)*100+DAY(G902),0,1))</f>
        <v/>
      </c>
      <c r="G901" s="484"/>
      <c r="H901" s="485"/>
      <c r="I901" s="497"/>
      <c r="J901" s="486"/>
      <c r="K901" s="488" t="s">
        <v>326</v>
      </c>
      <c r="L901" s="490"/>
      <c r="M901" s="492" t="s">
        <v>325</v>
      </c>
      <c r="N901" s="486"/>
      <c r="O901" s="490"/>
      <c r="P901" s="499"/>
      <c r="Q901" s="3"/>
      <c r="R901" s="4"/>
      <c r="S901" s="5"/>
      <c r="T901" s="6"/>
      <c r="U901" s="7"/>
      <c r="V901" s="62"/>
      <c r="W901" s="63"/>
      <c r="X901" s="9"/>
      <c r="Y901" s="4"/>
      <c r="Z901" s="5"/>
      <c r="AA901" s="6"/>
      <c r="AB901" s="7"/>
      <c r="AC901" s="64"/>
      <c r="AD901" s="8"/>
      <c r="AE901" s="494" t="s">
        <v>66</v>
      </c>
      <c r="AF901" s="495"/>
      <c r="AG901" s="496"/>
      <c r="AH901" s="517"/>
      <c r="AI901" s="515"/>
      <c r="AJ901" s="515"/>
      <c r="AK901" s="515"/>
      <c r="AL901" s="515"/>
      <c r="AN901" s="38" t="str">
        <f t="shared" si="440"/>
        <v/>
      </c>
      <c r="AO901" s="39" t="str">
        <f t="shared" si="441"/>
        <v/>
      </c>
      <c r="AP901" s="40" t="str">
        <f t="shared" si="444"/>
        <v/>
      </c>
      <c r="AQ901" s="41" t="str">
        <f t="shared" si="445"/>
        <v/>
      </c>
      <c r="AR901" s="42" t="str">
        <f t="shared" si="446"/>
        <v>000</v>
      </c>
      <c r="AS901" s="43" t="str">
        <f t="shared" si="447"/>
        <v>000</v>
      </c>
      <c r="AT901" s="41">
        <f t="shared" si="448"/>
        <v>0</v>
      </c>
      <c r="AU901" s="65">
        <f t="shared" si="449"/>
        <v>0</v>
      </c>
      <c r="AV901" s="39" t="str">
        <f t="shared" si="450"/>
        <v>000</v>
      </c>
      <c r="AW901" s="43" t="str">
        <f t="shared" si="451"/>
        <v>000</v>
      </c>
      <c r="AX901" s="43">
        <f t="shared" si="452"/>
        <v>0</v>
      </c>
      <c r="AY901" s="43">
        <f t="shared" si="453"/>
        <v>0</v>
      </c>
      <c r="AZ901" s="47">
        <f t="shared" si="454"/>
        <v>0</v>
      </c>
      <c r="BA901" s="35">
        <f t="shared" si="455"/>
        <v>0</v>
      </c>
    </row>
    <row r="902" spans="3:53" ht="22.5" customHeight="1">
      <c r="C902" s="509"/>
      <c r="D902" s="501"/>
      <c r="E902" s="503"/>
      <c r="F902" s="29" t="s">
        <v>323</v>
      </c>
      <c r="G902" s="26"/>
      <c r="H902" s="30" t="s">
        <v>327</v>
      </c>
      <c r="I902" s="498"/>
      <c r="J902" s="487"/>
      <c r="K902" s="489"/>
      <c r="L902" s="491"/>
      <c r="M902" s="493"/>
      <c r="N902" s="29" t="s">
        <v>323</v>
      </c>
      <c r="O902" s="26"/>
      <c r="P902" s="30" t="s">
        <v>327</v>
      </c>
      <c r="Q902" s="3"/>
      <c r="R902" s="4"/>
      <c r="S902" s="5"/>
      <c r="T902" s="6"/>
      <c r="U902" s="7"/>
      <c r="V902" s="62"/>
      <c r="W902" s="63"/>
      <c r="X902" s="9"/>
      <c r="Y902" s="4"/>
      <c r="Z902" s="5"/>
      <c r="AA902" s="6"/>
      <c r="AB902" s="7"/>
      <c r="AC902" s="64"/>
      <c r="AD902" s="8"/>
      <c r="AE902" s="29" t="s">
        <v>323</v>
      </c>
      <c r="AF902" s="26"/>
      <c r="AG902" s="30" t="s">
        <v>327</v>
      </c>
      <c r="AH902" s="518"/>
      <c r="AI902" s="516"/>
      <c r="AJ902" s="516"/>
      <c r="AK902" s="516"/>
      <c r="AL902" s="516"/>
      <c r="AN902" s="38" t="str">
        <f t="shared" si="440"/>
        <v/>
      </c>
      <c r="AO902" s="39" t="str">
        <f t="shared" si="441"/>
        <v/>
      </c>
      <c r="AP902" s="40" t="str">
        <f t="shared" si="444"/>
        <v/>
      </c>
      <c r="AQ902" s="41" t="str">
        <f t="shared" si="445"/>
        <v/>
      </c>
      <c r="AR902" s="42" t="str">
        <f t="shared" si="446"/>
        <v>000</v>
      </c>
      <c r="AS902" s="43" t="str">
        <f t="shared" si="447"/>
        <v>000</v>
      </c>
      <c r="AT902" s="41">
        <f t="shared" si="448"/>
        <v>0</v>
      </c>
      <c r="AU902" s="65">
        <f t="shared" si="449"/>
        <v>0</v>
      </c>
      <c r="AV902" s="39" t="str">
        <f t="shared" si="450"/>
        <v>000</v>
      </c>
      <c r="AW902" s="43" t="str">
        <f t="shared" si="451"/>
        <v>000</v>
      </c>
      <c r="AX902" s="43">
        <f t="shared" si="452"/>
        <v>0</v>
      </c>
      <c r="AY902" s="43">
        <f t="shared" si="453"/>
        <v>0</v>
      </c>
      <c r="AZ902" s="47">
        <f t="shared" si="454"/>
        <v>0</v>
      </c>
      <c r="BA902" s="35">
        <f t="shared" si="455"/>
        <v>0</v>
      </c>
    </row>
    <row r="903" spans="3:53" ht="22.5" customHeight="1" thickBot="1">
      <c r="C903" s="508">
        <f t="shared" ref="C903" si="467">(ROW()-3)/2</f>
        <v>450</v>
      </c>
      <c r="D903" s="500"/>
      <c r="E903" s="502"/>
      <c r="F903" s="483" t="str">
        <f>IF(G904="","",YEAR('1'!$AJ$7)-YEAR(G904)-IF(MONTH('1'!$AJ$7)*100+DAY('1'!$AJ$7)&gt;=MONTH(G904)*100+DAY(G904),0,1))</f>
        <v/>
      </c>
      <c r="G903" s="484"/>
      <c r="H903" s="485"/>
      <c r="I903" s="497"/>
      <c r="J903" s="486"/>
      <c r="K903" s="488" t="s">
        <v>326</v>
      </c>
      <c r="L903" s="490"/>
      <c r="M903" s="492" t="s">
        <v>325</v>
      </c>
      <c r="N903" s="486"/>
      <c r="O903" s="490"/>
      <c r="P903" s="499"/>
      <c r="Q903" s="3"/>
      <c r="R903" s="4"/>
      <c r="S903" s="5"/>
      <c r="T903" s="6"/>
      <c r="U903" s="7"/>
      <c r="V903" s="62"/>
      <c r="W903" s="63"/>
      <c r="X903" s="9"/>
      <c r="Y903" s="4"/>
      <c r="Z903" s="5"/>
      <c r="AA903" s="6"/>
      <c r="AB903" s="7"/>
      <c r="AC903" s="64"/>
      <c r="AD903" s="8"/>
      <c r="AE903" s="494" t="s">
        <v>66</v>
      </c>
      <c r="AF903" s="495"/>
      <c r="AG903" s="496"/>
      <c r="AH903" s="517"/>
      <c r="AI903" s="515"/>
      <c r="AJ903" s="515"/>
      <c r="AK903" s="515"/>
      <c r="AL903" s="515"/>
      <c r="AN903" s="38" t="str">
        <f t="shared" si="440"/>
        <v/>
      </c>
      <c r="AO903" s="39" t="str">
        <f t="shared" si="441"/>
        <v/>
      </c>
      <c r="AP903" s="40" t="str">
        <f t="shared" si="444"/>
        <v/>
      </c>
      <c r="AQ903" s="41" t="str">
        <f t="shared" si="445"/>
        <v/>
      </c>
      <c r="AR903" s="42" t="str">
        <f t="shared" si="446"/>
        <v>000</v>
      </c>
      <c r="AS903" s="43" t="str">
        <f t="shared" si="447"/>
        <v>000</v>
      </c>
      <c r="AT903" s="41">
        <f t="shared" si="448"/>
        <v>0</v>
      </c>
      <c r="AU903" s="65">
        <f t="shared" si="449"/>
        <v>0</v>
      </c>
      <c r="AV903" s="39" t="str">
        <f t="shared" si="450"/>
        <v>000</v>
      </c>
      <c r="AW903" s="43" t="str">
        <f t="shared" si="451"/>
        <v>000</v>
      </c>
      <c r="AX903" s="43">
        <f t="shared" si="452"/>
        <v>0</v>
      </c>
      <c r="AY903" s="43">
        <f t="shared" si="453"/>
        <v>0</v>
      </c>
      <c r="AZ903" s="47">
        <f t="shared" si="454"/>
        <v>0</v>
      </c>
      <c r="BA903" s="35">
        <f t="shared" si="455"/>
        <v>0</v>
      </c>
    </row>
    <row r="904" spans="3:53" ht="22.5" customHeight="1">
      <c r="C904" s="509"/>
      <c r="D904" s="501"/>
      <c r="E904" s="503"/>
      <c r="F904" s="29" t="s">
        <v>323</v>
      </c>
      <c r="G904" s="26"/>
      <c r="H904" s="30" t="s">
        <v>327</v>
      </c>
      <c r="I904" s="498"/>
      <c r="J904" s="487"/>
      <c r="K904" s="489"/>
      <c r="L904" s="491"/>
      <c r="M904" s="493"/>
      <c r="N904" s="29" t="s">
        <v>323</v>
      </c>
      <c r="O904" s="26"/>
      <c r="P904" s="30" t="s">
        <v>327</v>
      </c>
      <c r="Q904" s="3"/>
      <c r="R904" s="4"/>
      <c r="S904" s="5"/>
      <c r="T904" s="6"/>
      <c r="U904" s="7"/>
      <c r="V904" s="62"/>
      <c r="W904" s="63"/>
      <c r="X904" s="9"/>
      <c r="Y904" s="4"/>
      <c r="Z904" s="5"/>
      <c r="AA904" s="6"/>
      <c r="AB904" s="7"/>
      <c r="AC904" s="64"/>
      <c r="AD904" s="8"/>
      <c r="AE904" s="29" t="s">
        <v>323</v>
      </c>
      <c r="AF904" s="26"/>
      <c r="AG904" s="30" t="s">
        <v>327</v>
      </c>
      <c r="AH904" s="518"/>
      <c r="AI904" s="516"/>
      <c r="AJ904" s="516"/>
      <c r="AK904" s="516"/>
      <c r="AL904" s="516"/>
      <c r="AN904" s="38" t="str">
        <f t="shared" si="440"/>
        <v/>
      </c>
      <c r="AO904" s="39" t="str">
        <f t="shared" si="441"/>
        <v/>
      </c>
      <c r="AP904" s="40" t="str">
        <f t="shared" si="444"/>
        <v/>
      </c>
      <c r="AQ904" s="41" t="str">
        <f t="shared" si="445"/>
        <v/>
      </c>
      <c r="AR904" s="42" t="str">
        <f t="shared" si="446"/>
        <v>000</v>
      </c>
      <c r="AS904" s="43" t="str">
        <f t="shared" si="447"/>
        <v>000</v>
      </c>
      <c r="AT904" s="41">
        <f t="shared" si="448"/>
        <v>0</v>
      </c>
      <c r="AU904" s="65">
        <f t="shared" si="449"/>
        <v>0</v>
      </c>
      <c r="AV904" s="39" t="str">
        <f t="shared" si="450"/>
        <v>000</v>
      </c>
      <c r="AW904" s="43" t="str">
        <f t="shared" si="451"/>
        <v>000</v>
      </c>
      <c r="AX904" s="43">
        <f t="shared" si="452"/>
        <v>0</v>
      </c>
      <c r="AY904" s="43">
        <f t="shared" si="453"/>
        <v>0</v>
      </c>
      <c r="AZ904" s="47">
        <f t="shared" si="454"/>
        <v>0</v>
      </c>
      <c r="BA904" s="35">
        <f t="shared" si="455"/>
        <v>0</v>
      </c>
    </row>
    <row r="905" spans="3:53" ht="22.5" customHeight="1" thickBot="1">
      <c r="C905" s="508">
        <f t="shared" si="464"/>
        <v>451</v>
      </c>
      <c r="D905" s="500"/>
      <c r="E905" s="502"/>
      <c r="F905" s="483" t="str">
        <f>IF(G906="","",YEAR('1'!$AJ$7)-YEAR(G906)-IF(MONTH('1'!$AJ$7)*100+DAY('1'!$AJ$7)&gt;=MONTH(G906)*100+DAY(G906),0,1))</f>
        <v/>
      </c>
      <c r="G905" s="484"/>
      <c r="H905" s="485"/>
      <c r="I905" s="497"/>
      <c r="J905" s="486"/>
      <c r="K905" s="488" t="s">
        <v>326</v>
      </c>
      <c r="L905" s="490"/>
      <c r="M905" s="492" t="s">
        <v>325</v>
      </c>
      <c r="N905" s="486"/>
      <c r="O905" s="490"/>
      <c r="P905" s="499"/>
      <c r="Q905" s="3"/>
      <c r="R905" s="4"/>
      <c r="S905" s="5"/>
      <c r="T905" s="6"/>
      <c r="U905" s="7"/>
      <c r="V905" s="62"/>
      <c r="W905" s="63"/>
      <c r="X905" s="9"/>
      <c r="Y905" s="4"/>
      <c r="Z905" s="5"/>
      <c r="AA905" s="6"/>
      <c r="AB905" s="7"/>
      <c r="AC905" s="64"/>
      <c r="AD905" s="8"/>
      <c r="AE905" s="494" t="s">
        <v>66</v>
      </c>
      <c r="AF905" s="495"/>
      <c r="AG905" s="496"/>
      <c r="AH905" s="517"/>
      <c r="AI905" s="515"/>
      <c r="AJ905" s="515"/>
      <c r="AK905" s="515"/>
      <c r="AL905" s="515"/>
      <c r="AN905" s="38" t="str">
        <f t="shared" si="440"/>
        <v/>
      </c>
      <c r="AO905" s="39" t="str">
        <f t="shared" si="441"/>
        <v/>
      </c>
      <c r="AP905" s="40" t="str">
        <f t="shared" si="444"/>
        <v/>
      </c>
      <c r="AQ905" s="41" t="str">
        <f t="shared" si="445"/>
        <v/>
      </c>
      <c r="AR905" s="42" t="str">
        <f t="shared" si="446"/>
        <v>000</v>
      </c>
      <c r="AS905" s="43" t="str">
        <f t="shared" si="447"/>
        <v>000</v>
      </c>
      <c r="AT905" s="41">
        <f t="shared" si="448"/>
        <v>0</v>
      </c>
      <c r="AU905" s="65">
        <f t="shared" si="449"/>
        <v>0</v>
      </c>
      <c r="AV905" s="39" t="str">
        <f t="shared" si="450"/>
        <v>000</v>
      </c>
      <c r="AW905" s="43" t="str">
        <f t="shared" si="451"/>
        <v>000</v>
      </c>
      <c r="AX905" s="43">
        <f t="shared" si="452"/>
        <v>0</v>
      </c>
      <c r="AY905" s="43">
        <f t="shared" si="453"/>
        <v>0</v>
      </c>
      <c r="AZ905" s="47">
        <f t="shared" si="454"/>
        <v>0</v>
      </c>
      <c r="BA905" s="35">
        <f t="shared" si="455"/>
        <v>0</v>
      </c>
    </row>
    <row r="906" spans="3:53" ht="22.5" customHeight="1">
      <c r="C906" s="509"/>
      <c r="D906" s="501"/>
      <c r="E906" s="503"/>
      <c r="F906" s="29" t="s">
        <v>323</v>
      </c>
      <c r="G906" s="26"/>
      <c r="H906" s="30" t="s">
        <v>327</v>
      </c>
      <c r="I906" s="498"/>
      <c r="J906" s="487"/>
      <c r="K906" s="489"/>
      <c r="L906" s="491"/>
      <c r="M906" s="493"/>
      <c r="N906" s="29" t="s">
        <v>323</v>
      </c>
      <c r="O906" s="26"/>
      <c r="P906" s="30" t="s">
        <v>327</v>
      </c>
      <c r="Q906" s="3"/>
      <c r="R906" s="4"/>
      <c r="S906" s="5"/>
      <c r="T906" s="6"/>
      <c r="U906" s="7"/>
      <c r="V906" s="62"/>
      <c r="W906" s="63"/>
      <c r="X906" s="9"/>
      <c r="Y906" s="4"/>
      <c r="Z906" s="5"/>
      <c r="AA906" s="6"/>
      <c r="AB906" s="7"/>
      <c r="AC906" s="64"/>
      <c r="AD906" s="8"/>
      <c r="AE906" s="29" t="s">
        <v>323</v>
      </c>
      <c r="AF906" s="26"/>
      <c r="AG906" s="30" t="s">
        <v>327</v>
      </c>
      <c r="AH906" s="518"/>
      <c r="AI906" s="516"/>
      <c r="AJ906" s="516"/>
      <c r="AK906" s="516"/>
      <c r="AL906" s="516"/>
      <c r="AN906" s="38" t="str">
        <f t="shared" si="440"/>
        <v/>
      </c>
      <c r="AO906" s="39" t="str">
        <f t="shared" si="441"/>
        <v/>
      </c>
      <c r="AP906" s="40" t="str">
        <f t="shared" si="444"/>
        <v/>
      </c>
      <c r="AQ906" s="41" t="str">
        <f t="shared" si="445"/>
        <v/>
      </c>
      <c r="AR906" s="42" t="str">
        <f t="shared" si="446"/>
        <v>000</v>
      </c>
      <c r="AS906" s="43" t="str">
        <f t="shared" si="447"/>
        <v>000</v>
      </c>
      <c r="AT906" s="41">
        <f t="shared" si="448"/>
        <v>0</v>
      </c>
      <c r="AU906" s="65">
        <f t="shared" si="449"/>
        <v>0</v>
      </c>
      <c r="AV906" s="39" t="str">
        <f t="shared" si="450"/>
        <v>000</v>
      </c>
      <c r="AW906" s="43" t="str">
        <f t="shared" si="451"/>
        <v>000</v>
      </c>
      <c r="AX906" s="43">
        <f t="shared" si="452"/>
        <v>0</v>
      </c>
      <c r="AY906" s="43">
        <f t="shared" si="453"/>
        <v>0</v>
      </c>
      <c r="AZ906" s="47">
        <f t="shared" si="454"/>
        <v>0</v>
      </c>
      <c r="BA906" s="35">
        <f t="shared" si="455"/>
        <v>0</v>
      </c>
    </row>
    <row r="907" spans="3:53" ht="22.5" customHeight="1" thickBot="1">
      <c r="C907" s="508">
        <f t="shared" si="465"/>
        <v>452</v>
      </c>
      <c r="D907" s="500"/>
      <c r="E907" s="502"/>
      <c r="F907" s="483" t="str">
        <f>IF(G908="","",YEAR('1'!$AJ$7)-YEAR(G908)-IF(MONTH('1'!$AJ$7)*100+DAY('1'!$AJ$7)&gt;=MONTH(G908)*100+DAY(G908),0,1))</f>
        <v/>
      </c>
      <c r="G907" s="484"/>
      <c r="H907" s="485"/>
      <c r="I907" s="497"/>
      <c r="J907" s="486"/>
      <c r="K907" s="488" t="s">
        <v>326</v>
      </c>
      <c r="L907" s="490"/>
      <c r="M907" s="492" t="s">
        <v>325</v>
      </c>
      <c r="N907" s="486"/>
      <c r="O907" s="490"/>
      <c r="P907" s="499"/>
      <c r="Q907" s="3"/>
      <c r="R907" s="4"/>
      <c r="S907" s="5"/>
      <c r="T907" s="6"/>
      <c r="U907" s="7"/>
      <c r="V907" s="62"/>
      <c r="W907" s="63"/>
      <c r="X907" s="9"/>
      <c r="Y907" s="4"/>
      <c r="Z907" s="5"/>
      <c r="AA907" s="6"/>
      <c r="AB907" s="7"/>
      <c r="AC907" s="64"/>
      <c r="AD907" s="8"/>
      <c r="AE907" s="494" t="s">
        <v>66</v>
      </c>
      <c r="AF907" s="495"/>
      <c r="AG907" s="496"/>
      <c r="AH907" s="517"/>
      <c r="AI907" s="515"/>
      <c r="AJ907" s="515"/>
      <c r="AK907" s="515"/>
      <c r="AL907" s="515"/>
      <c r="AN907" s="38" t="str">
        <f t="shared" si="440"/>
        <v/>
      </c>
      <c r="AO907" s="39" t="str">
        <f t="shared" si="441"/>
        <v/>
      </c>
      <c r="AP907" s="40" t="str">
        <f t="shared" si="444"/>
        <v/>
      </c>
      <c r="AQ907" s="41" t="str">
        <f t="shared" si="445"/>
        <v/>
      </c>
      <c r="AR907" s="42" t="str">
        <f t="shared" si="446"/>
        <v>000</v>
      </c>
      <c r="AS907" s="43" t="str">
        <f t="shared" si="447"/>
        <v>000</v>
      </c>
      <c r="AT907" s="41">
        <f t="shared" si="448"/>
        <v>0</v>
      </c>
      <c r="AU907" s="65">
        <f t="shared" si="449"/>
        <v>0</v>
      </c>
      <c r="AV907" s="39" t="str">
        <f t="shared" si="450"/>
        <v>000</v>
      </c>
      <c r="AW907" s="43" t="str">
        <f t="shared" si="451"/>
        <v>000</v>
      </c>
      <c r="AX907" s="43">
        <f t="shared" si="452"/>
        <v>0</v>
      </c>
      <c r="AY907" s="43">
        <f t="shared" si="453"/>
        <v>0</v>
      </c>
      <c r="AZ907" s="47">
        <f t="shared" si="454"/>
        <v>0</v>
      </c>
      <c r="BA907" s="35">
        <f t="shared" si="455"/>
        <v>0</v>
      </c>
    </row>
    <row r="908" spans="3:53" ht="22.5" customHeight="1">
      <c r="C908" s="509"/>
      <c r="D908" s="501"/>
      <c r="E908" s="503"/>
      <c r="F908" s="29" t="s">
        <v>323</v>
      </c>
      <c r="G908" s="26"/>
      <c r="H908" s="30" t="s">
        <v>327</v>
      </c>
      <c r="I908" s="498"/>
      <c r="J908" s="487"/>
      <c r="K908" s="489"/>
      <c r="L908" s="491"/>
      <c r="M908" s="493"/>
      <c r="N908" s="29" t="s">
        <v>323</v>
      </c>
      <c r="O908" s="26"/>
      <c r="P908" s="30" t="s">
        <v>327</v>
      </c>
      <c r="Q908" s="3"/>
      <c r="R908" s="4"/>
      <c r="S908" s="5"/>
      <c r="T908" s="6"/>
      <c r="U908" s="7"/>
      <c r="V908" s="62"/>
      <c r="W908" s="63"/>
      <c r="X908" s="9"/>
      <c r="Y908" s="4"/>
      <c r="Z908" s="5"/>
      <c r="AA908" s="6"/>
      <c r="AB908" s="7"/>
      <c r="AC908" s="64"/>
      <c r="AD908" s="8"/>
      <c r="AE908" s="29" t="s">
        <v>323</v>
      </c>
      <c r="AF908" s="26"/>
      <c r="AG908" s="30" t="s">
        <v>327</v>
      </c>
      <c r="AH908" s="518"/>
      <c r="AI908" s="516"/>
      <c r="AJ908" s="516"/>
      <c r="AK908" s="516"/>
      <c r="AL908" s="516"/>
      <c r="AN908" s="38" t="str">
        <f t="shared" si="440"/>
        <v/>
      </c>
      <c r="AO908" s="39" t="str">
        <f t="shared" si="441"/>
        <v/>
      </c>
      <c r="AP908" s="40" t="str">
        <f t="shared" si="444"/>
        <v/>
      </c>
      <c r="AQ908" s="41" t="str">
        <f t="shared" si="445"/>
        <v/>
      </c>
      <c r="AR908" s="42" t="str">
        <f t="shared" si="446"/>
        <v>000</v>
      </c>
      <c r="AS908" s="43" t="str">
        <f t="shared" si="447"/>
        <v>000</v>
      </c>
      <c r="AT908" s="41">
        <f t="shared" si="448"/>
        <v>0</v>
      </c>
      <c r="AU908" s="65">
        <f t="shared" si="449"/>
        <v>0</v>
      </c>
      <c r="AV908" s="39" t="str">
        <f t="shared" si="450"/>
        <v>000</v>
      </c>
      <c r="AW908" s="43" t="str">
        <f t="shared" si="451"/>
        <v>000</v>
      </c>
      <c r="AX908" s="43">
        <f t="shared" si="452"/>
        <v>0</v>
      </c>
      <c r="AY908" s="43">
        <f t="shared" si="453"/>
        <v>0</v>
      </c>
      <c r="AZ908" s="47">
        <f t="shared" si="454"/>
        <v>0</v>
      </c>
      <c r="BA908" s="35">
        <f t="shared" si="455"/>
        <v>0</v>
      </c>
    </row>
    <row r="909" spans="3:53" ht="22.5" customHeight="1" thickBot="1">
      <c r="C909" s="508">
        <f t="shared" si="462"/>
        <v>453</v>
      </c>
      <c r="D909" s="500"/>
      <c r="E909" s="502"/>
      <c r="F909" s="483" t="str">
        <f>IF(G910="","",YEAR('1'!$AJ$7)-YEAR(G910)-IF(MONTH('1'!$AJ$7)*100+DAY('1'!$AJ$7)&gt;=MONTH(G910)*100+DAY(G910),0,1))</f>
        <v/>
      </c>
      <c r="G909" s="484"/>
      <c r="H909" s="485"/>
      <c r="I909" s="497"/>
      <c r="J909" s="486"/>
      <c r="K909" s="488" t="s">
        <v>326</v>
      </c>
      <c r="L909" s="490"/>
      <c r="M909" s="492" t="s">
        <v>325</v>
      </c>
      <c r="N909" s="486"/>
      <c r="O909" s="490"/>
      <c r="P909" s="499"/>
      <c r="Q909" s="3"/>
      <c r="R909" s="4"/>
      <c r="S909" s="5"/>
      <c r="T909" s="6"/>
      <c r="U909" s="7"/>
      <c r="V909" s="62"/>
      <c r="W909" s="63"/>
      <c r="X909" s="9"/>
      <c r="Y909" s="4"/>
      <c r="Z909" s="5"/>
      <c r="AA909" s="6"/>
      <c r="AB909" s="7"/>
      <c r="AC909" s="64"/>
      <c r="AD909" s="8"/>
      <c r="AE909" s="494" t="s">
        <v>66</v>
      </c>
      <c r="AF909" s="495"/>
      <c r="AG909" s="496"/>
      <c r="AH909" s="517"/>
      <c r="AI909" s="515"/>
      <c r="AJ909" s="515"/>
      <c r="AK909" s="515"/>
      <c r="AL909" s="515"/>
      <c r="AN909" s="38" t="str">
        <f t="shared" si="440"/>
        <v/>
      </c>
      <c r="AO909" s="39" t="str">
        <f t="shared" si="441"/>
        <v/>
      </c>
      <c r="AP909" s="40" t="str">
        <f t="shared" si="444"/>
        <v/>
      </c>
      <c r="AQ909" s="41" t="str">
        <f t="shared" si="445"/>
        <v/>
      </c>
      <c r="AR909" s="42" t="str">
        <f t="shared" si="446"/>
        <v>000</v>
      </c>
      <c r="AS909" s="43" t="str">
        <f t="shared" si="447"/>
        <v>000</v>
      </c>
      <c r="AT909" s="41">
        <f t="shared" si="448"/>
        <v>0</v>
      </c>
      <c r="AU909" s="65">
        <f t="shared" si="449"/>
        <v>0</v>
      </c>
      <c r="AV909" s="39" t="str">
        <f t="shared" si="450"/>
        <v>000</v>
      </c>
      <c r="AW909" s="43" t="str">
        <f t="shared" si="451"/>
        <v>000</v>
      </c>
      <c r="AX909" s="43">
        <f t="shared" si="452"/>
        <v>0</v>
      </c>
      <c r="AY909" s="43">
        <f t="shared" si="453"/>
        <v>0</v>
      </c>
      <c r="AZ909" s="47">
        <f t="shared" si="454"/>
        <v>0</v>
      </c>
      <c r="BA909" s="35">
        <f t="shared" si="455"/>
        <v>0</v>
      </c>
    </row>
    <row r="910" spans="3:53" ht="22.5" customHeight="1">
      <c r="C910" s="509"/>
      <c r="D910" s="501"/>
      <c r="E910" s="503"/>
      <c r="F910" s="29" t="s">
        <v>323</v>
      </c>
      <c r="G910" s="26"/>
      <c r="H910" s="30" t="s">
        <v>327</v>
      </c>
      <c r="I910" s="498"/>
      <c r="J910" s="487"/>
      <c r="K910" s="489"/>
      <c r="L910" s="491"/>
      <c r="M910" s="493"/>
      <c r="N910" s="29" t="s">
        <v>323</v>
      </c>
      <c r="O910" s="26"/>
      <c r="P910" s="30" t="s">
        <v>327</v>
      </c>
      <c r="Q910" s="3"/>
      <c r="R910" s="4"/>
      <c r="S910" s="5"/>
      <c r="T910" s="6"/>
      <c r="U910" s="7"/>
      <c r="V910" s="62"/>
      <c r="W910" s="63"/>
      <c r="X910" s="9"/>
      <c r="Y910" s="4"/>
      <c r="Z910" s="5"/>
      <c r="AA910" s="6"/>
      <c r="AB910" s="7"/>
      <c r="AC910" s="64"/>
      <c r="AD910" s="8"/>
      <c r="AE910" s="29" t="s">
        <v>323</v>
      </c>
      <c r="AF910" s="26"/>
      <c r="AG910" s="30" t="s">
        <v>327</v>
      </c>
      <c r="AH910" s="518"/>
      <c r="AI910" s="516"/>
      <c r="AJ910" s="516"/>
      <c r="AK910" s="516"/>
      <c r="AL910" s="516"/>
      <c r="AN910" s="38" t="str">
        <f t="shared" si="440"/>
        <v/>
      </c>
      <c r="AO910" s="39" t="str">
        <f t="shared" si="441"/>
        <v/>
      </c>
      <c r="AP910" s="40" t="str">
        <f t="shared" si="444"/>
        <v/>
      </c>
      <c r="AQ910" s="41" t="str">
        <f t="shared" si="445"/>
        <v/>
      </c>
      <c r="AR910" s="42" t="str">
        <f t="shared" si="446"/>
        <v>000</v>
      </c>
      <c r="AS910" s="43" t="str">
        <f t="shared" si="447"/>
        <v>000</v>
      </c>
      <c r="AT910" s="41">
        <f t="shared" si="448"/>
        <v>0</v>
      </c>
      <c r="AU910" s="65">
        <f t="shared" si="449"/>
        <v>0</v>
      </c>
      <c r="AV910" s="39" t="str">
        <f t="shared" si="450"/>
        <v>000</v>
      </c>
      <c r="AW910" s="43" t="str">
        <f t="shared" si="451"/>
        <v>000</v>
      </c>
      <c r="AX910" s="43">
        <f t="shared" si="452"/>
        <v>0</v>
      </c>
      <c r="AY910" s="43">
        <f t="shared" si="453"/>
        <v>0</v>
      </c>
      <c r="AZ910" s="47">
        <f t="shared" si="454"/>
        <v>0</v>
      </c>
      <c r="BA910" s="35">
        <f t="shared" si="455"/>
        <v>0</v>
      </c>
    </row>
    <row r="911" spans="3:53" ht="22.5" customHeight="1" thickBot="1">
      <c r="C911" s="508">
        <f t="shared" ref="C911" si="468">(ROW()-3)/2</f>
        <v>454</v>
      </c>
      <c r="D911" s="500"/>
      <c r="E911" s="502"/>
      <c r="F911" s="483" t="str">
        <f>IF(G912="","",YEAR('1'!$AJ$7)-YEAR(G912)-IF(MONTH('1'!$AJ$7)*100+DAY('1'!$AJ$7)&gt;=MONTH(G912)*100+DAY(G912),0,1))</f>
        <v/>
      </c>
      <c r="G911" s="484"/>
      <c r="H911" s="485"/>
      <c r="I911" s="497"/>
      <c r="J911" s="486"/>
      <c r="K911" s="488" t="s">
        <v>326</v>
      </c>
      <c r="L911" s="490"/>
      <c r="M911" s="492" t="s">
        <v>325</v>
      </c>
      <c r="N911" s="486"/>
      <c r="O911" s="490"/>
      <c r="P911" s="499"/>
      <c r="Q911" s="3"/>
      <c r="R911" s="4"/>
      <c r="S911" s="5"/>
      <c r="T911" s="6"/>
      <c r="U911" s="7"/>
      <c r="V911" s="62"/>
      <c r="W911" s="63"/>
      <c r="X911" s="9"/>
      <c r="Y911" s="4"/>
      <c r="Z911" s="5"/>
      <c r="AA911" s="6"/>
      <c r="AB911" s="7"/>
      <c r="AC911" s="64"/>
      <c r="AD911" s="8"/>
      <c r="AE911" s="494" t="s">
        <v>66</v>
      </c>
      <c r="AF911" s="495"/>
      <c r="AG911" s="496"/>
      <c r="AH911" s="517"/>
      <c r="AI911" s="515"/>
      <c r="AJ911" s="515"/>
      <c r="AK911" s="515"/>
      <c r="AL911" s="515"/>
      <c r="AN911" s="38" t="str">
        <f t="shared" si="440"/>
        <v/>
      </c>
      <c r="AO911" s="39" t="str">
        <f t="shared" si="441"/>
        <v/>
      </c>
      <c r="AP911" s="40" t="str">
        <f t="shared" si="444"/>
        <v/>
      </c>
      <c r="AQ911" s="41" t="str">
        <f t="shared" si="445"/>
        <v/>
      </c>
      <c r="AR911" s="42" t="str">
        <f t="shared" si="446"/>
        <v>000</v>
      </c>
      <c r="AS911" s="43" t="str">
        <f t="shared" si="447"/>
        <v>000</v>
      </c>
      <c r="AT911" s="41">
        <f t="shared" si="448"/>
        <v>0</v>
      </c>
      <c r="AU911" s="65">
        <f t="shared" si="449"/>
        <v>0</v>
      </c>
      <c r="AV911" s="39" t="str">
        <f t="shared" si="450"/>
        <v>000</v>
      </c>
      <c r="AW911" s="43" t="str">
        <f t="shared" si="451"/>
        <v>000</v>
      </c>
      <c r="AX911" s="43">
        <f t="shared" si="452"/>
        <v>0</v>
      </c>
      <c r="AY911" s="43">
        <f t="shared" si="453"/>
        <v>0</v>
      </c>
      <c r="AZ911" s="47">
        <f t="shared" si="454"/>
        <v>0</v>
      </c>
      <c r="BA911" s="35">
        <f t="shared" si="455"/>
        <v>0</v>
      </c>
    </row>
    <row r="912" spans="3:53" ht="22.5" customHeight="1">
      <c r="C912" s="509"/>
      <c r="D912" s="501"/>
      <c r="E912" s="503"/>
      <c r="F912" s="29" t="s">
        <v>323</v>
      </c>
      <c r="G912" s="26"/>
      <c r="H912" s="30" t="s">
        <v>327</v>
      </c>
      <c r="I912" s="498"/>
      <c r="J912" s="487"/>
      <c r="K912" s="489"/>
      <c r="L912" s="491"/>
      <c r="M912" s="493"/>
      <c r="N912" s="29" t="s">
        <v>323</v>
      </c>
      <c r="O912" s="26"/>
      <c r="P912" s="30" t="s">
        <v>327</v>
      </c>
      <c r="Q912" s="3"/>
      <c r="R912" s="4"/>
      <c r="S912" s="5"/>
      <c r="T912" s="6"/>
      <c r="U912" s="7"/>
      <c r="V912" s="62"/>
      <c r="W912" s="63"/>
      <c r="X912" s="9"/>
      <c r="Y912" s="4"/>
      <c r="Z912" s="5"/>
      <c r="AA912" s="6"/>
      <c r="AB912" s="7"/>
      <c r="AC912" s="64"/>
      <c r="AD912" s="8"/>
      <c r="AE912" s="29" t="s">
        <v>323</v>
      </c>
      <c r="AF912" s="26"/>
      <c r="AG912" s="30" t="s">
        <v>327</v>
      </c>
      <c r="AH912" s="518"/>
      <c r="AI912" s="516"/>
      <c r="AJ912" s="516"/>
      <c r="AK912" s="516"/>
      <c r="AL912" s="516"/>
      <c r="AN912" s="38" t="str">
        <f t="shared" si="440"/>
        <v/>
      </c>
      <c r="AO912" s="39" t="str">
        <f t="shared" si="441"/>
        <v/>
      </c>
      <c r="AP912" s="40" t="str">
        <f t="shared" si="444"/>
        <v/>
      </c>
      <c r="AQ912" s="41" t="str">
        <f t="shared" si="445"/>
        <v/>
      </c>
      <c r="AR912" s="42" t="str">
        <f t="shared" si="446"/>
        <v>000</v>
      </c>
      <c r="AS912" s="43" t="str">
        <f t="shared" si="447"/>
        <v>000</v>
      </c>
      <c r="AT912" s="41">
        <f t="shared" si="448"/>
        <v>0</v>
      </c>
      <c r="AU912" s="65">
        <f t="shared" si="449"/>
        <v>0</v>
      </c>
      <c r="AV912" s="39" t="str">
        <f t="shared" si="450"/>
        <v>000</v>
      </c>
      <c r="AW912" s="43" t="str">
        <f t="shared" si="451"/>
        <v>000</v>
      </c>
      <c r="AX912" s="43">
        <f t="shared" si="452"/>
        <v>0</v>
      </c>
      <c r="AY912" s="43">
        <f t="shared" si="453"/>
        <v>0</v>
      </c>
      <c r="AZ912" s="47">
        <f t="shared" si="454"/>
        <v>0</v>
      </c>
      <c r="BA912" s="35">
        <f t="shared" si="455"/>
        <v>0</v>
      </c>
    </row>
    <row r="913" spans="3:53" ht="22.5" customHeight="1" thickBot="1">
      <c r="C913" s="508">
        <f t="shared" ref="C913:C921" si="469">(ROW()-3)/2</f>
        <v>455</v>
      </c>
      <c r="D913" s="500"/>
      <c r="E913" s="502"/>
      <c r="F913" s="483" t="str">
        <f>IF(G914="","",YEAR('1'!$AJ$7)-YEAR(G914)-IF(MONTH('1'!$AJ$7)*100+DAY('1'!$AJ$7)&gt;=MONTH(G914)*100+DAY(G914),0,1))</f>
        <v/>
      </c>
      <c r="G913" s="484"/>
      <c r="H913" s="485"/>
      <c r="I913" s="497"/>
      <c r="J913" s="486"/>
      <c r="K913" s="488" t="s">
        <v>326</v>
      </c>
      <c r="L913" s="490"/>
      <c r="M913" s="492" t="s">
        <v>325</v>
      </c>
      <c r="N913" s="486"/>
      <c r="O913" s="490"/>
      <c r="P913" s="499"/>
      <c r="Q913" s="3"/>
      <c r="R913" s="4"/>
      <c r="S913" s="5"/>
      <c r="T913" s="6"/>
      <c r="U913" s="7"/>
      <c r="V913" s="62"/>
      <c r="W913" s="63"/>
      <c r="X913" s="9"/>
      <c r="Y913" s="4"/>
      <c r="Z913" s="5"/>
      <c r="AA913" s="6"/>
      <c r="AB913" s="7"/>
      <c r="AC913" s="64"/>
      <c r="AD913" s="8"/>
      <c r="AE913" s="494" t="s">
        <v>66</v>
      </c>
      <c r="AF913" s="495"/>
      <c r="AG913" s="496"/>
      <c r="AH913" s="517"/>
      <c r="AI913" s="515"/>
      <c r="AJ913" s="515"/>
      <c r="AK913" s="515"/>
      <c r="AL913" s="515"/>
      <c r="AN913" s="38" t="str">
        <f t="shared" si="440"/>
        <v/>
      </c>
      <c r="AO913" s="39" t="str">
        <f t="shared" si="441"/>
        <v/>
      </c>
      <c r="AP913" s="40" t="str">
        <f t="shared" si="444"/>
        <v/>
      </c>
      <c r="AQ913" s="41" t="str">
        <f t="shared" si="445"/>
        <v/>
      </c>
      <c r="AR913" s="42" t="str">
        <f t="shared" si="446"/>
        <v>000</v>
      </c>
      <c r="AS913" s="43" t="str">
        <f t="shared" si="447"/>
        <v>000</v>
      </c>
      <c r="AT913" s="41">
        <f t="shared" si="448"/>
        <v>0</v>
      </c>
      <c r="AU913" s="65">
        <f t="shared" si="449"/>
        <v>0</v>
      </c>
      <c r="AV913" s="39" t="str">
        <f t="shared" si="450"/>
        <v>000</v>
      </c>
      <c r="AW913" s="43" t="str">
        <f t="shared" si="451"/>
        <v>000</v>
      </c>
      <c r="AX913" s="43">
        <f t="shared" si="452"/>
        <v>0</v>
      </c>
      <c r="AY913" s="43">
        <f t="shared" si="453"/>
        <v>0</v>
      </c>
      <c r="AZ913" s="47">
        <f t="shared" si="454"/>
        <v>0</v>
      </c>
      <c r="BA913" s="35">
        <f t="shared" si="455"/>
        <v>0</v>
      </c>
    </row>
    <row r="914" spans="3:53" ht="22.5" customHeight="1">
      <c r="C914" s="509"/>
      <c r="D914" s="501"/>
      <c r="E914" s="503"/>
      <c r="F914" s="29" t="s">
        <v>323</v>
      </c>
      <c r="G914" s="26"/>
      <c r="H914" s="30" t="s">
        <v>327</v>
      </c>
      <c r="I914" s="498"/>
      <c r="J914" s="487"/>
      <c r="K914" s="489"/>
      <c r="L914" s="491"/>
      <c r="M914" s="493"/>
      <c r="N914" s="29" t="s">
        <v>323</v>
      </c>
      <c r="O914" s="26"/>
      <c r="P914" s="30" t="s">
        <v>327</v>
      </c>
      <c r="Q914" s="3"/>
      <c r="R914" s="4"/>
      <c r="S914" s="5"/>
      <c r="T914" s="6"/>
      <c r="U914" s="7"/>
      <c r="V914" s="62"/>
      <c r="W914" s="63"/>
      <c r="X914" s="9"/>
      <c r="Y914" s="4"/>
      <c r="Z914" s="5"/>
      <c r="AA914" s="6"/>
      <c r="AB914" s="7"/>
      <c r="AC914" s="64"/>
      <c r="AD914" s="8"/>
      <c r="AE914" s="29" t="s">
        <v>323</v>
      </c>
      <c r="AF914" s="26"/>
      <c r="AG914" s="30" t="s">
        <v>327</v>
      </c>
      <c r="AH914" s="518"/>
      <c r="AI914" s="516"/>
      <c r="AJ914" s="516"/>
      <c r="AK914" s="516"/>
      <c r="AL914" s="516"/>
      <c r="AN914" s="38" t="str">
        <f t="shared" si="440"/>
        <v/>
      </c>
      <c r="AO914" s="39" t="str">
        <f t="shared" si="441"/>
        <v/>
      </c>
      <c r="AP914" s="40" t="str">
        <f t="shared" si="444"/>
        <v/>
      </c>
      <c r="AQ914" s="41" t="str">
        <f t="shared" si="445"/>
        <v/>
      </c>
      <c r="AR914" s="42" t="str">
        <f t="shared" si="446"/>
        <v>000</v>
      </c>
      <c r="AS914" s="43" t="str">
        <f t="shared" si="447"/>
        <v>000</v>
      </c>
      <c r="AT914" s="41">
        <f t="shared" si="448"/>
        <v>0</v>
      </c>
      <c r="AU914" s="65">
        <f t="shared" si="449"/>
        <v>0</v>
      </c>
      <c r="AV914" s="39" t="str">
        <f t="shared" si="450"/>
        <v>000</v>
      </c>
      <c r="AW914" s="43" t="str">
        <f t="shared" si="451"/>
        <v>000</v>
      </c>
      <c r="AX914" s="43">
        <f t="shared" si="452"/>
        <v>0</v>
      </c>
      <c r="AY914" s="43">
        <f t="shared" si="453"/>
        <v>0</v>
      </c>
      <c r="AZ914" s="47">
        <f t="shared" si="454"/>
        <v>0</v>
      </c>
      <c r="BA914" s="35">
        <f t="shared" si="455"/>
        <v>0</v>
      </c>
    </row>
    <row r="915" spans="3:53" ht="22.5" customHeight="1" thickBot="1">
      <c r="C915" s="508">
        <f t="shared" ref="C915:C923" si="470">(ROW()-3)/2</f>
        <v>456</v>
      </c>
      <c r="D915" s="500"/>
      <c r="E915" s="502"/>
      <c r="F915" s="483" t="str">
        <f>IF(G916="","",YEAR('1'!$AJ$7)-YEAR(G916)-IF(MONTH('1'!$AJ$7)*100+DAY('1'!$AJ$7)&gt;=MONTH(G916)*100+DAY(G916),0,1))</f>
        <v/>
      </c>
      <c r="G915" s="484"/>
      <c r="H915" s="485"/>
      <c r="I915" s="497"/>
      <c r="J915" s="486"/>
      <c r="K915" s="488" t="s">
        <v>326</v>
      </c>
      <c r="L915" s="490"/>
      <c r="M915" s="492" t="s">
        <v>325</v>
      </c>
      <c r="N915" s="486"/>
      <c r="O915" s="490"/>
      <c r="P915" s="499"/>
      <c r="Q915" s="3"/>
      <c r="R915" s="4"/>
      <c r="S915" s="5"/>
      <c r="T915" s="6"/>
      <c r="U915" s="7"/>
      <c r="V915" s="62"/>
      <c r="W915" s="63"/>
      <c r="X915" s="9"/>
      <c r="Y915" s="4"/>
      <c r="Z915" s="5"/>
      <c r="AA915" s="6"/>
      <c r="AB915" s="7"/>
      <c r="AC915" s="64"/>
      <c r="AD915" s="8"/>
      <c r="AE915" s="494" t="s">
        <v>66</v>
      </c>
      <c r="AF915" s="495"/>
      <c r="AG915" s="496"/>
      <c r="AH915" s="517"/>
      <c r="AI915" s="515"/>
      <c r="AJ915" s="515"/>
      <c r="AK915" s="515"/>
      <c r="AL915" s="515"/>
      <c r="AN915" s="38" t="str">
        <f t="shared" si="440"/>
        <v/>
      </c>
      <c r="AO915" s="39" t="str">
        <f t="shared" si="441"/>
        <v/>
      </c>
      <c r="AP915" s="40" t="str">
        <f t="shared" si="444"/>
        <v/>
      </c>
      <c r="AQ915" s="41" t="str">
        <f t="shared" si="445"/>
        <v/>
      </c>
      <c r="AR915" s="42" t="str">
        <f t="shared" si="446"/>
        <v>000</v>
      </c>
      <c r="AS915" s="43" t="str">
        <f t="shared" si="447"/>
        <v>000</v>
      </c>
      <c r="AT915" s="41">
        <f t="shared" si="448"/>
        <v>0</v>
      </c>
      <c r="AU915" s="65">
        <f t="shared" si="449"/>
        <v>0</v>
      </c>
      <c r="AV915" s="39" t="str">
        <f t="shared" si="450"/>
        <v>000</v>
      </c>
      <c r="AW915" s="43" t="str">
        <f t="shared" si="451"/>
        <v>000</v>
      </c>
      <c r="AX915" s="43">
        <f t="shared" si="452"/>
        <v>0</v>
      </c>
      <c r="AY915" s="43">
        <f t="shared" si="453"/>
        <v>0</v>
      </c>
      <c r="AZ915" s="47">
        <f t="shared" si="454"/>
        <v>0</v>
      </c>
      <c r="BA915" s="35">
        <f t="shared" si="455"/>
        <v>0</v>
      </c>
    </row>
    <row r="916" spans="3:53" ht="22.5" customHeight="1">
      <c r="C916" s="509"/>
      <c r="D916" s="501"/>
      <c r="E916" s="503"/>
      <c r="F916" s="29" t="s">
        <v>323</v>
      </c>
      <c r="G916" s="26"/>
      <c r="H916" s="30" t="s">
        <v>327</v>
      </c>
      <c r="I916" s="498"/>
      <c r="J916" s="487"/>
      <c r="K916" s="489"/>
      <c r="L916" s="491"/>
      <c r="M916" s="493"/>
      <c r="N916" s="29" t="s">
        <v>323</v>
      </c>
      <c r="O916" s="26"/>
      <c r="P916" s="30" t="s">
        <v>327</v>
      </c>
      <c r="Q916" s="3"/>
      <c r="R916" s="4"/>
      <c r="S916" s="5"/>
      <c r="T916" s="6"/>
      <c r="U916" s="7"/>
      <c r="V916" s="62"/>
      <c r="W916" s="63"/>
      <c r="X916" s="9"/>
      <c r="Y916" s="4"/>
      <c r="Z916" s="5"/>
      <c r="AA916" s="6"/>
      <c r="AB916" s="7"/>
      <c r="AC916" s="64"/>
      <c r="AD916" s="8"/>
      <c r="AE916" s="29" t="s">
        <v>323</v>
      </c>
      <c r="AF916" s="26"/>
      <c r="AG916" s="30" t="s">
        <v>327</v>
      </c>
      <c r="AH916" s="518"/>
      <c r="AI916" s="516"/>
      <c r="AJ916" s="516"/>
      <c r="AK916" s="516"/>
      <c r="AL916" s="516"/>
      <c r="AN916" s="38" t="str">
        <f t="shared" ref="AN916:AN979" si="471">IF(D916&lt;&gt;"",D916,IF(SUM(Q916:AD919)&lt;&gt;0,AN915,""))</f>
        <v/>
      </c>
      <c r="AO916" s="39" t="str">
        <f t="shared" ref="AO916:AO979" si="472">IF(E916&lt;&gt;"",E916,IF(SUM(Q916:AD919)&lt;&gt;0,AO915,""))</f>
        <v/>
      </c>
      <c r="AP916" s="40" t="str">
        <f t="shared" si="444"/>
        <v/>
      </c>
      <c r="AQ916" s="41" t="str">
        <f t="shared" si="445"/>
        <v/>
      </c>
      <c r="AR916" s="42" t="str">
        <f t="shared" si="446"/>
        <v>000</v>
      </c>
      <c r="AS916" s="43" t="str">
        <f t="shared" si="447"/>
        <v>000</v>
      </c>
      <c r="AT916" s="41">
        <f t="shared" si="448"/>
        <v>0</v>
      </c>
      <c r="AU916" s="65">
        <f t="shared" si="449"/>
        <v>0</v>
      </c>
      <c r="AV916" s="39" t="str">
        <f t="shared" si="450"/>
        <v>000</v>
      </c>
      <c r="AW916" s="43" t="str">
        <f t="shared" si="451"/>
        <v>000</v>
      </c>
      <c r="AX916" s="43">
        <f t="shared" si="452"/>
        <v>0</v>
      </c>
      <c r="AY916" s="43">
        <f t="shared" si="453"/>
        <v>0</v>
      </c>
      <c r="AZ916" s="47">
        <f t="shared" si="454"/>
        <v>0</v>
      </c>
      <c r="BA916" s="35">
        <f t="shared" si="455"/>
        <v>0</v>
      </c>
    </row>
    <row r="917" spans="3:53" ht="22.5" customHeight="1" thickBot="1">
      <c r="C917" s="508">
        <f t="shared" ref="C917" si="473">(ROW()-3)/2</f>
        <v>457</v>
      </c>
      <c r="D917" s="500"/>
      <c r="E917" s="502"/>
      <c r="F917" s="483" t="str">
        <f>IF(G918="","",YEAR('1'!$AJ$7)-YEAR(G918)-IF(MONTH('1'!$AJ$7)*100+DAY('1'!$AJ$7)&gt;=MONTH(G918)*100+DAY(G918),0,1))</f>
        <v/>
      </c>
      <c r="G917" s="484"/>
      <c r="H917" s="485"/>
      <c r="I917" s="497"/>
      <c r="J917" s="486"/>
      <c r="K917" s="488" t="s">
        <v>326</v>
      </c>
      <c r="L917" s="490"/>
      <c r="M917" s="492" t="s">
        <v>325</v>
      </c>
      <c r="N917" s="486"/>
      <c r="O917" s="490"/>
      <c r="P917" s="499"/>
      <c r="Q917" s="3"/>
      <c r="R917" s="4"/>
      <c r="S917" s="5"/>
      <c r="T917" s="6"/>
      <c r="U917" s="7"/>
      <c r="V917" s="62"/>
      <c r="W917" s="63"/>
      <c r="X917" s="9"/>
      <c r="Y917" s="4"/>
      <c r="Z917" s="5"/>
      <c r="AA917" s="6"/>
      <c r="AB917" s="7"/>
      <c r="AC917" s="64"/>
      <c r="AD917" s="8"/>
      <c r="AE917" s="494" t="s">
        <v>66</v>
      </c>
      <c r="AF917" s="495"/>
      <c r="AG917" s="496"/>
      <c r="AH917" s="517"/>
      <c r="AI917" s="515"/>
      <c r="AJ917" s="515"/>
      <c r="AK917" s="515"/>
      <c r="AL917" s="515"/>
      <c r="AN917" s="38" t="str">
        <f t="shared" si="471"/>
        <v/>
      </c>
      <c r="AO917" s="39" t="str">
        <f t="shared" si="472"/>
        <v/>
      </c>
      <c r="AP917" s="40" t="str">
        <f t="shared" si="444"/>
        <v/>
      </c>
      <c r="AQ917" s="41" t="str">
        <f t="shared" si="445"/>
        <v/>
      </c>
      <c r="AR917" s="42" t="str">
        <f t="shared" si="446"/>
        <v>000</v>
      </c>
      <c r="AS917" s="43" t="str">
        <f t="shared" si="447"/>
        <v>000</v>
      </c>
      <c r="AT917" s="41">
        <f t="shared" si="448"/>
        <v>0</v>
      </c>
      <c r="AU917" s="65">
        <f t="shared" si="449"/>
        <v>0</v>
      </c>
      <c r="AV917" s="39" t="str">
        <f t="shared" si="450"/>
        <v>000</v>
      </c>
      <c r="AW917" s="43" t="str">
        <f t="shared" si="451"/>
        <v>000</v>
      </c>
      <c r="AX917" s="43">
        <f t="shared" si="452"/>
        <v>0</v>
      </c>
      <c r="AY917" s="43">
        <f t="shared" si="453"/>
        <v>0</v>
      </c>
      <c r="AZ917" s="47">
        <f t="shared" si="454"/>
        <v>0</v>
      </c>
      <c r="BA917" s="35">
        <f t="shared" si="455"/>
        <v>0</v>
      </c>
    </row>
    <row r="918" spans="3:53" ht="22.5" customHeight="1">
      <c r="C918" s="509"/>
      <c r="D918" s="501"/>
      <c r="E918" s="503"/>
      <c r="F918" s="29" t="s">
        <v>323</v>
      </c>
      <c r="G918" s="26"/>
      <c r="H918" s="30" t="s">
        <v>327</v>
      </c>
      <c r="I918" s="498"/>
      <c r="J918" s="487"/>
      <c r="K918" s="489"/>
      <c r="L918" s="491"/>
      <c r="M918" s="493"/>
      <c r="N918" s="29" t="s">
        <v>323</v>
      </c>
      <c r="O918" s="26"/>
      <c r="P918" s="30" t="s">
        <v>327</v>
      </c>
      <c r="Q918" s="3"/>
      <c r="R918" s="4"/>
      <c r="S918" s="5"/>
      <c r="T918" s="6"/>
      <c r="U918" s="7"/>
      <c r="V918" s="62"/>
      <c r="W918" s="63"/>
      <c r="X918" s="9"/>
      <c r="Y918" s="4"/>
      <c r="Z918" s="5"/>
      <c r="AA918" s="6"/>
      <c r="AB918" s="7"/>
      <c r="AC918" s="64"/>
      <c r="AD918" s="8"/>
      <c r="AE918" s="29" t="s">
        <v>323</v>
      </c>
      <c r="AF918" s="26"/>
      <c r="AG918" s="30" t="s">
        <v>327</v>
      </c>
      <c r="AH918" s="518"/>
      <c r="AI918" s="516"/>
      <c r="AJ918" s="516"/>
      <c r="AK918" s="516"/>
      <c r="AL918" s="516"/>
      <c r="AN918" s="38" t="str">
        <f t="shared" si="471"/>
        <v/>
      </c>
      <c r="AO918" s="39" t="str">
        <f t="shared" si="472"/>
        <v/>
      </c>
      <c r="AP918" s="40" t="str">
        <f t="shared" si="444"/>
        <v/>
      </c>
      <c r="AQ918" s="41" t="str">
        <f t="shared" si="445"/>
        <v/>
      </c>
      <c r="AR918" s="42" t="str">
        <f t="shared" si="446"/>
        <v>000</v>
      </c>
      <c r="AS918" s="43" t="str">
        <f t="shared" si="447"/>
        <v>000</v>
      </c>
      <c r="AT918" s="41">
        <f t="shared" si="448"/>
        <v>0</v>
      </c>
      <c r="AU918" s="65">
        <f t="shared" si="449"/>
        <v>0</v>
      </c>
      <c r="AV918" s="39" t="str">
        <f t="shared" si="450"/>
        <v>000</v>
      </c>
      <c r="AW918" s="43" t="str">
        <f t="shared" si="451"/>
        <v>000</v>
      </c>
      <c r="AX918" s="43">
        <f t="shared" si="452"/>
        <v>0</v>
      </c>
      <c r="AY918" s="43">
        <f t="shared" si="453"/>
        <v>0</v>
      </c>
      <c r="AZ918" s="47">
        <f t="shared" si="454"/>
        <v>0</v>
      </c>
      <c r="BA918" s="35">
        <f t="shared" si="455"/>
        <v>0</v>
      </c>
    </row>
    <row r="919" spans="3:53" ht="22.5" customHeight="1" thickBot="1">
      <c r="C919" s="508">
        <f t="shared" ref="C919" si="474">(ROW()-3)/2</f>
        <v>458</v>
      </c>
      <c r="D919" s="500"/>
      <c r="E919" s="502"/>
      <c r="F919" s="483" t="str">
        <f>IF(G920="","",YEAR('1'!$AJ$7)-YEAR(G920)-IF(MONTH('1'!$AJ$7)*100+DAY('1'!$AJ$7)&gt;=MONTH(G920)*100+DAY(G920),0,1))</f>
        <v/>
      </c>
      <c r="G919" s="484"/>
      <c r="H919" s="485"/>
      <c r="I919" s="497"/>
      <c r="J919" s="486"/>
      <c r="K919" s="488" t="s">
        <v>326</v>
      </c>
      <c r="L919" s="490"/>
      <c r="M919" s="492" t="s">
        <v>325</v>
      </c>
      <c r="N919" s="486"/>
      <c r="O919" s="490"/>
      <c r="P919" s="499"/>
      <c r="Q919" s="3"/>
      <c r="R919" s="4"/>
      <c r="S919" s="5"/>
      <c r="T919" s="6"/>
      <c r="U919" s="7"/>
      <c r="V919" s="62"/>
      <c r="W919" s="63"/>
      <c r="X919" s="9"/>
      <c r="Y919" s="4"/>
      <c r="Z919" s="5"/>
      <c r="AA919" s="6"/>
      <c r="AB919" s="7"/>
      <c r="AC919" s="64"/>
      <c r="AD919" s="8"/>
      <c r="AE919" s="494" t="s">
        <v>66</v>
      </c>
      <c r="AF919" s="495"/>
      <c r="AG919" s="496"/>
      <c r="AH919" s="517"/>
      <c r="AI919" s="515"/>
      <c r="AJ919" s="515"/>
      <c r="AK919" s="515"/>
      <c r="AL919" s="515"/>
      <c r="AN919" s="38" t="str">
        <f t="shared" si="471"/>
        <v/>
      </c>
      <c r="AO919" s="39" t="str">
        <f t="shared" si="472"/>
        <v/>
      </c>
      <c r="AP919" s="40" t="str">
        <f t="shared" si="444"/>
        <v/>
      </c>
      <c r="AQ919" s="41" t="str">
        <f t="shared" si="445"/>
        <v/>
      </c>
      <c r="AR919" s="42" t="str">
        <f t="shared" si="446"/>
        <v>000</v>
      </c>
      <c r="AS919" s="43" t="str">
        <f t="shared" si="447"/>
        <v>000</v>
      </c>
      <c r="AT919" s="41">
        <f t="shared" si="448"/>
        <v>0</v>
      </c>
      <c r="AU919" s="65">
        <f t="shared" si="449"/>
        <v>0</v>
      </c>
      <c r="AV919" s="39" t="str">
        <f t="shared" si="450"/>
        <v>000</v>
      </c>
      <c r="AW919" s="43" t="str">
        <f t="shared" si="451"/>
        <v>000</v>
      </c>
      <c r="AX919" s="43">
        <f t="shared" si="452"/>
        <v>0</v>
      </c>
      <c r="AY919" s="43">
        <f t="shared" si="453"/>
        <v>0</v>
      </c>
      <c r="AZ919" s="47">
        <f t="shared" si="454"/>
        <v>0</v>
      </c>
      <c r="BA919" s="35">
        <f t="shared" si="455"/>
        <v>0</v>
      </c>
    </row>
    <row r="920" spans="3:53" ht="22.5" customHeight="1">
      <c r="C920" s="509"/>
      <c r="D920" s="501"/>
      <c r="E920" s="503"/>
      <c r="F920" s="29" t="s">
        <v>323</v>
      </c>
      <c r="G920" s="26"/>
      <c r="H920" s="30" t="s">
        <v>327</v>
      </c>
      <c r="I920" s="498"/>
      <c r="J920" s="487"/>
      <c r="K920" s="489"/>
      <c r="L920" s="491"/>
      <c r="M920" s="493"/>
      <c r="N920" s="29" t="s">
        <v>323</v>
      </c>
      <c r="O920" s="26"/>
      <c r="P920" s="30" t="s">
        <v>327</v>
      </c>
      <c r="Q920" s="3"/>
      <c r="R920" s="4"/>
      <c r="S920" s="5"/>
      <c r="T920" s="6"/>
      <c r="U920" s="7"/>
      <c r="V920" s="62"/>
      <c r="W920" s="63"/>
      <c r="X920" s="9"/>
      <c r="Y920" s="4"/>
      <c r="Z920" s="5"/>
      <c r="AA920" s="6"/>
      <c r="AB920" s="7"/>
      <c r="AC920" s="64"/>
      <c r="AD920" s="8"/>
      <c r="AE920" s="29" t="s">
        <v>323</v>
      </c>
      <c r="AF920" s="26"/>
      <c r="AG920" s="30" t="s">
        <v>327</v>
      </c>
      <c r="AH920" s="518"/>
      <c r="AI920" s="516"/>
      <c r="AJ920" s="516"/>
      <c r="AK920" s="516"/>
      <c r="AL920" s="516"/>
      <c r="AN920" s="38" t="str">
        <f t="shared" si="471"/>
        <v/>
      </c>
      <c r="AO920" s="39" t="str">
        <f t="shared" si="472"/>
        <v/>
      </c>
      <c r="AP920" s="40" t="str">
        <f t="shared" si="444"/>
        <v/>
      </c>
      <c r="AQ920" s="41" t="str">
        <f t="shared" si="445"/>
        <v/>
      </c>
      <c r="AR920" s="42" t="str">
        <f t="shared" si="446"/>
        <v>000</v>
      </c>
      <c r="AS920" s="43" t="str">
        <f t="shared" si="447"/>
        <v>000</v>
      </c>
      <c r="AT920" s="41">
        <f t="shared" si="448"/>
        <v>0</v>
      </c>
      <c r="AU920" s="65">
        <f t="shared" si="449"/>
        <v>0</v>
      </c>
      <c r="AV920" s="39" t="str">
        <f t="shared" si="450"/>
        <v>000</v>
      </c>
      <c r="AW920" s="43" t="str">
        <f t="shared" si="451"/>
        <v>000</v>
      </c>
      <c r="AX920" s="43">
        <f t="shared" si="452"/>
        <v>0</v>
      </c>
      <c r="AY920" s="43">
        <f t="shared" si="453"/>
        <v>0</v>
      </c>
      <c r="AZ920" s="47">
        <f t="shared" si="454"/>
        <v>0</v>
      </c>
      <c r="BA920" s="35">
        <f t="shared" si="455"/>
        <v>0</v>
      </c>
    </row>
    <row r="921" spans="3:53" ht="22.5" customHeight="1" thickBot="1">
      <c r="C921" s="508">
        <f t="shared" si="469"/>
        <v>459</v>
      </c>
      <c r="D921" s="500"/>
      <c r="E921" s="502"/>
      <c r="F921" s="483" t="str">
        <f>IF(G922="","",YEAR('1'!$AJ$7)-YEAR(G922)-IF(MONTH('1'!$AJ$7)*100+DAY('1'!$AJ$7)&gt;=MONTH(G922)*100+DAY(G922),0,1))</f>
        <v/>
      </c>
      <c r="G921" s="484"/>
      <c r="H921" s="485"/>
      <c r="I921" s="497"/>
      <c r="J921" s="486"/>
      <c r="K921" s="488" t="s">
        <v>326</v>
      </c>
      <c r="L921" s="490"/>
      <c r="M921" s="492" t="s">
        <v>325</v>
      </c>
      <c r="N921" s="486"/>
      <c r="O921" s="490"/>
      <c r="P921" s="499"/>
      <c r="Q921" s="3"/>
      <c r="R921" s="4"/>
      <c r="S921" s="5"/>
      <c r="T921" s="6"/>
      <c r="U921" s="7"/>
      <c r="V921" s="62"/>
      <c r="W921" s="63"/>
      <c r="X921" s="9"/>
      <c r="Y921" s="4"/>
      <c r="Z921" s="5"/>
      <c r="AA921" s="6"/>
      <c r="AB921" s="7"/>
      <c r="AC921" s="64"/>
      <c r="AD921" s="8"/>
      <c r="AE921" s="494" t="s">
        <v>66</v>
      </c>
      <c r="AF921" s="495"/>
      <c r="AG921" s="496"/>
      <c r="AH921" s="517"/>
      <c r="AI921" s="515"/>
      <c r="AJ921" s="515"/>
      <c r="AK921" s="515"/>
      <c r="AL921" s="515"/>
      <c r="AN921" s="38" t="str">
        <f t="shared" si="471"/>
        <v/>
      </c>
      <c r="AO921" s="39" t="str">
        <f t="shared" si="472"/>
        <v/>
      </c>
      <c r="AP921" s="40" t="str">
        <f t="shared" si="444"/>
        <v/>
      </c>
      <c r="AQ921" s="41" t="str">
        <f t="shared" si="445"/>
        <v/>
      </c>
      <c r="AR921" s="42" t="str">
        <f t="shared" si="446"/>
        <v>000</v>
      </c>
      <c r="AS921" s="43" t="str">
        <f t="shared" si="447"/>
        <v>000</v>
      </c>
      <c r="AT921" s="41">
        <f t="shared" si="448"/>
        <v>0</v>
      </c>
      <c r="AU921" s="65">
        <f t="shared" si="449"/>
        <v>0</v>
      </c>
      <c r="AV921" s="39" t="str">
        <f t="shared" si="450"/>
        <v>000</v>
      </c>
      <c r="AW921" s="43" t="str">
        <f t="shared" si="451"/>
        <v>000</v>
      </c>
      <c r="AX921" s="43">
        <f t="shared" si="452"/>
        <v>0</v>
      </c>
      <c r="AY921" s="43">
        <f t="shared" si="453"/>
        <v>0</v>
      </c>
      <c r="AZ921" s="47">
        <f t="shared" si="454"/>
        <v>0</v>
      </c>
      <c r="BA921" s="35">
        <f t="shared" si="455"/>
        <v>0</v>
      </c>
    </row>
    <row r="922" spans="3:53" ht="22.5" customHeight="1">
      <c r="C922" s="509"/>
      <c r="D922" s="501"/>
      <c r="E922" s="503"/>
      <c r="F922" s="29" t="s">
        <v>323</v>
      </c>
      <c r="G922" s="26"/>
      <c r="H922" s="30" t="s">
        <v>327</v>
      </c>
      <c r="I922" s="498"/>
      <c r="J922" s="487"/>
      <c r="K922" s="489"/>
      <c r="L922" s="491"/>
      <c r="M922" s="493"/>
      <c r="N922" s="29" t="s">
        <v>323</v>
      </c>
      <c r="O922" s="26"/>
      <c r="P922" s="30" t="s">
        <v>327</v>
      </c>
      <c r="Q922" s="3"/>
      <c r="R922" s="4"/>
      <c r="S922" s="5"/>
      <c r="T922" s="6"/>
      <c r="U922" s="7"/>
      <c r="V922" s="62"/>
      <c r="W922" s="63"/>
      <c r="X922" s="9"/>
      <c r="Y922" s="4"/>
      <c r="Z922" s="5"/>
      <c r="AA922" s="6"/>
      <c r="AB922" s="7"/>
      <c r="AC922" s="64"/>
      <c r="AD922" s="8"/>
      <c r="AE922" s="29" t="s">
        <v>323</v>
      </c>
      <c r="AF922" s="26"/>
      <c r="AG922" s="30" t="s">
        <v>327</v>
      </c>
      <c r="AH922" s="518"/>
      <c r="AI922" s="516"/>
      <c r="AJ922" s="516"/>
      <c r="AK922" s="516"/>
      <c r="AL922" s="516"/>
      <c r="AN922" s="38" t="str">
        <f t="shared" si="471"/>
        <v/>
      </c>
      <c r="AO922" s="39" t="str">
        <f t="shared" si="472"/>
        <v/>
      </c>
      <c r="AP922" s="40" t="str">
        <f t="shared" si="444"/>
        <v/>
      </c>
      <c r="AQ922" s="41" t="str">
        <f t="shared" si="445"/>
        <v/>
      </c>
      <c r="AR922" s="42" t="str">
        <f t="shared" si="446"/>
        <v>000</v>
      </c>
      <c r="AS922" s="43" t="str">
        <f t="shared" si="447"/>
        <v>000</v>
      </c>
      <c r="AT922" s="41">
        <f t="shared" si="448"/>
        <v>0</v>
      </c>
      <c r="AU922" s="65">
        <f t="shared" si="449"/>
        <v>0</v>
      </c>
      <c r="AV922" s="39" t="str">
        <f t="shared" si="450"/>
        <v>000</v>
      </c>
      <c r="AW922" s="43" t="str">
        <f t="shared" si="451"/>
        <v>000</v>
      </c>
      <c r="AX922" s="43">
        <f t="shared" si="452"/>
        <v>0</v>
      </c>
      <c r="AY922" s="43">
        <f t="shared" si="453"/>
        <v>0</v>
      </c>
      <c r="AZ922" s="47">
        <f t="shared" si="454"/>
        <v>0</v>
      </c>
      <c r="BA922" s="35">
        <f t="shared" si="455"/>
        <v>0</v>
      </c>
    </row>
    <row r="923" spans="3:53" ht="22.5" customHeight="1" thickBot="1">
      <c r="C923" s="508">
        <f t="shared" si="470"/>
        <v>460</v>
      </c>
      <c r="D923" s="500"/>
      <c r="E923" s="502"/>
      <c r="F923" s="483" t="str">
        <f>IF(G924="","",YEAR('1'!$AJ$7)-YEAR(G924)-IF(MONTH('1'!$AJ$7)*100+DAY('1'!$AJ$7)&gt;=MONTH(G924)*100+DAY(G924),0,1))</f>
        <v/>
      </c>
      <c r="G923" s="484"/>
      <c r="H923" s="485"/>
      <c r="I923" s="497"/>
      <c r="J923" s="486"/>
      <c r="K923" s="488" t="s">
        <v>326</v>
      </c>
      <c r="L923" s="490"/>
      <c r="M923" s="492" t="s">
        <v>325</v>
      </c>
      <c r="N923" s="486"/>
      <c r="O923" s="490"/>
      <c r="P923" s="499"/>
      <c r="Q923" s="3"/>
      <c r="R923" s="4"/>
      <c r="S923" s="5"/>
      <c r="T923" s="6"/>
      <c r="U923" s="7"/>
      <c r="V923" s="62"/>
      <c r="W923" s="63"/>
      <c r="X923" s="9"/>
      <c r="Y923" s="4"/>
      <c r="Z923" s="5"/>
      <c r="AA923" s="6"/>
      <c r="AB923" s="7"/>
      <c r="AC923" s="64"/>
      <c r="AD923" s="8"/>
      <c r="AE923" s="494" t="s">
        <v>66</v>
      </c>
      <c r="AF923" s="495"/>
      <c r="AG923" s="496"/>
      <c r="AH923" s="517"/>
      <c r="AI923" s="515"/>
      <c r="AJ923" s="515"/>
      <c r="AK923" s="515"/>
      <c r="AL923" s="515"/>
      <c r="AN923" s="38" t="str">
        <f t="shared" si="471"/>
        <v/>
      </c>
      <c r="AO923" s="39" t="str">
        <f t="shared" si="472"/>
        <v/>
      </c>
      <c r="AP923" s="40" t="str">
        <f t="shared" si="444"/>
        <v/>
      </c>
      <c r="AQ923" s="41" t="str">
        <f t="shared" si="445"/>
        <v/>
      </c>
      <c r="AR923" s="42" t="str">
        <f t="shared" si="446"/>
        <v>000</v>
      </c>
      <c r="AS923" s="43" t="str">
        <f t="shared" si="447"/>
        <v>000</v>
      </c>
      <c r="AT923" s="41">
        <f t="shared" si="448"/>
        <v>0</v>
      </c>
      <c r="AU923" s="65">
        <f t="shared" si="449"/>
        <v>0</v>
      </c>
      <c r="AV923" s="39" t="str">
        <f t="shared" si="450"/>
        <v>000</v>
      </c>
      <c r="AW923" s="43" t="str">
        <f t="shared" si="451"/>
        <v>000</v>
      </c>
      <c r="AX923" s="43">
        <f t="shared" si="452"/>
        <v>0</v>
      </c>
      <c r="AY923" s="43">
        <f t="shared" si="453"/>
        <v>0</v>
      </c>
      <c r="AZ923" s="47">
        <f t="shared" si="454"/>
        <v>0</v>
      </c>
      <c r="BA923" s="35">
        <f t="shared" si="455"/>
        <v>0</v>
      </c>
    </row>
    <row r="924" spans="3:53" ht="22.5" customHeight="1">
      <c r="C924" s="509"/>
      <c r="D924" s="501"/>
      <c r="E924" s="503"/>
      <c r="F924" s="29" t="s">
        <v>323</v>
      </c>
      <c r="G924" s="26"/>
      <c r="H924" s="30" t="s">
        <v>327</v>
      </c>
      <c r="I924" s="498"/>
      <c r="J924" s="487"/>
      <c r="K924" s="489"/>
      <c r="L924" s="491"/>
      <c r="M924" s="493"/>
      <c r="N924" s="29" t="s">
        <v>323</v>
      </c>
      <c r="O924" s="26"/>
      <c r="P924" s="30" t="s">
        <v>327</v>
      </c>
      <c r="Q924" s="3"/>
      <c r="R924" s="4"/>
      <c r="S924" s="5"/>
      <c r="T924" s="6"/>
      <c r="U924" s="7"/>
      <c r="V924" s="62"/>
      <c r="W924" s="63"/>
      <c r="X924" s="9"/>
      <c r="Y924" s="4"/>
      <c r="Z924" s="5"/>
      <c r="AA924" s="6"/>
      <c r="AB924" s="7"/>
      <c r="AC924" s="64"/>
      <c r="AD924" s="8"/>
      <c r="AE924" s="29" t="s">
        <v>323</v>
      </c>
      <c r="AF924" s="26"/>
      <c r="AG924" s="30" t="s">
        <v>327</v>
      </c>
      <c r="AH924" s="518"/>
      <c r="AI924" s="516"/>
      <c r="AJ924" s="516"/>
      <c r="AK924" s="516"/>
      <c r="AL924" s="516"/>
      <c r="AN924" s="38" t="str">
        <f t="shared" si="471"/>
        <v/>
      </c>
      <c r="AO924" s="39" t="str">
        <f t="shared" si="472"/>
        <v/>
      </c>
      <c r="AP924" s="40" t="str">
        <f t="shared" si="444"/>
        <v/>
      </c>
      <c r="AQ924" s="41" t="str">
        <f t="shared" si="445"/>
        <v/>
      </c>
      <c r="AR924" s="42" t="str">
        <f t="shared" si="446"/>
        <v>000</v>
      </c>
      <c r="AS924" s="43" t="str">
        <f t="shared" si="447"/>
        <v>000</v>
      </c>
      <c r="AT924" s="41">
        <f t="shared" si="448"/>
        <v>0</v>
      </c>
      <c r="AU924" s="65">
        <f t="shared" si="449"/>
        <v>0</v>
      </c>
      <c r="AV924" s="39" t="str">
        <f t="shared" si="450"/>
        <v>000</v>
      </c>
      <c r="AW924" s="43" t="str">
        <f t="shared" si="451"/>
        <v>000</v>
      </c>
      <c r="AX924" s="43">
        <f t="shared" si="452"/>
        <v>0</v>
      </c>
      <c r="AY924" s="43">
        <f t="shared" si="453"/>
        <v>0</v>
      </c>
      <c r="AZ924" s="47">
        <f t="shared" si="454"/>
        <v>0</v>
      </c>
      <c r="BA924" s="35">
        <f t="shared" si="455"/>
        <v>0</v>
      </c>
    </row>
    <row r="925" spans="3:53" ht="22.5" customHeight="1" thickBot="1">
      <c r="C925" s="508">
        <f t="shared" ref="C925:C949" si="475">(ROW()-3)/2</f>
        <v>461</v>
      </c>
      <c r="D925" s="500"/>
      <c r="E925" s="502"/>
      <c r="F925" s="483" t="str">
        <f>IF(G926="","",YEAR('1'!$AJ$7)-YEAR(G926)-IF(MONTH('1'!$AJ$7)*100+DAY('1'!$AJ$7)&gt;=MONTH(G926)*100+DAY(G926),0,1))</f>
        <v/>
      </c>
      <c r="G925" s="484"/>
      <c r="H925" s="485"/>
      <c r="I925" s="497"/>
      <c r="J925" s="486"/>
      <c r="K925" s="488" t="s">
        <v>326</v>
      </c>
      <c r="L925" s="490"/>
      <c r="M925" s="492" t="s">
        <v>325</v>
      </c>
      <c r="N925" s="486"/>
      <c r="O925" s="490"/>
      <c r="P925" s="499"/>
      <c r="Q925" s="3"/>
      <c r="R925" s="4"/>
      <c r="S925" s="5"/>
      <c r="T925" s="6"/>
      <c r="U925" s="7"/>
      <c r="V925" s="62"/>
      <c r="W925" s="63"/>
      <c r="X925" s="9"/>
      <c r="Y925" s="4"/>
      <c r="Z925" s="5"/>
      <c r="AA925" s="6"/>
      <c r="AB925" s="7"/>
      <c r="AC925" s="64"/>
      <c r="AD925" s="8"/>
      <c r="AE925" s="494" t="s">
        <v>66</v>
      </c>
      <c r="AF925" s="495"/>
      <c r="AG925" s="496"/>
      <c r="AH925" s="517"/>
      <c r="AI925" s="515"/>
      <c r="AJ925" s="515"/>
      <c r="AK925" s="515"/>
      <c r="AL925" s="515"/>
      <c r="AN925" s="38" t="str">
        <f t="shared" si="471"/>
        <v/>
      </c>
      <c r="AO925" s="39" t="str">
        <f t="shared" si="472"/>
        <v/>
      </c>
      <c r="AP925" s="40" t="str">
        <f t="shared" ref="AP925:AP988" si="476">IF(G926="","",G926)</f>
        <v/>
      </c>
      <c r="AQ925" s="41" t="str">
        <f t="shared" ref="AQ925:AQ988" si="477">IF(AH925="","",AH925)</f>
        <v/>
      </c>
      <c r="AR925" s="42" t="str">
        <f t="shared" ref="AR925:AR988" si="478">TEXT(Q925*10 + R925&amp;"0","000")</f>
        <v>000</v>
      </c>
      <c r="AS925" s="43" t="str">
        <f t="shared" ref="AS925:AS988" si="479">TEXT(S925*100+T925*10+U925,"000")</f>
        <v>000</v>
      </c>
      <c r="AT925" s="41">
        <f t="shared" ref="AT925:AT988" si="480">V925</f>
        <v>0</v>
      </c>
      <c r="AU925" s="65">
        <f t="shared" ref="AU925:AU988" si="481">W925</f>
        <v>0</v>
      </c>
      <c r="AV925" s="39" t="str">
        <f t="shared" ref="AV925:AV988" si="482">TEXT(X925*10 + Y925&amp;"0","000")</f>
        <v>000</v>
      </c>
      <c r="AW925" s="43" t="str">
        <f t="shared" ref="AW925:AW988" si="483">TEXT(Z925*100+AA925*10+AB925,"000")</f>
        <v>000</v>
      </c>
      <c r="AX925" s="43">
        <f t="shared" ref="AX925:AX988" si="484">AC925</f>
        <v>0</v>
      </c>
      <c r="AY925" s="43">
        <f t="shared" ref="AY925:AY988" si="485">AD925</f>
        <v>0</v>
      </c>
      <c r="AZ925" s="47">
        <f t="shared" ref="AZ925:AZ988" si="486">IF(OR(AN925&amp;AO925="",AN925&amp;AO925=AN924&amp;AO924),0,1)</f>
        <v>0</v>
      </c>
      <c r="BA925" s="35">
        <f t="shared" ref="BA925:BA988" si="487">IF(AN925&amp;AO925=AN926&amp;AO926,0,1)</f>
        <v>0</v>
      </c>
    </row>
    <row r="926" spans="3:53" ht="22.5" customHeight="1">
      <c r="C926" s="509"/>
      <c r="D926" s="501"/>
      <c r="E926" s="503"/>
      <c r="F926" s="29" t="s">
        <v>323</v>
      </c>
      <c r="G926" s="26"/>
      <c r="H926" s="30" t="s">
        <v>327</v>
      </c>
      <c r="I926" s="498"/>
      <c r="J926" s="487"/>
      <c r="K926" s="489"/>
      <c r="L926" s="491"/>
      <c r="M926" s="493"/>
      <c r="N926" s="29" t="s">
        <v>323</v>
      </c>
      <c r="O926" s="26"/>
      <c r="P926" s="30" t="s">
        <v>327</v>
      </c>
      <c r="Q926" s="3"/>
      <c r="R926" s="4"/>
      <c r="S926" s="5"/>
      <c r="T926" s="6"/>
      <c r="U926" s="7"/>
      <c r="V926" s="62"/>
      <c r="W926" s="63"/>
      <c r="X926" s="9"/>
      <c r="Y926" s="4"/>
      <c r="Z926" s="5"/>
      <c r="AA926" s="6"/>
      <c r="AB926" s="7"/>
      <c r="AC926" s="64"/>
      <c r="AD926" s="8"/>
      <c r="AE926" s="29" t="s">
        <v>323</v>
      </c>
      <c r="AF926" s="26"/>
      <c r="AG926" s="30" t="s">
        <v>327</v>
      </c>
      <c r="AH926" s="518"/>
      <c r="AI926" s="516"/>
      <c r="AJ926" s="516"/>
      <c r="AK926" s="516"/>
      <c r="AL926" s="516"/>
      <c r="AN926" s="38" t="str">
        <f t="shared" si="471"/>
        <v/>
      </c>
      <c r="AO926" s="39" t="str">
        <f t="shared" si="472"/>
        <v/>
      </c>
      <c r="AP926" s="40" t="str">
        <f t="shared" si="476"/>
        <v/>
      </c>
      <c r="AQ926" s="41" t="str">
        <f t="shared" si="477"/>
        <v/>
      </c>
      <c r="AR926" s="42" t="str">
        <f t="shared" si="478"/>
        <v>000</v>
      </c>
      <c r="AS926" s="43" t="str">
        <f t="shared" si="479"/>
        <v>000</v>
      </c>
      <c r="AT926" s="41">
        <f t="shared" si="480"/>
        <v>0</v>
      </c>
      <c r="AU926" s="65">
        <f t="shared" si="481"/>
        <v>0</v>
      </c>
      <c r="AV926" s="39" t="str">
        <f t="shared" si="482"/>
        <v>000</v>
      </c>
      <c r="AW926" s="43" t="str">
        <f t="shared" si="483"/>
        <v>000</v>
      </c>
      <c r="AX926" s="43">
        <f t="shared" si="484"/>
        <v>0</v>
      </c>
      <c r="AY926" s="43">
        <f t="shared" si="485"/>
        <v>0</v>
      </c>
      <c r="AZ926" s="47">
        <f t="shared" si="486"/>
        <v>0</v>
      </c>
      <c r="BA926" s="35">
        <f t="shared" si="487"/>
        <v>0</v>
      </c>
    </row>
    <row r="927" spans="3:53" ht="22.5" customHeight="1" thickBot="1">
      <c r="C927" s="508">
        <f t="shared" ref="C927" si="488">(ROW()-3)/2</f>
        <v>462</v>
      </c>
      <c r="D927" s="500"/>
      <c r="E927" s="502"/>
      <c r="F927" s="483" t="str">
        <f>IF(G928="","",YEAR('1'!$AJ$7)-YEAR(G928)-IF(MONTH('1'!$AJ$7)*100+DAY('1'!$AJ$7)&gt;=MONTH(G928)*100+DAY(G928),0,1))</f>
        <v/>
      </c>
      <c r="G927" s="484"/>
      <c r="H927" s="485"/>
      <c r="I927" s="497"/>
      <c r="J927" s="486"/>
      <c r="K927" s="488" t="s">
        <v>326</v>
      </c>
      <c r="L927" s="490"/>
      <c r="M927" s="492" t="s">
        <v>325</v>
      </c>
      <c r="N927" s="486"/>
      <c r="O927" s="490"/>
      <c r="P927" s="499"/>
      <c r="Q927" s="3"/>
      <c r="R927" s="4"/>
      <c r="S927" s="5"/>
      <c r="T927" s="6"/>
      <c r="U927" s="7"/>
      <c r="V927" s="62"/>
      <c r="W927" s="63"/>
      <c r="X927" s="9"/>
      <c r="Y927" s="4"/>
      <c r="Z927" s="5"/>
      <c r="AA927" s="6"/>
      <c r="AB927" s="7"/>
      <c r="AC927" s="64"/>
      <c r="AD927" s="8"/>
      <c r="AE927" s="494" t="s">
        <v>66</v>
      </c>
      <c r="AF927" s="495"/>
      <c r="AG927" s="496"/>
      <c r="AH927" s="517"/>
      <c r="AI927" s="515"/>
      <c r="AJ927" s="515"/>
      <c r="AK927" s="515"/>
      <c r="AL927" s="515"/>
      <c r="AN927" s="38" t="str">
        <f t="shared" si="471"/>
        <v/>
      </c>
      <c r="AO927" s="39" t="str">
        <f t="shared" si="472"/>
        <v/>
      </c>
      <c r="AP927" s="40" t="str">
        <f t="shared" si="476"/>
        <v/>
      </c>
      <c r="AQ927" s="41" t="str">
        <f t="shared" si="477"/>
        <v/>
      </c>
      <c r="AR927" s="42" t="str">
        <f t="shared" si="478"/>
        <v>000</v>
      </c>
      <c r="AS927" s="43" t="str">
        <f t="shared" si="479"/>
        <v>000</v>
      </c>
      <c r="AT927" s="41">
        <f t="shared" si="480"/>
        <v>0</v>
      </c>
      <c r="AU927" s="65">
        <f t="shared" si="481"/>
        <v>0</v>
      </c>
      <c r="AV927" s="39" t="str">
        <f t="shared" si="482"/>
        <v>000</v>
      </c>
      <c r="AW927" s="43" t="str">
        <f t="shared" si="483"/>
        <v>000</v>
      </c>
      <c r="AX927" s="43">
        <f t="shared" si="484"/>
        <v>0</v>
      </c>
      <c r="AY927" s="43">
        <f t="shared" si="485"/>
        <v>0</v>
      </c>
      <c r="AZ927" s="47">
        <f t="shared" si="486"/>
        <v>0</v>
      </c>
      <c r="BA927" s="35">
        <f t="shared" si="487"/>
        <v>0</v>
      </c>
    </row>
    <row r="928" spans="3:53" ht="22.5" customHeight="1">
      <c r="C928" s="509"/>
      <c r="D928" s="501"/>
      <c r="E928" s="503"/>
      <c r="F928" s="29" t="s">
        <v>323</v>
      </c>
      <c r="G928" s="26"/>
      <c r="H928" s="30" t="s">
        <v>327</v>
      </c>
      <c r="I928" s="498"/>
      <c r="J928" s="487"/>
      <c r="K928" s="489"/>
      <c r="L928" s="491"/>
      <c r="M928" s="493"/>
      <c r="N928" s="29" t="s">
        <v>323</v>
      </c>
      <c r="O928" s="26"/>
      <c r="P928" s="30" t="s">
        <v>327</v>
      </c>
      <c r="Q928" s="3"/>
      <c r="R928" s="4"/>
      <c r="S928" s="5"/>
      <c r="T928" s="6"/>
      <c r="U928" s="7"/>
      <c r="V928" s="62"/>
      <c r="W928" s="63"/>
      <c r="X928" s="9"/>
      <c r="Y928" s="4"/>
      <c r="Z928" s="5"/>
      <c r="AA928" s="6"/>
      <c r="AB928" s="7"/>
      <c r="AC928" s="64"/>
      <c r="AD928" s="8"/>
      <c r="AE928" s="29" t="s">
        <v>323</v>
      </c>
      <c r="AF928" s="26"/>
      <c r="AG928" s="30" t="s">
        <v>327</v>
      </c>
      <c r="AH928" s="518"/>
      <c r="AI928" s="516"/>
      <c r="AJ928" s="516"/>
      <c r="AK928" s="516"/>
      <c r="AL928" s="516"/>
      <c r="AN928" s="38" t="str">
        <f t="shared" si="471"/>
        <v/>
      </c>
      <c r="AO928" s="39" t="str">
        <f t="shared" si="472"/>
        <v/>
      </c>
      <c r="AP928" s="40" t="str">
        <f t="shared" si="476"/>
        <v/>
      </c>
      <c r="AQ928" s="41" t="str">
        <f t="shared" si="477"/>
        <v/>
      </c>
      <c r="AR928" s="42" t="str">
        <f t="shared" si="478"/>
        <v>000</v>
      </c>
      <c r="AS928" s="43" t="str">
        <f t="shared" si="479"/>
        <v>000</v>
      </c>
      <c r="AT928" s="41">
        <f t="shared" si="480"/>
        <v>0</v>
      </c>
      <c r="AU928" s="65">
        <f t="shared" si="481"/>
        <v>0</v>
      </c>
      <c r="AV928" s="39" t="str">
        <f t="shared" si="482"/>
        <v>000</v>
      </c>
      <c r="AW928" s="43" t="str">
        <f t="shared" si="483"/>
        <v>000</v>
      </c>
      <c r="AX928" s="43">
        <f t="shared" si="484"/>
        <v>0</v>
      </c>
      <c r="AY928" s="43">
        <f t="shared" si="485"/>
        <v>0</v>
      </c>
      <c r="AZ928" s="47">
        <f t="shared" si="486"/>
        <v>0</v>
      </c>
      <c r="BA928" s="35">
        <f t="shared" si="487"/>
        <v>0</v>
      </c>
    </row>
    <row r="929" spans="3:53" ht="22.5" customHeight="1" thickBot="1">
      <c r="C929" s="508">
        <f t="shared" ref="C929:C945" si="489">(ROW()-3)/2</f>
        <v>463</v>
      </c>
      <c r="D929" s="500"/>
      <c r="E929" s="502"/>
      <c r="F929" s="483" t="str">
        <f>IF(G930="","",YEAR('1'!$AJ$7)-YEAR(G930)-IF(MONTH('1'!$AJ$7)*100+DAY('1'!$AJ$7)&gt;=MONTH(G930)*100+DAY(G930),0,1))</f>
        <v/>
      </c>
      <c r="G929" s="484"/>
      <c r="H929" s="485"/>
      <c r="I929" s="497"/>
      <c r="J929" s="486"/>
      <c r="K929" s="488" t="s">
        <v>326</v>
      </c>
      <c r="L929" s="490"/>
      <c r="M929" s="492" t="s">
        <v>325</v>
      </c>
      <c r="N929" s="486"/>
      <c r="O929" s="490"/>
      <c r="P929" s="499"/>
      <c r="Q929" s="3"/>
      <c r="R929" s="4"/>
      <c r="S929" s="5"/>
      <c r="T929" s="6"/>
      <c r="U929" s="7"/>
      <c r="V929" s="62"/>
      <c r="W929" s="63"/>
      <c r="X929" s="9"/>
      <c r="Y929" s="4"/>
      <c r="Z929" s="5"/>
      <c r="AA929" s="6"/>
      <c r="AB929" s="7"/>
      <c r="AC929" s="64"/>
      <c r="AD929" s="8"/>
      <c r="AE929" s="494" t="s">
        <v>66</v>
      </c>
      <c r="AF929" s="495"/>
      <c r="AG929" s="496"/>
      <c r="AH929" s="517"/>
      <c r="AI929" s="515"/>
      <c r="AJ929" s="515"/>
      <c r="AK929" s="515"/>
      <c r="AL929" s="515"/>
      <c r="AN929" s="38" t="str">
        <f t="shared" si="471"/>
        <v/>
      </c>
      <c r="AO929" s="39" t="str">
        <f t="shared" si="472"/>
        <v/>
      </c>
      <c r="AP929" s="40" t="str">
        <f t="shared" si="476"/>
        <v/>
      </c>
      <c r="AQ929" s="41" t="str">
        <f t="shared" si="477"/>
        <v/>
      </c>
      <c r="AR929" s="42" t="str">
        <f t="shared" si="478"/>
        <v>000</v>
      </c>
      <c r="AS929" s="43" t="str">
        <f t="shared" si="479"/>
        <v>000</v>
      </c>
      <c r="AT929" s="41">
        <f t="shared" si="480"/>
        <v>0</v>
      </c>
      <c r="AU929" s="65">
        <f t="shared" si="481"/>
        <v>0</v>
      </c>
      <c r="AV929" s="39" t="str">
        <f t="shared" si="482"/>
        <v>000</v>
      </c>
      <c r="AW929" s="43" t="str">
        <f t="shared" si="483"/>
        <v>000</v>
      </c>
      <c r="AX929" s="43">
        <f t="shared" si="484"/>
        <v>0</v>
      </c>
      <c r="AY929" s="43">
        <f t="shared" si="485"/>
        <v>0</v>
      </c>
      <c r="AZ929" s="47">
        <f t="shared" si="486"/>
        <v>0</v>
      </c>
      <c r="BA929" s="35">
        <f t="shared" si="487"/>
        <v>0</v>
      </c>
    </row>
    <row r="930" spans="3:53" ht="22.5" customHeight="1">
      <c r="C930" s="509"/>
      <c r="D930" s="501"/>
      <c r="E930" s="503"/>
      <c r="F930" s="29" t="s">
        <v>323</v>
      </c>
      <c r="G930" s="26"/>
      <c r="H930" s="30" t="s">
        <v>327</v>
      </c>
      <c r="I930" s="498"/>
      <c r="J930" s="487"/>
      <c r="K930" s="489"/>
      <c r="L930" s="491"/>
      <c r="M930" s="493"/>
      <c r="N930" s="29" t="s">
        <v>323</v>
      </c>
      <c r="O930" s="26"/>
      <c r="P930" s="30" t="s">
        <v>327</v>
      </c>
      <c r="Q930" s="3"/>
      <c r="R930" s="4"/>
      <c r="S930" s="5"/>
      <c r="T930" s="6"/>
      <c r="U930" s="7"/>
      <c r="V930" s="62"/>
      <c r="W930" s="63"/>
      <c r="X930" s="9"/>
      <c r="Y930" s="4"/>
      <c r="Z930" s="5"/>
      <c r="AA930" s="6"/>
      <c r="AB930" s="7"/>
      <c r="AC930" s="64"/>
      <c r="AD930" s="8"/>
      <c r="AE930" s="29" t="s">
        <v>323</v>
      </c>
      <c r="AF930" s="26"/>
      <c r="AG930" s="30" t="s">
        <v>327</v>
      </c>
      <c r="AH930" s="518"/>
      <c r="AI930" s="516"/>
      <c r="AJ930" s="516"/>
      <c r="AK930" s="516"/>
      <c r="AL930" s="516"/>
      <c r="AN930" s="38" t="str">
        <f t="shared" si="471"/>
        <v/>
      </c>
      <c r="AO930" s="39" t="str">
        <f t="shared" si="472"/>
        <v/>
      </c>
      <c r="AP930" s="40" t="str">
        <f t="shared" si="476"/>
        <v/>
      </c>
      <c r="AQ930" s="41" t="str">
        <f t="shared" si="477"/>
        <v/>
      </c>
      <c r="AR930" s="42" t="str">
        <f t="shared" si="478"/>
        <v>000</v>
      </c>
      <c r="AS930" s="43" t="str">
        <f t="shared" si="479"/>
        <v>000</v>
      </c>
      <c r="AT930" s="41">
        <f t="shared" si="480"/>
        <v>0</v>
      </c>
      <c r="AU930" s="65">
        <f t="shared" si="481"/>
        <v>0</v>
      </c>
      <c r="AV930" s="39" t="str">
        <f t="shared" si="482"/>
        <v>000</v>
      </c>
      <c r="AW930" s="43" t="str">
        <f t="shared" si="483"/>
        <v>000</v>
      </c>
      <c r="AX930" s="43">
        <f t="shared" si="484"/>
        <v>0</v>
      </c>
      <c r="AY930" s="43">
        <f t="shared" si="485"/>
        <v>0</v>
      </c>
      <c r="AZ930" s="47">
        <f t="shared" si="486"/>
        <v>0</v>
      </c>
      <c r="BA930" s="35">
        <f t="shared" si="487"/>
        <v>0</v>
      </c>
    </row>
    <row r="931" spans="3:53" ht="22.5" customHeight="1" thickBot="1">
      <c r="C931" s="508">
        <f t="shared" ref="C931:C947" si="490">(ROW()-3)/2</f>
        <v>464</v>
      </c>
      <c r="D931" s="500"/>
      <c r="E931" s="502"/>
      <c r="F931" s="483" t="str">
        <f>IF(G932="","",YEAR('1'!$AJ$7)-YEAR(G932)-IF(MONTH('1'!$AJ$7)*100+DAY('1'!$AJ$7)&gt;=MONTH(G932)*100+DAY(G932),0,1))</f>
        <v/>
      </c>
      <c r="G931" s="484"/>
      <c r="H931" s="485"/>
      <c r="I931" s="497"/>
      <c r="J931" s="486"/>
      <c r="K931" s="488" t="s">
        <v>326</v>
      </c>
      <c r="L931" s="490"/>
      <c r="M931" s="492" t="s">
        <v>325</v>
      </c>
      <c r="N931" s="486"/>
      <c r="O931" s="490"/>
      <c r="P931" s="499"/>
      <c r="Q931" s="3"/>
      <c r="R931" s="4"/>
      <c r="S931" s="5"/>
      <c r="T931" s="6"/>
      <c r="U931" s="7"/>
      <c r="V931" s="62"/>
      <c r="W931" s="63"/>
      <c r="X931" s="9"/>
      <c r="Y931" s="4"/>
      <c r="Z931" s="5"/>
      <c r="AA931" s="6"/>
      <c r="AB931" s="7"/>
      <c r="AC931" s="64"/>
      <c r="AD931" s="8"/>
      <c r="AE931" s="494" t="s">
        <v>66</v>
      </c>
      <c r="AF931" s="495"/>
      <c r="AG931" s="496"/>
      <c r="AH931" s="517"/>
      <c r="AI931" s="515"/>
      <c r="AJ931" s="515"/>
      <c r="AK931" s="515"/>
      <c r="AL931" s="515"/>
      <c r="AN931" s="38" t="str">
        <f t="shared" si="471"/>
        <v/>
      </c>
      <c r="AO931" s="39" t="str">
        <f t="shared" si="472"/>
        <v/>
      </c>
      <c r="AP931" s="40" t="str">
        <f t="shared" si="476"/>
        <v/>
      </c>
      <c r="AQ931" s="41" t="str">
        <f t="shared" si="477"/>
        <v/>
      </c>
      <c r="AR931" s="42" t="str">
        <f t="shared" si="478"/>
        <v>000</v>
      </c>
      <c r="AS931" s="43" t="str">
        <f t="shared" si="479"/>
        <v>000</v>
      </c>
      <c r="AT931" s="41">
        <f t="shared" si="480"/>
        <v>0</v>
      </c>
      <c r="AU931" s="65">
        <f t="shared" si="481"/>
        <v>0</v>
      </c>
      <c r="AV931" s="39" t="str">
        <f t="shared" si="482"/>
        <v>000</v>
      </c>
      <c r="AW931" s="43" t="str">
        <f t="shared" si="483"/>
        <v>000</v>
      </c>
      <c r="AX931" s="43">
        <f t="shared" si="484"/>
        <v>0</v>
      </c>
      <c r="AY931" s="43">
        <f t="shared" si="485"/>
        <v>0</v>
      </c>
      <c r="AZ931" s="47">
        <f t="shared" si="486"/>
        <v>0</v>
      </c>
      <c r="BA931" s="35">
        <f t="shared" si="487"/>
        <v>0</v>
      </c>
    </row>
    <row r="932" spans="3:53" ht="22.5" customHeight="1">
      <c r="C932" s="509"/>
      <c r="D932" s="501"/>
      <c r="E932" s="503"/>
      <c r="F932" s="29" t="s">
        <v>323</v>
      </c>
      <c r="G932" s="26"/>
      <c r="H932" s="30" t="s">
        <v>327</v>
      </c>
      <c r="I932" s="498"/>
      <c r="J932" s="487"/>
      <c r="K932" s="489"/>
      <c r="L932" s="491"/>
      <c r="M932" s="493"/>
      <c r="N932" s="29" t="s">
        <v>323</v>
      </c>
      <c r="O932" s="26"/>
      <c r="P932" s="30" t="s">
        <v>327</v>
      </c>
      <c r="Q932" s="3"/>
      <c r="R932" s="4"/>
      <c r="S932" s="5"/>
      <c r="T932" s="6"/>
      <c r="U932" s="7"/>
      <c r="V932" s="62"/>
      <c r="W932" s="63"/>
      <c r="X932" s="9"/>
      <c r="Y932" s="4"/>
      <c r="Z932" s="5"/>
      <c r="AA932" s="6"/>
      <c r="AB932" s="7"/>
      <c r="AC932" s="64"/>
      <c r="AD932" s="8"/>
      <c r="AE932" s="29" t="s">
        <v>323</v>
      </c>
      <c r="AF932" s="26"/>
      <c r="AG932" s="30" t="s">
        <v>327</v>
      </c>
      <c r="AH932" s="518"/>
      <c r="AI932" s="516"/>
      <c r="AJ932" s="516"/>
      <c r="AK932" s="516"/>
      <c r="AL932" s="516"/>
      <c r="AN932" s="38" t="str">
        <f t="shared" si="471"/>
        <v/>
      </c>
      <c r="AO932" s="39" t="str">
        <f t="shared" si="472"/>
        <v/>
      </c>
      <c r="AP932" s="40" t="str">
        <f t="shared" si="476"/>
        <v/>
      </c>
      <c r="AQ932" s="41" t="str">
        <f t="shared" si="477"/>
        <v/>
      </c>
      <c r="AR932" s="42" t="str">
        <f t="shared" si="478"/>
        <v>000</v>
      </c>
      <c r="AS932" s="43" t="str">
        <f t="shared" si="479"/>
        <v>000</v>
      </c>
      <c r="AT932" s="41">
        <f t="shared" si="480"/>
        <v>0</v>
      </c>
      <c r="AU932" s="65">
        <f t="shared" si="481"/>
        <v>0</v>
      </c>
      <c r="AV932" s="39" t="str">
        <f t="shared" si="482"/>
        <v>000</v>
      </c>
      <c r="AW932" s="43" t="str">
        <f t="shared" si="483"/>
        <v>000</v>
      </c>
      <c r="AX932" s="43">
        <f t="shared" si="484"/>
        <v>0</v>
      </c>
      <c r="AY932" s="43">
        <f t="shared" si="485"/>
        <v>0</v>
      </c>
      <c r="AZ932" s="47">
        <f t="shared" si="486"/>
        <v>0</v>
      </c>
      <c r="BA932" s="35">
        <f t="shared" si="487"/>
        <v>0</v>
      </c>
    </row>
    <row r="933" spans="3:53" ht="22.5" customHeight="1" thickBot="1">
      <c r="C933" s="508">
        <f t="shared" si="475"/>
        <v>465</v>
      </c>
      <c r="D933" s="500"/>
      <c r="E933" s="502"/>
      <c r="F933" s="483" t="str">
        <f>IF(G934="","",YEAR('1'!$AJ$7)-YEAR(G934)-IF(MONTH('1'!$AJ$7)*100+DAY('1'!$AJ$7)&gt;=MONTH(G934)*100+DAY(G934),0,1))</f>
        <v/>
      </c>
      <c r="G933" s="484"/>
      <c r="H933" s="485"/>
      <c r="I933" s="497"/>
      <c r="J933" s="486"/>
      <c r="K933" s="488" t="s">
        <v>326</v>
      </c>
      <c r="L933" s="490"/>
      <c r="M933" s="492" t="s">
        <v>325</v>
      </c>
      <c r="N933" s="486"/>
      <c r="O933" s="490"/>
      <c r="P933" s="499"/>
      <c r="Q933" s="3"/>
      <c r="R933" s="4"/>
      <c r="S933" s="5"/>
      <c r="T933" s="6"/>
      <c r="U933" s="7"/>
      <c r="V933" s="62"/>
      <c r="W933" s="63"/>
      <c r="X933" s="9"/>
      <c r="Y933" s="4"/>
      <c r="Z933" s="5"/>
      <c r="AA933" s="6"/>
      <c r="AB933" s="7"/>
      <c r="AC933" s="64"/>
      <c r="AD933" s="8"/>
      <c r="AE933" s="494" t="s">
        <v>66</v>
      </c>
      <c r="AF933" s="495"/>
      <c r="AG933" s="496"/>
      <c r="AH933" s="517"/>
      <c r="AI933" s="515"/>
      <c r="AJ933" s="515"/>
      <c r="AK933" s="515"/>
      <c r="AL933" s="515"/>
      <c r="AN933" s="38" t="str">
        <f t="shared" si="471"/>
        <v/>
      </c>
      <c r="AO933" s="39" t="str">
        <f t="shared" si="472"/>
        <v/>
      </c>
      <c r="AP933" s="40" t="str">
        <f t="shared" si="476"/>
        <v/>
      </c>
      <c r="AQ933" s="41" t="str">
        <f t="shared" si="477"/>
        <v/>
      </c>
      <c r="AR933" s="42" t="str">
        <f t="shared" si="478"/>
        <v>000</v>
      </c>
      <c r="AS933" s="43" t="str">
        <f t="shared" si="479"/>
        <v>000</v>
      </c>
      <c r="AT933" s="41">
        <f t="shared" si="480"/>
        <v>0</v>
      </c>
      <c r="AU933" s="65">
        <f t="shared" si="481"/>
        <v>0</v>
      </c>
      <c r="AV933" s="39" t="str">
        <f t="shared" si="482"/>
        <v>000</v>
      </c>
      <c r="AW933" s="43" t="str">
        <f t="shared" si="483"/>
        <v>000</v>
      </c>
      <c r="AX933" s="43">
        <f t="shared" si="484"/>
        <v>0</v>
      </c>
      <c r="AY933" s="43">
        <f t="shared" si="485"/>
        <v>0</v>
      </c>
      <c r="AZ933" s="47">
        <f t="shared" si="486"/>
        <v>0</v>
      </c>
      <c r="BA933" s="35">
        <f t="shared" si="487"/>
        <v>0</v>
      </c>
    </row>
    <row r="934" spans="3:53" ht="22.5" customHeight="1">
      <c r="C934" s="509"/>
      <c r="D934" s="501"/>
      <c r="E934" s="503"/>
      <c r="F934" s="29" t="s">
        <v>323</v>
      </c>
      <c r="G934" s="26"/>
      <c r="H934" s="30" t="s">
        <v>327</v>
      </c>
      <c r="I934" s="498"/>
      <c r="J934" s="487"/>
      <c r="K934" s="489"/>
      <c r="L934" s="491"/>
      <c r="M934" s="493"/>
      <c r="N934" s="29" t="s">
        <v>323</v>
      </c>
      <c r="O934" s="26"/>
      <c r="P934" s="30" t="s">
        <v>327</v>
      </c>
      <c r="Q934" s="3"/>
      <c r="R934" s="4"/>
      <c r="S934" s="5"/>
      <c r="T934" s="6"/>
      <c r="U934" s="7"/>
      <c r="V934" s="62"/>
      <c r="W934" s="63"/>
      <c r="X934" s="9"/>
      <c r="Y934" s="4"/>
      <c r="Z934" s="5"/>
      <c r="AA934" s="6"/>
      <c r="AB934" s="7"/>
      <c r="AC934" s="64"/>
      <c r="AD934" s="8"/>
      <c r="AE934" s="29" t="s">
        <v>323</v>
      </c>
      <c r="AF934" s="26"/>
      <c r="AG934" s="30" t="s">
        <v>327</v>
      </c>
      <c r="AH934" s="518"/>
      <c r="AI934" s="516"/>
      <c r="AJ934" s="516"/>
      <c r="AK934" s="516"/>
      <c r="AL934" s="516"/>
      <c r="AN934" s="38" t="str">
        <f t="shared" si="471"/>
        <v/>
      </c>
      <c r="AO934" s="39" t="str">
        <f t="shared" si="472"/>
        <v/>
      </c>
      <c r="AP934" s="40" t="str">
        <f t="shared" si="476"/>
        <v/>
      </c>
      <c r="AQ934" s="41" t="str">
        <f t="shared" si="477"/>
        <v/>
      </c>
      <c r="AR934" s="42" t="str">
        <f t="shared" si="478"/>
        <v>000</v>
      </c>
      <c r="AS934" s="43" t="str">
        <f t="shared" si="479"/>
        <v>000</v>
      </c>
      <c r="AT934" s="41">
        <f t="shared" si="480"/>
        <v>0</v>
      </c>
      <c r="AU934" s="65">
        <f t="shared" si="481"/>
        <v>0</v>
      </c>
      <c r="AV934" s="39" t="str">
        <f t="shared" si="482"/>
        <v>000</v>
      </c>
      <c r="AW934" s="43" t="str">
        <f t="shared" si="483"/>
        <v>000</v>
      </c>
      <c r="AX934" s="43">
        <f t="shared" si="484"/>
        <v>0</v>
      </c>
      <c r="AY934" s="43">
        <f t="shared" si="485"/>
        <v>0</v>
      </c>
      <c r="AZ934" s="47">
        <f t="shared" si="486"/>
        <v>0</v>
      </c>
      <c r="BA934" s="35">
        <f t="shared" si="487"/>
        <v>0</v>
      </c>
    </row>
    <row r="935" spans="3:53" ht="22.5" customHeight="1" thickBot="1">
      <c r="C935" s="508">
        <f t="shared" ref="C935" si="491">(ROW()-3)/2</f>
        <v>466</v>
      </c>
      <c r="D935" s="500"/>
      <c r="E935" s="502"/>
      <c r="F935" s="483" t="str">
        <f>IF(G936="","",YEAR('1'!$AJ$7)-YEAR(G936)-IF(MONTH('1'!$AJ$7)*100+DAY('1'!$AJ$7)&gt;=MONTH(G936)*100+DAY(G936),0,1))</f>
        <v/>
      </c>
      <c r="G935" s="484"/>
      <c r="H935" s="485"/>
      <c r="I935" s="497"/>
      <c r="J935" s="486"/>
      <c r="K935" s="488" t="s">
        <v>326</v>
      </c>
      <c r="L935" s="490"/>
      <c r="M935" s="492" t="s">
        <v>325</v>
      </c>
      <c r="N935" s="486"/>
      <c r="O935" s="490"/>
      <c r="P935" s="499"/>
      <c r="Q935" s="3"/>
      <c r="R935" s="4"/>
      <c r="S935" s="5"/>
      <c r="T935" s="6"/>
      <c r="U935" s="7"/>
      <c r="V935" s="62"/>
      <c r="W935" s="63"/>
      <c r="X935" s="9"/>
      <c r="Y935" s="4"/>
      <c r="Z935" s="5"/>
      <c r="AA935" s="6"/>
      <c r="AB935" s="7"/>
      <c r="AC935" s="64"/>
      <c r="AD935" s="8"/>
      <c r="AE935" s="494" t="s">
        <v>66</v>
      </c>
      <c r="AF935" s="495"/>
      <c r="AG935" s="496"/>
      <c r="AH935" s="517"/>
      <c r="AI935" s="515"/>
      <c r="AJ935" s="515"/>
      <c r="AK935" s="515"/>
      <c r="AL935" s="515"/>
      <c r="AN935" s="38" t="str">
        <f t="shared" si="471"/>
        <v/>
      </c>
      <c r="AO935" s="39" t="str">
        <f t="shared" si="472"/>
        <v/>
      </c>
      <c r="AP935" s="40" t="str">
        <f t="shared" si="476"/>
        <v/>
      </c>
      <c r="AQ935" s="41" t="str">
        <f t="shared" si="477"/>
        <v/>
      </c>
      <c r="AR935" s="42" t="str">
        <f t="shared" si="478"/>
        <v>000</v>
      </c>
      <c r="AS935" s="43" t="str">
        <f t="shared" si="479"/>
        <v>000</v>
      </c>
      <c r="AT935" s="41">
        <f t="shared" si="480"/>
        <v>0</v>
      </c>
      <c r="AU935" s="65">
        <f t="shared" si="481"/>
        <v>0</v>
      </c>
      <c r="AV935" s="39" t="str">
        <f t="shared" si="482"/>
        <v>000</v>
      </c>
      <c r="AW935" s="43" t="str">
        <f t="shared" si="483"/>
        <v>000</v>
      </c>
      <c r="AX935" s="43">
        <f t="shared" si="484"/>
        <v>0</v>
      </c>
      <c r="AY935" s="43">
        <f t="shared" si="485"/>
        <v>0</v>
      </c>
      <c r="AZ935" s="47">
        <f t="shared" si="486"/>
        <v>0</v>
      </c>
      <c r="BA935" s="35">
        <f t="shared" si="487"/>
        <v>0</v>
      </c>
    </row>
    <row r="936" spans="3:53" ht="22.5" customHeight="1">
      <c r="C936" s="509"/>
      <c r="D936" s="501"/>
      <c r="E936" s="503"/>
      <c r="F936" s="29" t="s">
        <v>323</v>
      </c>
      <c r="G936" s="26"/>
      <c r="H936" s="30" t="s">
        <v>327</v>
      </c>
      <c r="I936" s="498"/>
      <c r="J936" s="487"/>
      <c r="K936" s="489"/>
      <c r="L936" s="491"/>
      <c r="M936" s="493"/>
      <c r="N936" s="29" t="s">
        <v>323</v>
      </c>
      <c r="O936" s="26"/>
      <c r="P936" s="30" t="s">
        <v>327</v>
      </c>
      <c r="Q936" s="3"/>
      <c r="R936" s="4"/>
      <c r="S936" s="5"/>
      <c r="T936" s="6"/>
      <c r="U936" s="7"/>
      <c r="V936" s="62"/>
      <c r="W936" s="63"/>
      <c r="X936" s="9"/>
      <c r="Y936" s="4"/>
      <c r="Z936" s="5"/>
      <c r="AA936" s="6"/>
      <c r="AB936" s="7"/>
      <c r="AC936" s="64"/>
      <c r="AD936" s="8"/>
      <c r="AE936" s="29" t="s">
        <v>323</v>
      </c>
      <c r="AF936" s="26"/>
      <c r="AG936" s="30" t="s">
        <v>327</v>
      </c>
      <c r="AH936" s="518"/>
      <c r="AI936" s="516"/>
      <c r="AJ936" s="516"/>
      <c r="AK936" s="516"/>
      <c r="AL936" s="516"/>
      <c r="AN936" s="38" t="str">
        <f t="shared" si="471"/>
        <v/>
      </c>
      <c r="AO936" s="39" t="str">
        <f t="shared" si="472"/>
        <v/>
      </c>
      <c r="AP936" s="40" t="str">
        <f t="shared" si="476"/>
        <v/>
      </c>
      <c r="AQ936" s="41" t="str">
        <f t="shared" si="477"/>
        <v/>
      </c>
      <c r="AR936" s="42" t="str">
        <f t="shared" si="478"/>
        <v>000</v>
      </c>
      <c r="AS936" s="43" t="str">
        <f t="shared" si="479"/>
        <v>000</v>
      </c>
      <c r="AT936" s="41">
        <f t="shared" si="480"/>
        <v>0</v>
      </c>
      <c r="AU936" s="65">
        <f t="shared" si="481"/>
        <v>0</v>
      </c>
      <c r="AV936" s="39" t="str">
        <f t="shared" si="482"/>
        <v>000</v>
      </c>
      <c r="AW936" s="43" t="str">
        <f t="shared" si="483"/>
        <v>000</v>
      </c>
      <c r="AX936" s="43">
        <f t="shared" si="484"/>
        <v>0</v>
      </c>
      <c r="AY936" s="43">
        <f t="shared" si="485"/>
        <v>0</v>
      </c>
      <c r="AZ936" s="47">
        <f t="shared" si="486"/>
        <v>0</v>
      </c>
      <c r="BA936" s="35">
        <f t="shared" si="487"/>
        <v>0</v>
      </c>
    </row>
    <row r="937" spans="3:53" ht="22.5" customHeight="1" thickBot="1">
      <c r="C937" s="508">
        <f t="shared" si="489"/>
        <v>467</v>
      </c>
      <c r="D937" s="500"/>
      <c r="E937" s="502"/>
      <c r="F937" s="483" t="str">
        <f>IF(G938="","",YEAR('1'!$AJ$7)-YEAR(G938)-IF(MONTH('1'!$AJ$7)*100+DAY('1'!$AJ$7)&gt;=MONTH(G938)*100+DAY(G938),0,1))</f>
        <v/>
      </c>
      <c r="G937" s="484"/>
      <c r="H937" s="485"/>
      <c r="I937" s="497"/>
      <c r="J937" s="486"/>
      <c r="K937" s="488" t="s">
        <v>326</v>
      </c>
      <c r="L937" s="490"/>
      <c r="M937" s="492" t="s">
        <v>325</v>
      </c>
      <c r="N937" s="486"/>
      <c r="O937" s="490"/>
      <c r="P937" s="499"/>
      <c r="Q937" s="3"/>
      <c r="R937" s="4"/>
      <c r="S937" s="5"/>
      <c r="T937" s="6"/>
      <c r="U937" s="7"/>
      <c r="V937" s="62"/>
      <c r="W937" s="63"/>
      <c r="X937" s="9"/>
      <c r="Y937" s="4"/>
      <c r="Z937" s="5"/>
      <c r="AA937" s="6"/>
      <c r="AB937" s="7"/>
      <c r="AC937" s="64"/>
      <c r="AD937" s="8"/>
      <c r="AE937" s="494" t="s">
        <v>66</v>
      </c>
      <c r="AF937" s="495"/>
      <c r="AG937" s="496"/>
      <c r="AH937" s="517"/>
      <c r="AI937" s="515"/>
      <c r="AJ937" s="515"/>
      <c r="AK937" s="515"/>
      <c r="AL937" s="515"/>
      <c r="AN937" s="38" t="str">
        <f t="shared" si="471"/>
        <v/>
      </c>
      <c r="AO937" s="39" t="str">
        <f t="shared" si="472"/>
        <v/>
      </c>
      <c r="AP937" s="40" t="str">
        <f t="shared" si="476"/>
        <v/>
      </c>
      <c r="AQ937" s="41" t="str">
        <f t="shared" si="477"/>
        <v/>
      </c>
      <c r="AR937" s="42" t="str">
        <f t="shared" si="478"/>
        <v>000</v>
      </c>
      <c r="AS937" s="43" t="str">
        <f t="shared" si="479"/>
        <v>000</v>
      </c>
      <c r="AT937" s="41">
        <f t="shared" si="480"/>
        <v>0</v>
      </c>
      <c r="AU937" s="65">
        <f t="shared" si="481"/>
        <v>0</v>
      </c>
      <c r="AV937" s="39" t="str">
        <f t="shared" si="482"/>
        <v>000</v>
      </c>
      <c r="AW937" s="43" t="str">
        <f t="shared" si="483"/>
        <v>000</v>
      </c>
      <c r="AX937" s="43">
        <f t="shared" si="484"/>
        <v>0</v>
      </c>
      <c r="AY937" s="43">
        <f t="shared" si="485"/>
        <v>0</v>
      </c>
      <c r="AZ937" s="47">
        <f t="shared" si="486"/>
        <v>0</v>
      </c>
      <c r="BA937" s="35">
        <f t="shared" si="487"/>
        <v>0</v>
      </c>
    </row>
    <row r="938" spans="3:53" ht="22.5" customHeight="1">
      <c r="C938" s="509"/>
      <c r="D938" s="501"/>
      <c r="E938" s="503"/>
      <c r="F938" s="29" t="s">
        <v>323</v>
      </c>
      <c r="G938" s="26"/>
      <c r="H938" s="30" t="s">
        <v>327</v>
      </c>
      <c r="I938" s="498"/>
      <c r="J938" s="487"/>
      <c r="K938" s="489"/>
      <c r="L938" s="491"/>
      <c r="M938" s="493"/>
      <c r="N938" s="29" t="s">
        <v>323</v>
      </c>
      <c r="O938" s="26"/>
      <c r="P938" s="30" t="s">
        <v>327</v>
      </c>
      <c r="Q938" s="3"/>
      <c r="R938" s="4"/>
      <c r="S938" s="5"/>
      <c r="T938" s="6"/>
      <c r="U938" s="7"/>
      <c r="V938" s="62"/>
      <c r="W938" s="63"/>
      <c r="X938" s="9"/>
      <c r="Y938" s="4"/>
      <c r="Z938" s="5"/>
      <c r="AA938" s="6"/>
      <c r="AB938" s="7"/>
      <c r="AC938" s="64"/>
      <c r="AD938" s="8"/>
      <c r="AE938" s="29" t="s">
        <v>323</v>
      </c>
      <c r="AF938" s="26"/>
      <c r="AG938" s="30" t="s">
        <v>327</v>
      </c>
      <c r="AH938" s="518"/>
      <c r="AI938" s="516"/>
      <c r="AJ938" s="516"/>
      <c r="AK938" s="516"/>
      <c r="AL938" s="516"/>
      <c r="AN938" s="38" t="str">
        <f t="shared" si="471"/>
        <v/>
      </c>
      <c r="AO938" s="39" t="str">
        <f t="shared" si="472"/>
        <v/>
      </c>
      <c r="AP938" s="40" t="str">
        <f t="shared" si="476"/>
        <v/>
      </c>
      <c r="AQ938" s="41" t="str">
        <f t="shared" si="477"/>
        <v/>
      </c>
      <c r="AR938" s="42" t="str">
        <f t="shared" si="478"/>
        <v>000</v>
      </c>
      <c r="AS938" s="43" t="str">
        <f t="shared" si="479"/>
        <v>000</v>
      </c>
      <c r="AT938" s="41">
        <f t="shared" si="480"/>
        <v>0</v>
      </c>
      <c r="AU938" s="65">
        <f t="shared" si="481"/>
        <v>0</v>
      </c>
      <c r="AV938" s="39" t="str">
        <f t="shared" si="482"/>
        <v>000</v>
      </c>
      <c r="AW938" s="43" t="str">
        <f t="shared" si="483"/>
        <v>000</v>
      </c>
      <c r="AX938" s="43">
        <f t="shared" si="484"/>
        <v>0</v>
      </c>
      <c r="AY938" s="43">
        <f t="shared" si="485"/>
        <v>0</v>
      </c>
      <c r="AZ938" s="47">
        <f t="shared" si="486"/>
        <v>0</v>
      </c>
      <c r="BA938" s="35">
        <f t="shared" si="487"/>
        <v>0</v>
      </c>
    </row>
    <row r="939" spans="3:53" ht="22.5" customHeight="1" thickBot="1">
      <c r="C939" s="508">
        <f t="shared" si="490"/>
        <v>468</v>
      </c>
      <c r="D939" s="500"/>
      <c r="E939" s="502"/>
      <c r="F939" s="483" t="str">
        <f>IF(G940="","",YEAR('1'!$AJ$7)-YEAR(G940)-IF(MONTH('1'!$AJ$7)*100+DAY('1'!$AJ$7)&gt;=MONTH(G940)*100+DAY(G940),0,1))</f>
        <v/>
      </c>
      <c r="G939" s="484"/>
      <c r="H939" s="485"/>
      <c r="I939" s="497"/>
      <c r="J939" s="486"/>
      <c r="K939" s="488" t="s">
        <v>326</v>
      </c>
      <c r="L939" s="490"/>
      <c r="M939" s="492" t="s">
        <v>325</v>
      </c>
      <c r="N939" s="486"/>
      <c r="O939" s="490"/>
      <c r="P939" s="499"/>
      <c r="Q939" s="3"/>
      <c r="R939" s="4"/>
      <c r="S939" s="5"/>
      <c r="T939" s="6"/>
      <c r="U939" s="7"/>
      <c r="V939" s="62"/>
      <c r="W939" s="63"/>
      <c r="X939" s="9"/>
      <c r="Y939" s="4"/>
      <c r="Z939" s="5"/>
      <c r="AA939" s="6"/>
      <c r="AB939" s="7"/>
      <c r="AC939" s="64"/>
      <c r="AD939" s="8"/>
      <c r="AE939" s="494" t="s">
        <v>66</v>
      </c>
      <c r="AF939" s="495"/>
      <c r="AG939" s="496"/>
      <c r="AH939" s="517"/>
      <c r="AI939" s="515"/>
      <c r="AJ939" s="515"/>
      <c r="AK939" s="515"/>
      <c r="AL939" s="515"/>
      <c r="AN939" s="38" t="str">
        <f t="shared" si="471"/>
        <v/>
      </c>
      <c r="AO939" s="39" t="str">
        <f t="shared" si="472"/>
        <v/>
      </c>
      <c r="AP939" s="40" t="str">
        <f t="shared" si="476"/>
        <v/>
      </c>
      <c r="AQ939" s="41" t="str">
        <f t="shared" si="477"/>
        <v/>
      </c>
      <c r="AR939" s="42" t="str">
        <f t="shared" si="478"/>
        <v>000</v>
      </c>
      <c r="AS939" s="43" t="str">
        <f t="shared" si="479"/>
        <v>000</v>
      </c>
      <c r="AT939" s="41">
        <f t="shared" si="480"/>
        <v>0</v>
      </c>
      <c r="AU939" s="65">
        <f t="shared" si="481"/>
        <v>0</v>
      </c>
      <c r="AV939" s="39" t="str">
        <f t="shared" si="482"/>
        <v>000</v>
      </c>
      <c r="AW939" s="43" t="str">
        <f t="shared" si="483"/>
        <v>000</v>
      </c>
      <c r="AX939" s="43">
        <f t="shared" si="484"/>
        <v>0</v>
      </c>
      <c r="AY939" s="43">
        <f t="shared" si="485"/>
        <v>0</v>
      </c>
      <c r="AZ939" s="47">
        <f t="shared" si="486"/>
        <v>0</v>
      </c>
      <c r="BA939" s="35">
        <f t="shared" si="487"/>
        <v>0</v>
      </c>
    </row>
    <row r="940" spans="3:53" ht="22.5" customHeight="1">
      <c r="C940" s="509"/>
      <c r="D940" s="501"/>
      <c r="E940" s="503"/>
      <c r="F940" s="29" t="s">
        <v>323</v>
      </c>
      <c r="G940" s="26"/>
      <c r="H940" s="30" t="s">
        <v>327</v>
      </c>
      <c r="I940" s="498"/>
      <c r="J940" s="487"/>
      <c r="K940" s="489"/>
      <c r="L940" s="491"/>
      <c r="M940" s="493"/>
      <c r="N940" s="29" t="s">
        <v>323</v>
      </c>
      <c r="O940" s="26"/>
      <c r="P940" s="30" t="s">
        <v>327</v>
      </c>
      <c r="Q940" s="3"/>
      <c r="R940" s="4"/>
      <c r="S940" s="5"/>
      <c r="T940" s="6"/>
      <c r="U940" s="7"/>
      <c r="V940" s="62"/>
      <c r="W940" s="63"/>
      <c r="X940" s="9"/>
      <c r="Y940" s="4"/>
      <c r="Z940" s="5"/>
      <c r="AA940" s="6"/>
      <c r="AB940" s="7"/>
      <c r="AC940" s="64"/>
      <c r="AD940" s="8"/>
      <c r="AE940" s="29" t="s">
        <v>323</v>
      </c>
      <c r="AF940" s="26"/>
      <c r="AG940" s="30" t="s">
        <v>327</v>
      </c>
      <c r="AH940" s="518"/>
      <c r="AI940" s="516"/>
      <c r="AJ940" s="516"/>
      <c r="AK940" s="516"/>
      <c r="AL940" s="516"/>
      <c r="AN940" s="38" t="str">
        <f t="shared" si="471"/>
        <v/>
      </c>
      <c r="AO940" s="39" t="str">
        <f t="shared" si="472"/>
        <v/>
      </c>
      <c r="AP940" s="40" t="str">
        <f t="shared" si="476"/>
        <v/>
      </c>
      <c r="AQ940" s="41" t="str">
        <f t="shared" si="477"/>
        <v/>
      </c>
      <c r="AR940" s="42" t="str">
        <f t="shared" si="478"/>
        <v>000</v>
      </c>
      <c r="AS940" s="43" t="str">
        <f t="shared" si="479"/>
        <v>000</v>
      </c>
      <c r="AT940" s="41">
        <f t="shared" si="480"/>
        <v>0</v>
      </c>
      <c r="AU940" s="65">
        <f t="shared" si="481"/>
        <v>0</v>
      </c>
      <c r="AV940" s="39" t="str">
        <f t="shared" si="482"/>
        <v>000</v>
      </c>
      <c r="AW940" s="43" t="str">
        <f t="shared" si="483"/>
        <v>000</v>
      </c>
      <c r="AX940" s="43">
        <f t="shared" si="484"/>
        <v>0</v>
      </c>
      <c r="AY940" s="43">
        <f t="shared" si="485"/>
        <v>0</v>
      </c>
      <c r="AZ940" s="47">
        <f t="shared" si="486"/>
        <v>0</v>
      </c>
      <c r="BA940" s="35">
        <f t="shared" si="487"/>
        <v>0</v>
      </c>
    </row>
    <row r="941" spans="3:53" ht="22.5" customHeight="1" thickBot="1">
      <c r="C941" s="508">
        <f t="shared" si="475"/>
        <v>469</v>
      </c>
      <c r="D941" s="500"/>
      <c r="E941" s="502"/>
      <c r="F941" s="483" t="str">
        <f>IF(G942="","",YEAR('1'!$AJ$7)-YEAR(G942)-IF(MONTH('1'!$AJ$7)*100+DAY('1'!$AJ$7)&gt;=MONTH(G942)*100+DAY(G942),0,1))</f>
        <v/>
      </c>
      <c r="G941" s="484"/>
      <c r="H941" s="485"/>
      <c r="I941" s="497"/>
      <c r="J941" s="486"/>
      <c r="K941" s="488" t="s">
        <v>326</v>
      </c>
      <c r="L941" s="490"/>
      <c r="M941" s="492" t="s">
        <v>325</v>
      </c>
      <c r="N941" s="486"/>
      <c r="O941" s="490"/>
      <c r="P941" s="499"/>
      <c r="Q941" s="3"/>
      <c r="R941" s="4"/>
      <c r="S941" s="5"/>
      <c r="T941" s="6"/>
      <c r="U941" s="7"/>
      <c r="V941" s="62"/>
      <c r="W941" s="63"/>
      <c r="X941" s="9"/>
      <c r="Y941" s="4"/>
      <c r="Z941" s="5"/>
      <c r="AA941" s="6"/>
      <c r="AB941" s="7"/>
      <c r="AC941" s="64"/>
      <c r="AD941" s="8"/>
      <c r="AE941" s="494" t="s">
        <v>66</v>
      </c>
      <c r="AF941" s="495"/>
      <c r="AG941" s="496"/>
      <c r="AH941" s="517"/>
      <c r="AI941" s="515"/>
      <c r="AJ941" s="515"/>
      <c r="AK941" s="515"/>
      <c r="AL941" s="515"/>
      <c r="AN941" s="38" t="str">
        <f t="shared" si="471"/>
        <v/>
      </c>
      <c r="AO941" s="39" t="str">
        <f t="shared" si="472"/>
        <v/>
      </c>
      <c r="AP941" s="40" t="str">
        <f t="shared" si="476"/>
        <v/>
      </c>
      <c r="AQ941" s="41" t="str">
        <f t="shared" si="477"/>
        <v/>
      </c>
      <c r="AR941" s="42" t="str">
        <f t="shared" si="478"/>
        <v>000</v>
      </c>
      <c r="AS941" s="43" t="str">
        <f t="shared" si="479"/>
        <v>000</v>
      </c>
      <c r="AT941" s="41">
        <f t="shared" si="480"/>
        <v>0</v>
      </c>
      <c r="AU941" s="65">
        <f t="shared" si="481"/>
        <v>0</v>
      </c>
      <c r="AV941" s="39" t="str">
        <f t="shared" si="482"/>
        <v>000</v>
      </c>
      <c r="AW941" s="43" t="str">
        <f t="shared" si="483"/>
        <v>000</v>
      </c>
      <c r="AX941" s="43">
        <f t="shared" si="484"/>
        <v>0</v>
      </c>
      <c r="AY941" s="43">
        <f t="shared" si="485"/>
        <v>0</v>
      </c>
      <c r="AZ941" s="47">
        <f t="shared" si="486"/>
        <v>0</v>
      </c>
      <c r="BA941" s="35">
        <f t="shared" si="487"/>
        <v>0</v>
      </c>
    </row>
    <row r="942" spans="3:53" ht="22.5" customHeight="1">
      <c r="C942" s="509"/>
      <c r="D942" s="501"/>
      <c r="E942" s="503"/>
      <c r="F942" s="29" t="s">
        <v>323</v>
      </c>
      <c r="G942" s="26"/>
      <c r="H942" s="30" t="s">
        <v>327</v>
      </c>
      <c r="I942" s="498"/>
      <c r="J942" s="487"/>
      <c r="K942" s="489"/>
      <c r="L942" s="491"/>
      <c r="M942" s="493"/>
      <c r="N942" s="29" t="s">
        <v>323</v>
      </c>
      <c r="O942" s="26"/>
      <c r="P942" s="30" t="s">
        <v>327</v>
      </c>
      <c r="Q942" s="3"/>
      <c r="R942" s="4"/>
      <c r="S942" s="5"/>
      <c r="T942" s="6"/>
      <c r="U942" s="7"/>
      <c r="V942" s="62"/>
      <c r="W942" s="63"/>
      <c r="X942" s="9"/>
      <c r="Y942" s="4"/>
      <c r="Z942" s="5"/>
      <c r="AA942" s="6"/>
      <c r="AB942" s="7"/>
      <c r="AC942" s="64"/>
      <c r="AD942" s="8"/>
      <c r="AE942" s="29" t="s">
        <v>323</v>
      </c>
      <c r="AF942" s="26"/>
      <c r="AG942" s="30" t="s">
        <v>327</v>
      </c>
      <c r="AH942" s="518"/>
      <c r="AI942" s="516"/>
      <c r="AJ942" s="516"/>
      <c r="AK942" s="516"/>
      <c r="AL942" s="516"/>
      <c r="AN942" s="38" t="str">
        <f t="shared" si="471"/>
        <v/>
      </c>
      <c r="AO942" s="39" t="str">
        <f t="shared" si="472"/>
        <v/>
      </c>
      <c r="AP942" s="40" t="str">
        <f t="shared" si="476"/>
        <v/>
      </c>
      <c r="AQ942" s="41" t="str">
        <f t="shared" si="477"/>
        <v/>
      </c>
      <c r="AR942" s="42" t="str">
        <f t="shared" si="478"/>
        <v>000</v>
      </c>
      <c r="AS942" s="43" t="str">
        <f t="shared" si="479"/>
        <v>000</v>
      </c>
      <c r="AT942" s="41">
        <f t="shared" si="480"/>
        <v>0</v>
      </c>
      <c r="AU942" s="65">
        <f t="shared" si="481"/>
        <v>0</v>
      </c>
      <c r="AV942" s="39" t="str">
        <f t="shared" si="482"/>
        <v>000</v>
      </c>
      <c r="AW942" s="43" t="str">
        <f t="shared" si="483"/>
        <v>000</v>
      </c>
      <c r="AX942" s="43">
        <f t="shared" si="484"/>
        <v>0</v>
      </c>
      <c r="AY942" s="43">
        <f t="shared" si="485"/>
        <v>0</v>
      </c>
      <c r="AZ942" s="47">
        <f t="shared" si="486"/>
        <v>0</v>
      </c>
      <c r="BA942" s="35">
        <f t="shared" si="487"/>
        <v>0</v>
      </c>
    </row>
    <row r="943" spans="3:53" ht="22.5" customHeight="1" thickBot="1">
      <c r="C943" s="508">
        <f t="shared" ref="C943" si="492">(ROW()-3)/2</f>
        <v>470</v>
      </c>
      <c r="D943" s="500"/>
      <c r="E943" s="502"/>
      <c r="F943" s="483" t="str">
        <f>IF(G944="","",YEAR('1'!$AJ$7)-YEAR(G944)-IF(MONTH('1'!$AJ$7)*100+DAY('1'!$AJ$7)&gt;=MONTH(G944)*100+DAY(G944),0,1))</f>
        <v/>
      </c>
      <c r="G943" s="484"/>
      <c r="H943" s="485"/>
      <c r="I943" s="497"/>
      <c r="J943" s="486"/>
      <c r="K943" s="488" t="s">
        <v>326</v>
      </c>
      <c r="L943" s="490"/>
      <c r="M943" s="492" t="s">
        <v>325</v>
      </c>
      <c r="N943" s="486"/>
      <c r="O943" s="490"/>
      <c r="P943" s="499"/>
      <c r="Q943" s="3"/>
      <c r="R943" s="4"/>
      <c r="S943" s="5"/>
      <c r="T943" s="6"/>
      <c r="U943" s="7"/>
      <c r="V943" s="62"/>
      <c r="W943" s="63"/>
      <c r="X943" s="9"/>
      <c r="Y943" s="4"/>
      <c r="Z943" s="5"/>
      <c r="AA943" s="6"/>
      <c r="AB943" s="7"/>
      <c r="AC943" s="64"/>
      <c r="AD943" s="8"/>
      <c r="AE943" s="494" t="s">
        <v>66</v>
      </c>
      <c r="AF943" s="495"/>
      <c r="AG943" s="496"/>
      <c r="AH943" s="517"/>
      <c r="AI943" s="515"/>
      <c r="AJ943" s="515"/>
      <c r="AK943" s="515"/>
      <c r="AL943" s="515"/>
      <c r="AN943" s="38" t="str">
        <f t="shared" si="471"/>
        <v/>
      </c>
      <c r="AO943" s="39" t="str">
        <f t="shared" si="472"/>
        <v/>
      </c>
      <c r="AP943" s="40" t="str">
        <f t="shared" si="476"/>
        <v/>
      </c>
      <c r="AQ943" s="41" t="str">
        <f t="shared" si="477"/>
        <v/>
      </c>
      <c r="AR943" s="42" t="str">
        <f t="shared" si="478"/>
        <v>000</v>
      </c>
      <c r="AS943" s="43" t="str">
        <f t="shared" si="479"/>
        <v>000</v>
      </c>
      <c r="AT943" s="41">
        <f t="shared" si="480"/>
        <v>0</v>
      </c>
      <c r="AU943" s="65">
        <f t="shared" si="481"/>
        <v>0</v>
      </c>
      <c r="AV943" s="39" t="str">
        <f t="shared" si="482"/>
        <v>000</v>
      </c>
      <c r="AW943" s="43" t="str">
        <f t="shared" si="483"/>
        <v>000</v>
      </c>
      <c r="AX943" s="43">
        <f t="shared" si="484"/>
        <v>0</v>
      </c>
      <c r="AY943" s="43">
        <f t="shared" si="485"/>
        <v>0</v>
      </c>
      <c r="AZ943" s="47">
        <f t="shared" si="486"/>
        <v>0</v>
      </c>
      <c r="BA943" s="35">
        <f t="shared" si="487"/>
        <v>0</v>
      </c>
    </row>
    <row r="944" spans="3:53" ht="22.5" customHeight="1">
      <c r="C944" s="509"/>
      <c r="D944" s="501"/>
      <c r="E944" s="503"/>
      <c r="F944" s="29" t="s">
        <v>323</v>
      </c>
      <c r="G944" s="26"/>
      <c r="H944" s="30" t="s">
        <v>327</v>
      </c>
      <c r="I944" s="498"/>
      <c r="J944" s="487"/>
      <c r="K944" s="489"/>
      <c r="L944" s="491"/>
      <c r="M944" s="493"/>
      <c r="N944" s="29" t="s">
        <v>323</v>
      </c>
      <c r="O944" s="26"/>
      <c r="P944" s="30" t="s">
        <v>327</v>
      </c>
      <c r="Q944" s="3"/>
      <c r="R944" s="4"/>
      <c r="S944" s="5"/>
      <c r="T944" s="6"/>
      <c r="U944" s="7"/>
      <c r="V944" s="62"/>
      <c r="W944" s="63"/>
      <c r="X944" s="9"/>
      <c r="Y944" s="4"/>
      <c r="Z944" s="5"/>
      <c r="AA944" s="6"/>
      <c r="AB944" s="7"/>
      <c r="AC944" s="64"/>
      <c r="AD944" s="8"/>
      <c r="AE944" s="29" t="s">
        <v>323</v>
      </c>
      <c r="AF944" s="26"/>
      <c r="AG944" s="30" t="s">
        <v>327</v>
      </c>
      <c r="AH944" s="518"/>
      <c r="AI944" s="516"/>
      <c r="AJ944" s="516"/>
      <c r="AK944" s="516"/>
      <c r="AL944" s="516"/>
      <c r="AN944" s="38" t="str">
        <f t="shared" si="471"/>
        <v/>
      </c>
      <c r="AO944" s="39" t="str">
        <f t="shared" si="472"/>
        <v/>
      </c>
      <c r="AP944" s="40" t="str">
        <f t="shared" si="476"/>
        <v/>
      </c>
      <c r="AQ944" s="41" t="str">
        <f t="shared" si="477"/>
        <v/>
      </c>
      <c r="AR944" s="42" t="str">
        <f t="shared" si="478"/>
        <v>000</v>
      </c>
      <c r="AS944" s="43" t="str">
        <f t="shared" si="479"/>
        <v>000</v>
      </c>
      <c r="AT944" s="41">
        <f t="shared" si="480"/>
        <v>0</v>
      </c>
      <c r="AU944" s="65">
        <f t="shared" si="481"/>
        <v>0</v>
      </c>
      <c r="AV944" s="39" t="str">
        <f t="shared" si="482"/>
        <v>000</v>
      </c>
      <c r="AW944" s="43" t="str">
        <f t="shared" si="483"/>
        <v>000</v>
      </c>
      <c r="AX944" s="43">
        <f t="shared" si="484"/>
        <v>0</v>
      </c>
      <c r="AY944" s="43">
        <f t="shared" si="485"/>
        <v>0</v>
      </c>
      <c r="AZ944" s="47">
        <f t="shared" si="486"/>
        <v>0</v>
      </c>
      <c r="BA944" s="35">
        <f t="shared" si="487"/>
        <v>0</v>
      </c>
    </row>
    <row r="945" spans="3:53" ht="22.5" customHeight="1" thickBot="1">
      <c r="C945" s="508">
        <f t="shared" si="489"/>
        <v>471</v>
      </c>
      <c r="D945" s="500"/>
      <c r="E945" s="502"/>
      <c r="F945" s="483" t="str">
        <f>IF(G946="","",YEAR('1'!$AJ$7)-YEAR(G946)-IF(MONTH('1'!$AJ$7)*100+DAY('1'!$AJ$7)&gt;=MONTH(G946)*100+DAY(G946),0,1))</f>
        <v/>
      </c>
      <c r="G945" s="484"/>
      <c r="H945" s="485"/>
      <c r="I945" s="497"/>
      <c r="J945" s="486"/>
      <c r="K945" s="488" t="s">
        <v>326</v>
      </c>
      <c r="L945" s="490"/>
      <c r="M945" s="492" t="s">
        <v>325</v>
      </c>
      <c r="N945" s="486"/>
      <c r="O945" s="490"/>
      <c r="P945" s="499"/>
      <c r="Q945" s="3"/>
      <c r="R945" s="4"/>
      <c r="S945" s="5"/>
      <c r="T945" s="6"/>
      <c r="U945" s="7"/>
      <c r="V945" s="62"/>
      <c r="W945" s="63"/>
      <c r="X945" s="9"/>
      <c r="Y945" s="4"/>
      <c r="Z945" s="5"/>
      <c r="AA945" s="6"/>
      <c r="AB945" s="7"/>
      <c r="AC945" s="64"/>
      <c r="AD945" s="8"/>
      <c r="AE945" s="494" t="s">
        <v>66</v>
      </c>
      <c r="AF945" s="495"/>
      <c r="AG945" s="496"/>
      <c r="AH945" s="517"/>
      <c r="AI945" s="515"/>
      <c r="AJ945" s="515"/>
      <c r="AK945" s="515"/>
      <c r="AL945" s="515"/>
      <c r="AN945" s="38" t="str">
        <f t="shared" si="471"/>
        <v/>
      </c>
      <c r="AO945" s="39" t="str">
        <f t="shared" si="472"/>
        <v/>
      </c>
      <c r="AP945" s="40" t="str">
        <f t="shared" si="476"/>
        <v/>
      </c>
      <c r="AQ945" s="41" t="str">
        <f t="shared" si="477"/>
        <v/>
      </c>
      <c r="AR945" s="42" t="str">
        <f t="shared" si="478"/>
        <v>000</v>
      </c>
      <c r="AS945" s="43" t="str">
        <f t="shared" si="479"/>
        <v>000</v>
      </c>
      <c r="AT945" s="41">
        <f t="shared" si="480"/>
        <v>0</v>
      </c>
      <c r="AU945" s="65">
        <f t="shared" si="481"/>
        <v>0</v>
      </c>
      <c r="AV945" s="39" t="str">
        <f t="shared" si="482"/>
        <v>000</v>
      </c>
      <c r="AW945" s="43" t="str">
        <f t="shared" si="483"/>
        <v>000</v>
      </c>
      <c r="AX945" s="43">
        <f t="shared" si="484"/>
        <v>0</v>
      </c>
      <c r="AY945" s="43">
        <f t="shared" si="485"/>
        <v>0</v>
      </c>
      <c r="AZ945" s="47">
        <f t="shared" si="486"/>
        <v>0</v>
      </c>
      <c r="BA945" s="35">
        <f t="shared" si="487"/>
        <v>0</v>
      </c>
    </row>
    <row r="946" spans="3:53" ht="22.5" customHeight="1">
      <c r="C946" s="509"/>
      <c r="D946" s="501"/>
      <c r="E946" s="503"/>
      <c r="F946" s="29" t="s">
        <v>323</v>
      </c>
      <c r="G946" s="26"/>
      <c r="H946" s="30" t="s">
        <v>327</v>
      </c>
      <c r="I946" s="498"/>
      <c r="J946" s="487"/>
      <c r="K946" s="489"/>
      <c r="L946" s="491"/>
      <c r="M946" s="493"/>
      <c r="N946" s="29" t="s">
        <v>323</v>
      </c>
      <c r="O946" s="26"/>
      <c r="P946" s="30" t="s">
        <v>327</v>
      </c>
      <c r="Q946" s="3"/>
      <c r="R946" s="4"/>
      <c r="S946" s="5"/>
      <c r="T946" s="6"/>
      <c r="U946" s="7"/>
      <c r="V946" s="62"/>
      <c r="W946" s="63"/>
      <c r="X946" s="9"/>
      <c r="Y946" s="4"/>
      <c r="Z946" s="5"/>
      <c r="AA946" s="6"/>
      <c r="AB946" s="7"/>
      <c r="AC946" s="64"/>
      <c r="AD946" s="8"/>
      <c r="AE946" s="29" t="s">
        <v>323</v>
      </c>
      <c r="AF946" s="26"/>
      <c r="AG946" s="30" t="s">
        <v>327</v>
      </c>
      <c r="AH946" s="518"/>
      <c r="AI946" s="516"/>
      <c r="AJ946" s="516"/>
      <c r="AK946" s="516"/>
      <c r="AL946" s="516"/>
      <c r="AN946" s="38" t="str">
        <f t="shared" si="471"/>
        <v/>
      </c>
      <c r="AO946" s="39" t="str">
        <f t="shared" si="472"/>
        <v/>
      </c>
      <c r="AP946" s="40" t="str">
        <f t="shared" si="476"/>
        <v/>
      </c>
      <c r="AQ946" s="41" t="str">
        <f t="shared" si="477"/>
        <v/>
      </c>
      <c r="AR946" s="42" t="str">
        <f t="shared" si="478"/>
        <v>000</v>
      </c>
      <c r="AS946" s="43" t="str">
        <f t="shared" si="479"/>
        <v>000</v>
      </c>
      <c r="AT946" s="41">
        <f t="shared" si="480"/>
        <v>0</v>
      </c>
      <c r="AU946" s="65">
        <f t="shared" si="481"/>
        <v>0</v>
      </c>
      <c r="AV946" s="39" t="str">
        <f t="shared" si="482"/>
        <v>000</v>
      </c>
      <c r="AW946" s="43" t="str">
        <f t="shared" si="483"/>
        <v>000</v>
      </c>
      <c r="AX946" s="43">
        <f t="shared" si="484"/>
        <v>0</v>
      </c>
      <c r="AY946" s="43">
        <f t="shared" si="485"/>
        <v>0</v>
      </c>
      <c r="AZ946" s="47">
        <f t="shared" si="486"/>
        <v>0</v>
      </c>
      <c r="BA946" s="35">
        <f t="shared" si="487"/>
        <v>0</v>
      </c>
    </row>
    <row r="947" spans="3:53" ht="22.5" customHeight="1" thickBot="1">
      <c r="C947" s="508">
        <f t="shared" si="490"/>
        <v>472</v>
      </c>
      <c r="D947" s="500"/>
      <c r="E947" s="502"/>
      <c r="F947" s="483" t="str">
        <f>IF(G948="","",YEAR('1'!$AJ$7)-YEAR(G948)-IF(MONTH('1'!$AJ$7)*100+DAY('1'!$AJ$7)&gt;=MONTH(G948)*100+DAY(G948),0,1))</f>
        <v/>
      </c>
      <c r="G947" s="484"/>
      <c r="H947" s="485"/>
      <c r="I947" s="497"/>
      <c r="J947" s="486"/>
      <c r="K947" s="488" t="s">
        <v>326</v>
      </c>
      <c r="L947" s="490"/>
      <c r="M947" s="492" t="s">
        <v>325</v>
      </c>
      <c r="N947" s="486"/>
      <c r="O947" s="490"/>
      <c r="P947" s="499"/>
      <c r="Q947" s="3"/>
      <c r="R947" s="4"/>
      <c r="S947" s="5"/>
      <c r="T947" s="6"/>
      <c r="U947" s="7"/>
      <c r="V947" s="62"/>
      <c r="W947" s="63"/>
      <c r="X947" s="9"/>
      <c r="Y947" s="4"/>
      <c r="Z947" s="5"/>
      <c r="AA947" s="6"/>
      <c r="AB947" s="7"/>
      <c r="AC947" s="64"/>
      <c r="AD947" s="8"/>
      <c r="AE947" s="494" t="s">
        <v>66</v>
      </c>
      <c r="AF947" s="495"/>
      <c r="AG947" s="496"/>
      <c r="AH947" s="517"/>
      <c r="AI947" s="515"/>
      <c r="AJ947" s="515"/>
      <c r="AK947" s="515"/>
      <c r="AL947" s="515"/>
      <c r="AN947" s="38" t="str">
        <f t="shared" si="471"/>
        <v/>
      </c>
      <c r="AO947" s="39" t="str">
        <f t="shared" si="472"/>
        <v/>
      </c>
      <c r="AP947" s="40" t="str">
        <f t="shared" si="476"/>
        <v/>
      </c>
      <c r="AQ947" s="41" t="str">
        <f t="shared" si="477"/>
        <v/>
      </c>
      <c r="AR947" s="42" t="str">
        <f t="shared" si="478"/>
        <v>000</v>
      </c>
      <c r="AS947" s="43" t="str">
        <f t="shared" si="479"/>
        <v>000</v>
      </c>
      <c r="AT947" s="41">
        <f t="shared" si="480"/>
        <v>0</v>
      </c>
      <c r="AU947" s="65">
        <f t="shared" si="481"/>
        <v>0</v>
      </c>
      <c r="AV947" s="39" t="str">
        <f t="shared" si="482"/>
        <v>000</v>
      </c>
      <c r="AW947" s="43" t="str">
        <f t="shared" si="483"/>
        <v>000</v>
      </c>
      <c r="AX947" s="43">
        <f t="shared" si="484"/>
        <v>0</v>
      </c>
      <c r="AY947" s="43">
        <f t="shared" si="485"/>
        <v>0</v>
      </c>
      <c r="AZ947" s="47">
        <f t="shared" si="486"/>
        <v>0</v>
      </c>
      <c r="BA947" s="35">
        <f t="shared" si="487"/>
        <v>0</v>
      </c>
    </row>
    <row r="948" spans="3:53" ht="22.5" customHeight="1">
      <c r="C948" s="509"/>
      <c r="D948" s="501"/>
      <c r="E948" s="503"/>
      <c r="F948" s="29" t="s">
        <v>323</v>
      </c>
      <c r="G948" s="26"/>
      <c r="H948" s="30" t="s">
        <v>327</v>
      </c>
      <c r="I948" s="498"/>
      <c r="J948" s="487"/>
      <c r="K948" s="489"/>
      <c r="L948" s="491"/>
      <c r="M948" s="493"/>
      <c r="N948" s="29" t="s">
        <v>323</v>
      </c>
      <c r="O948" s="26"/>
      <c r="P948" s="30" t="s">
        <v>327</v>
      </c>
      <c r="Q948" s="3"/>
      <c r="R948" s="4"/>
      <c r="S948" s="5"/>
      <c r="T948" s="6"/>
      <c r="U948" s="7"/>
      <c r="V948" s="62"/>
      <c r="W948" s="63"/>
      <c r="X948" s="9"/>
      <c r="Y948" s="4"/>
      <c r="Z948" s="5"/>
      <c r="AA948" s="6"/>
      <c r="AB948" s="7"/>
      <c r="AC948" s="64"/>
      <c r="AD948" s="8"/>
      <c r="AE948" s="29" t="s">
        <v>323</v>
      </c>
      <c r="AF948" s="26"/>
      <c r="AG948" s="30" t="s">
        <v>327</v>
      </c>
      <c r="AH948" s="518"/>
      <c r="AI948" s="516"/>
      <c r="AJ948" s="516"/>
      <c r="AK948" s="516"/>
      <c r="AL948" s="516"/>
      <c r="AN948" s="38" t="str">
        <f t="shared" si="471"/>
        <v/>
      </c>
      <c r="AO948" s="39" t="str">
        <f t="shared" si="472"/>
        <v/>
      </c>
      <c r="AP948" s="40" t="str">
        <f t="shared" si="476"/>
        <v/>
      </c>
      <c r="AQ948" s="41" t="str">
        <f t="shared" si="477"/>
        <v/>
      </c>
      <c r="AR948" s="42" t="str">
        <f t="shared" si="478"/>
        <v>000</v>
      </c>
      <c r="AS948" s="43" t="str">
        <f t="shared" si="479"/>
        <v>000</v>
      </c>
      <c r="AT948" s="41">
        <f t="shared" si="480"/>
        <v>0</v>
      </c>
      <c r="AU948" s="65">
        <f t="shared" si="481"/>
        <v>0</v>
      </c>
      <c r="AV948" s="39" t="str">
        <f t="shared" si="482"/>
        <v>000</v>
      </c>
      <c r="AW948" s="43" t="str">
        <f t="shared" si="483"/>
        <v>000</v>
      </c>
      <c r="AX948" s="43">
        <f t="shared" si="484"/>
        <v>0</v>
      </c>
      <c r="AY948" s="43">
        <f t="shared" si="485"/>
        <v>0</v>
      </c>
      <c r="AZ948" s="47">
        <f t="shared" si="486"/>
        <v>0</v>
      </c>
      <c r="BA948" s="35">
        <f t="shared" si="487"/>
        <v>0</v>
      </c>
    </row>
    <row r="949" spans="3:53" ht="22.5" customHeight="1" thickBot="1">
      <c r="C949" s="508">
        <f t="shared" si="475"/>
        <v>473</v>
      </c>
      <c r="D949" s="500"/>
      <c r="E949" s="502"/>
      <c r="F949" s="483" t="str">
        <f>IF(G950="","",YEAR('1'!$AJ$7)-YEAR(G950)-IF(MONTH('1'!$AJ$7)*100+DAY('1'!$AJ$7)&gt;=MONTH(G950)*100+DAY(G950),0,1))</f>
        <v/>
      </c>
      <c r="G949" s="484"/>
      <c r="H949" s="485"/>
      <c r="I949" s="497"/>
      <c r="J949" s="486"/>
      <c r="K949" s="488" t="s">
        <v>326</v>
      </c>
      <c r="L949" s="490"/>
      <c r="M949" s="492" t="s">
        <v>325</v>
      </c>
      <c r="N949" s="486"/>
      <c r="O949" s="490"/>
      <c r="P949" s="499"/>
      <c r="Q949" s="3"/>
      <c r="R949" s="4"/>
      <c r="S949" s="5"/>
      <c r="T949" s="6"/>
      <c r="U949" s="7"/>
      <c r="V949" s="62"/>
      <c r="W949" s="63"/>
      <c r="X949" s="9"/>
      <c r="Y949" s="4"/>
      <c r="Z949" s="5"/>
      <c r="AA949" s="6"/>
      <c r="AB949" s="7"/>
      <c r="AC949" s="64"/>
      <c r="AD949" s="8"/>
      <c r="AE949" s="494" t="s">
        <v>66</v>
      </c>
      <c r="AF949" s="495"/>
      <c r="AG949" s="496"/>
      <c r="AH949" s="517"/>
      <c r="AI949" s="515"/>
      <c r="AJ949" s="515"/>
      <c r="AK949" s="515"/>
      <c r="AL949" s="515"/>
      <c r="AN949" s="38" t="str">
        <f t="shared" si="471"/>
        <v/>
      </c>
      <c r="AO949" s="39" t="str">
        <f t="shared" si="472"/>
        <v/>
      </c>
      <c r="AP949" s="40" t="str">
        <f t="shared" si="476"/>
        <v/>
      </c>
      <c r="AQ949" s="41" t="str">
        <f t="shared" si="477"/>
        <v/>
      </c>
      <c r="AR949" s="42" t="str">
        <f t="shared" si="478"/>
        <v>000</v>
      </c>
      <c r="AS949" s="43" t="str">
        <f t="shared" si="479"/>
        <v>000</v>
      </c>
      <c r="AT949" s="41">
        <f t="shared" si="480"/>
        <v>0</v>
      </c>
      <c r="AU949" s="65">
        <f t="shared" si="481"/>
        <v>0</v>
      </c>
      <c r="AV949" s="39" t="str">
        <f t="shared" si="482"/>
        <v>000</v>
      </c>
      <c r="AW949" s="43" t="str">
        <f t="shared" si="483"/>
        <v>000</v>
      </c>
      <c r="AX949" s="43">
        <f t="shared" si="484"/>
        <v>0</v>
      </c>
      <c r="AY949" s="43">
        <f t="shared" si="485"/>
        <v>0</v>
      </c>
      <c r="AZ949" s="47">
        <f t="shared" si="486"/>
        <v>0</v>
      </c>
      <c r="BA949" s="35">
        <f t="shared" si="487"/>
        <v>0</v>
      </c>
    </row>
    <row r="950" spans="3:53" ht="22.5" customHeight="1">
      <c r="C950" s="509"/>
      <c r="D950" s="501"/>
      <c r="E950" s="503"/>
      <c r="F950" s="29" t="s">
        <v>323</v>
      </c>
      <c r="G950" s="26"/>
      <c r="H950" s="30" t="s">
        <v>327</v>
      </c>
      <c r="I950" s="498"/>
      <c r="J950" s="487"/>
      <c r="K950" s="489"/>
      <c r="L950" s="491"/>
      <c r="M950" s="493"/>
      <c r="N950" s="29" t="s">
        <v>323</v>
      </c>
      <c r="O950" s="26"/>
      <c r="P950" s="30" t="s">
        <v>327</v>
      </c>
      <c r="Q950" s="3"/>
      <c r="R950" s="4"/>
      <c r="S950" s="5"/>
      <c r="T950" s="6"/>
      <c r="U950" s="7"/>
      <c r="V950" s="62"/>
      <c r="W950" s="63"/>
      <c r="X950" s="9"/>
      <c r="Y950" s="4"/>
      <c r="Z950" s="5"/>
      <c r="AA950" s="6"/>
      <c r="AB950" s="7"/>
      <c r="AC950" s="64"/>
      <c r="AD950" s="8"/>
      <c r="AE950" s="29" t="s">
        <v>323</v>
      </c>
      <c r="AF950" s="26"/>
      <c r="AG950" s="30" t="s">
        <v>327</v>
      </c>
      <c r="AH950" s="518"/>
      <c r="AI950" s="516"/>
      <c r="AJ950" s="516"/>
      <c r="AK950" s="516"/>
      <c r="AL950" s="516"/>
      <c r="AN950" s="38" t="str">
        <f t="shared" si="471"/>
        <v/>
      </c>
      <c r="AO950" s="39" t="str">
        <f t="shared" si="472"/>
        <v/>
      </c>
      <c r="AP950" s="40" t="str">
        <f t="shared" si="476"/>
        <v/>
      </c>
      <c r="AQ950" s="41" t="str">
        <f t="shared" si="477"/>
        <v/>
      </c>
      <c r="AR950" s="42" t="str">
        <f t="shared" si="478"/>
        <v>000</v>
      </c>
      <c r="AS950" s="43" t="str">
        <f t="shared" si="479"/>
        <v>000</v>
      </c>
      <c r="AT950" s="41">
        <f t="shared" si="480"/>
        <v>0</v>
      </c>
      <c r="AU950" s="65">
        <f t="shared" si="481"/>
        <v>0</v>
      </c>
      <c r="AV950" s="39" t="str">
        <f t="shared" si="482"/>
        <v>000</v>
      </c>
      <c r="AW950" s="43" t="str">
        <f t="shared" si="483"/>
        <v>000</v>
      </c>
      <c r="AX950" s="43">
        <f t="shared" si="484"/>
        <v>0</v>
      </c>
      <c r="AY950" s="43">
        <f t="shared" si="485"/>
        <v>0</v>
      </c>
      <c r="AZ950" s="47">
        <f t="shared" si="486"/>
        <v>0</v>
      </c>
      <c r="BA950" s="35">
        <f t="shared" si="487"/>
        <v>0</v>
      </c>
    </row>
    <row r="951" spans="3:53" ht="22.5" customHeight="1" thickBot="1">
      <c r="C951" s="508">
        <f t="shared" ref="C951" si="493">(ROW()-3)/2</f>
        <v>474</v>
      </c>
      <c r="D951" s="500"/>
      <c r="E951" s="502"/>
      <c r="F951" s="483" t="str">
        <f>IF(G952="","",YEAR('1'!$AJ$7)-YEAR(G952)-IF(MONTH('1'!$AJ$7)*100+DAY('1'!$AJ$7)&gt;=MONTH(G952)*100+DAY(G952),0,1))</f>
        <v/>
      </c>
      <c r="G951" s="484"/>
      <c r="H951" s="485"/>
      <c r="I951" s="497"/>
      <c r="J951" s="486"/>
      <c r="K951" s="488" t="s">
        <v>326</v>
      </c>
      <c r="L951" s="490"/>
      <c r="M951" s="492" t="s">
        <v>325</v>
      </c>
      <c r="N951" s="486"/>
      <c r="O951" s="490"/>
      <c r="P951" s="499"/>
      <c r="Q951" s="3"/>
      <c r="R951" s="4"/>
      <c r="S951" s="5"/>
      <c r="T951" s="6"/>
      <c r="U951" s="7"/>
      <c r="V951" s="62"/>
      <c r="W951" s="63"/>
      <c r="X951" s="9"/>
      <c r="Y951" s="4"/>
      <c r="Z951" s="5"/>
      <c r="AA951" s="6"/>
      <c r="AB951" s="7"/>
      <c r="AC951" s="64"/>
      <c r="AD951" s="8"/>
      <c r="AE951" s="494" t="s">
        <v>66</v>
      </c>
      <c r="AF951" s="495"/>
      <c r="AG951" s="496"/>
      <c r="AH951" s="517"/>
      <c r="AI951" s="515"/>
      <c r="AJ951" s="515"/>
      <c r="AK951" s="515"/>
      <c r="AL951" s="515"/>
      <c r="AN951" s="38" t="str">
        <f t="shared" si="471"/>
        <v/>
      </c>
      <c r="AO951" s="39" t="str">
        <f t="shared" si="472"/>
        <v/>
      </c>
      <c r="AP951" s="40" t="str">
        <f t="shared" si="476"/>
        <v/>
      </c>
      <c r="AQ951" s="41" t="str">
        <f t="shared" si="477"/>
        <v/>
      </c>
      <c r="AR951" s="42" t="str">
        <f t="shared" si="478"/>
        <v>000</v>
      </c>
      <c r="AS951" s="43" t="str">
        <f t="shared" si="479"/>
        <v>000</v>
      </c>
      <c r="AT951" s="41">
        <f t="shared" si="480"/>
        <v>0</v>
      </c>
      <c r="AU951" s="65">
        <f t="shared" si="481"/>
        <v>0</v>
      </c>
      <c r="AV951" s="39" t="str">
        <f t="shared" si="482"/>
        <v>000</v>
      </c>
      <c r="AW951" s="43" t="str">
        <f t="shared" si="483"/>
        <v>000</v>
      </c>
      <c r="AX951" s="43">
        <f t="shared" si="484"/>
        <v>0</v>
      </c>
      <c r="AY951" s="43">
        <f t="shared" si="485"/>
        <v>0</v>
      </c>
      <c r="AZ951" s="47">
        <f t="shared" si="486"/>
        <v>0</v>
      </c>
      <c r="BA951" s="35">
        <f t="shared" si="487"/>
        <v>0</v>
      </c>
    </row>
    <row r="952" spans="3:53" ht="22.5" customHeight="1">
      <c r="C952" s="509"/>
      <c r="D952" s="501"/>
      <c r="E952" s="503"/>
      <c r="F952" s="29" t="s">
        <v>323</v>
      </c>
      <c r="G952" s="26"/>
      <c r="H952" s="30" t="s">
        <v>327</v>
      </c>
      <c r="I952" s="498"/>
      <c r="J952" s="487"/>
      <c r="K952" s="489"/>
      <c r="L952" s="491"/>
      <c r="M952" s="493"/>
      <c r="N952" s="29" t="s">
        <v>323</v>
      </c>
      <c r="O952" s="26"/>
      <c r="P952" s="30" t="s">
        <v>327</v>
      </c>
      <c r="Q952" s="3"/>
      <c r="R952" s="4"/>
      <c r="S952" s="5"/>
      <c r="T952" s="6"/>
      <c r="U952" s="7"/>
      <c r="V952" s="62"/>
      <c r="W952" s="63"/>
      <c r="X952" s="9"/>
      <c r="Y952" s="4"/>
      <c r="Z952" s="5"/>
      <c r="AA952" s="6"/>
      <c r="AB952" s="7"/>
      <c r="AC952" s="64"/>
      <c r="AD952" s="8"/>
      <c r="AE952" s="29" t="s">
        <v>323</v>
      </c>
      <c r="AF952" s="26"/>
      <c r="AG952" s="30" t="s">
        <v>327</v>
      </c>
      <c r="AH952" s="518"/>
      <c r="AI952" s="516"/>
      <c r="AJ952" s="516"/>
      <c r="AK952" s="516"/>
      <c r="AL952" s="516"/>
      <c r="AN952" s="38" t="str">
        <f t="shared" si="471"/>
        <v/>
      </c>
      <c r="AO952" s="39" t="str">
        <f t="shared" si="472"/>
        <v/>
      </c>
      <c r="AP952" s="40" t="str">
        <f t="shared" si="476"/>
        <v/>
      </c>
      <c r="AQ952" s="41" t="str">
        <f t="shared" si="477"/>
        <v/>
      </c>
      <c r="AR952" s="42" t="str">
        <f t="shared" si="478"/>
        <v>000</v>
      </c>
      <c r="AS952" s="43" t="str">
        <f t="shared" si="479"/>
        <v>000</v>
      </c>
      <c r="AT952" s="41">
        <f t="shared" si="480"/>
        <v>0</v>
      </c>
      <c r="AU952" s="65">
        <f t="shared" si="481"/>
        <v>0</v>
      </c>
      <c r="AV952" s="39" t="str">
        <f t="shared" si="482"/>
        <v>000</v>
      </c>
      <c r="AW952" s="43" t="str">
        <f t="shared" si="483"/>
        <v>000</v>
      </c>
      <c r="AX952" s="43">
        <f t="shared" si="484"/>
        <v>0</v>
      </c>
      <c r="AY952" s="43">
        <f t="shared" si="485"/>
        <v>0</v>
      </c>
      <c r="AZ952" s="47">
        <f t="shared" si="486"/>
        <v>0</v>
      </c>
      <c r="BA952" s="35">
        <f t="shared" si="487"/>
        <v>0</v>
      </c>
    </row>
    <row r="953" spans="3:53" ht="22.5" customHeight="1" thickBot="1">
      <c r="C953" s="508">
        <f t="shared" ref="C953:C961" si="494">(ROW()-3)/2</f>
        <v>475</v>
      </c>
      <c r="D953" s="500"/>
      <c r="E953" s="502"/>
      <c r="F953" s="483" t="str">
        <f>IF(G954="","",YEAR('1'!$AJ$7)-YEAR(G954)-IF(MONTH('1'!$AJ$7)*100+DAY('1'!$AJ$7)&gt;=MONTH(G954)*100+DAY(G954),0,1))</f>
        <v/>
      </c>
      <c r="G953" s="484"/>
      <c r="H953" s="485"/>
      <c r="I953" s="497"/>
      <c r="J953" s="486"/>
      <c r="K953" s="488" t="s">
        <v>326</v>
      </c>
      <c r="L953" s="490"/>
      <c r="M953" s="492" t="s">
        <v>325</v>
      </c>
      <c r="N953" s="486"/>
      <c r="O953" s="490"/>
      <c r="P953" s="499"/>
      <c r="Q953" s="3"/>
      <c r="R953" s="4"/>
      <c r="S953" s="5"/>
      <c r="T953" s="6"/>
      <c r="U953" s="7"/>
      <c r="V953" s="62"/>
      <c r="W953" s="63"/>
      <c r="X953" s="9"/>
      <c r="Y953" s="4"/>
      <c r="Z953" s="5"/>
      <c r="AA953" s="6"/>
      <c r="AB953" s="7"/>
      <c r="AC953" s="64"/>
      <c r="AD953" s="8"/>
      <c r="AE953" s="494" t="s">
        <v>66</v>
      </c>
      <c r="AF953" s="495"/>
      <c r="AG953" s="496"/>
      <c r="AH953" s="517"/>
      <c r="AI953" s="515"/>
      <c r="AJ953" s="515"/>
      <c r="AK953" s="515"/>
      <c r="AL953" s="515"/>
      <c r="AN953" s="38" t="str">
        <f t="shared" si="471"/>
        <v/>
      </c>
      <c r="AO953" s="39" t="str">
        <f t="shared" si="472"/>
        <v/>
      </c>
      <c r="AP953" s="40" t="str">
        <f t="shared" si="476"/>
        <v/>
      </c>
      <c r="AQ953" s="41" t="str">
        <f t="shared" si="477"/>
        <v/>
      </c>
      <c r="AR953" s="42" t="str">
        <f t="shared" si="478"/>
        <v>000</v>
      </c>
      <c r="AS953" s="43" t="str">
        <f t="shared" si="479"/>
        <v>000</v>
      </c>
      <c r="AT953" s="41">
        <f t="shared" si="480"/>
        <v>0</v>
      </c>
      <c r="AU953" s="65">
        <f t="shared" si="481"/>
        <v>0</v>
      </c>
      <c r="AV953" s="39" t="str">
        <f t="shared" si="482"/>
        <v>000</v>
      </c>
      <c r="AW953" s="43" t="str">
        <f t="shared" si="483"/>
        <v>000</v>
      </c>
      <c r="AX953" s="43">
        <f t="shared" si="484"/>
        <v>0</v>
      </c>
      <c r="AY953" s="43">
        <f t="shared" si="485"/>
        <v>0</v>
      </c>
      <c r="AZ953" s="47">
        <f t="shared" si="486"/>
        <v>0</v>
      </c>
      <c r="BA953" s="35">
        <f t="shared" si="487"/>
        <v>0</v>
      </c>
    </row>
    <row r="954" spans="3:53" ht="22.5" customHeight="1">
      <c r="C954" s="509"/>
      <c r="D954" s="501"/>
      <c r="E954" s="503"/>
      <c r="F954" s="29" t="s">
        <v>323</v>
      </c>
      <c r="G954" s="26"/>
      <c r="H954" s="30" t="s">
        <v>327</v>
      </c>
      <c r="I954" s="498"/>
      <c r="J954" s="487"/>
      <c r="K954" s="489"/>
      <c r="L954" s="491"/>
      <c r="M954" s="493"/>
      <c r="N954" s="29" t="s">
        <v>323</v>
      </c>
      <c r="O954" s="26"/>
      <c r="P954" s="30" t="s">
        <v>327</v>
      </c>
      <c r="Q954" s="3"/>
      <c r="R954" s="4"/>
      <c r="S954" s="5"/>
      <c r="T954" s="6"/>
      <c r="U954" s="7"/>
      <c r="V954" s="62"/>
      <c r="W954" s="63"/>
      <c r="X954" s="9"/>
      <c r="Y954" s="4"/>
      <c r="Z954" s="5"/>
      <c r="AA954" s="6"/>
      <c r="AB954" s="7"/>
      <c r="AC954" s="64"/>
      <c r="AD954" s="8"/>
      <c r="AE954" s="29" t="s">
        <v>323</v>
      </c>
      <c r="AF954" s="26"/>
      <c r="AG954" s="30" t="s">
        <v>327</v>
      </c>
      <c r="AH954" s="518"/>
      <c r="AI954" s="516"/>
      <c r="AJ954" s="516"/>
      <c r="AK954" s="516"/>
      <c r="AL954" s="516"/>
      <c r="AN954" s="38" t="str">
        <f t="shared" si="471"/>
        <v/>
      </c>
      <c r="AO954" s="39" t="str">
        <f t="shared" si="472"/>
        <v/>
      </c>
      <c r="AP954" s="40" t="str">
        <f t="shared" si="476"/>
        <v/>
      </c>
      <c r="AQ954" s="41" t="str">
        <f t="shared" si="477"/>
        <v/>
      </c>
      <c r="AR954" s="42" t="str">
        <f t="shared" si="478"/>
        <v>000</v>
      </c>
      <c r="AS954" s="43" t="str">
        <f t="shared" si="479"/>
        <v>000</v>
      </c>
      <c r="AT954" s="41">
        <f t="shared" si="480"/>
        <v>0</v>
      </c>
      <c r="AU954" s="65">
        <f t="shared" si="481"/>
        <v>0</v>
      </c>
      <c r="AV954" s="39" t="str">
        <f t="shared" si="482"/>
        <v>000</v>
      </c>
      <c r="AW954" s="43" t="str">
        <f t="shared" si="483"/>
        <v>000</v>
      </c>
      <c r="AX954" s="43">
        <f t="shared" si="484"/>
        <v>0</v>
      </c>
      <c r="AY954" s="43">
        <f t="shared" si="485"/>
        <v>0</v>
      </c>
      <c r="AZ954" s="47">
        <f t="shared" si="486"/>
        <v>0</v>
      </c>
      <c r="BA954" s="35">
        <f t="shared" si="487"/>
        <v>0</v>
      </c>
    </row>
    <row r="955" spans="3:53" ht="22.5" customHeight="1" thickBot="1">
      <c r="C955" s="508">
        <f t="shared" ref="C955:C963" si="495">(ROW()-3)/2</f>
        <v>476</v>
      </c>
      <c r="D955" s="500"/>
      <c r="E955" s="502"/>
      <c r="F955" s="483" t="str">
        <f>IF(G956="","",YEAR('1'!$AJ$7)-YEAR(G956)-IF(MONTH('1'!$AJ$7)*100+DAY('1'!$AJ$7)&gt;=MONTH(G956)*100+DAY(G956),0,1))</f>
        <v/>
      </c>
      <c r="G955" s="484"/>
      <c r="H955" s="485"/>
      <c r="I955" s="497"/>
      <c r="J955" s="486"/>
      <c r="K955" s="488" t="s">
        <v>326</v>
      </c>
      <c r="L955" s="490"/>
      <c r="M955" s="492" t="s">
        <v>325</v>
      </c>
      <c r="N955" s="486"/>
      <c r="O955" s="490"/>
      <c r="P955" s="499"/>
      <c r="Q955" s="3"/>
      <c r="R955" s="4"/>
      <c r="S955" s="5"/>
      <c r="T955" s="6"/>
      <c r="U955" s="7"/>
      <c r="V955" s="62"/>
      <c r="W955" s="63"/>
      <c r="X955" s="9"/>
      <c r="Y955" s="4"/>
      <c r="Z955" s="5"/>
      <c r="AA955" s="6"/>
      <c r="AB955" s="7"/>
      <c r="AC955" s="64"/>
      <c r="AD955" s="8"/>
      <c r="AE955" s="494" t="s">
        <v>66</v>
      </c>
      <c r="AF955" s="495"/>
      <c r="AG955" s="496"/>
      <c r="AH955" s="517"/>
      <c r="AI955" s="515"/>
      <c r="AJ955" s="515"/>
      <c r="AK955" s="515"/>
      <c r="AL955" s="515"/>
      <c r="AN955" s="38" t="str">
        <f t="shared" si="471"/>
        <v/>
      </c>
      <c r="AO955" s="39" t="str">
        <f t="shared" si="472"/>
        <v/>
      </c>
      <c r="AP955" s="40" t="str">
        <f t="shared" si="476"/>
        <v/>
      </c>
      <c r="AQ955" s="41" t="str">
        <f t="shared" si="477"/>
        <v/>
      </c>
      <c r="AR955" s="42" t="str">
        <f t="shared" si="478"/>
        <v>000</v>
      </c>
      <c r="AS955" s="43" t="str">
        <f t="shared" si="479"/>
        <v>000</v>
      </c>
      <c r="AT955" s="41">
        <f t="shared" si="480"/>
        <v>0</v>
      </c>
      <c r="AU955" s="65">
        <f t="shared" si="481"/>
        <v>0</v>
      </c>
      <c r="AV955" s="39" t="str">
        <f t="shared" si="482"/>
        <v>000</v>
      </c>
      <c r="AW955" s="43" t="str">
        <f t="shared" si="483"/>
        <v>000</v>
      </c>
      <c r="AX955" s="43">
        <f t="shared" si="484"/>
        <v>0</v>
      </c>
      <c r="AY955" s="43">
        <f t="shared" si="485"/>
        <v>0</v>
      </c>
      <c r="AZ955" s="47">
        <f t="shared" si="486"/>
        <v>0</v>
      </c>
      <c r="BA955" s="35">
        <f t="shared" si="487"/>
        <v>0</v>
      </c>
    </row>
    <row r="956" spans="3:53" ht="22.5" customHeight="1">
      <c r="C956" s="509"/>
      <c r="D956" s="501"/>
      <c r="E956" s="503"/>
      <c r="F956" s="29" t="s">
        <v>323</v>
      </c>
      <c r="G956" s="26"/>
      <c r="H956" s="30" t="s">
        <v>327</v>
      </c>
      <c r="I956" s="498"/>
      <c r="J956" s="487"/>
      <c r="K956" s="489"/>
      <c r="L956" s="491"/>
      <c r="M956" s="493"/>
      <c r="N956" s="29" t="s">
        <v>323</v>
      </c>
      <c r="O956" s="26"/>
      <c r="P956" s="30" t="s">
        <v>327</v>
      </c>
      <c r="Q956" s="3"/>
      <c r="R956" s="4"/>
      <c r="S956" s="5"/>
      <c r="T956" s="6"/>
      <c r="U956" s="7"/>
      <c r="V956" s="62"/>
      <c r="W956" s="63"/>
      <c r="X956" s="9"/>
      <c r="Y956" s="4"/>
      <c r="Z956" s="5"/>
      <c r="AA956" s="6"/>
      <c r="AB956" s="7"/>
      <c r="AC956" s="64"/>
      <c r="AD956" s="8"/>
      <c r="AE956" s="29" t="s">
        <v>323</v>
      </c>
      <c r="AF956" s="26"/>
      <c r="AG956" s="30" t="s">
        <v>327</v>
      </c>
      <c r="AH956" s="518"/>
      <c r="AI956" s="516"/>
      <c r="AJ956" s="516"/>
      <c r="AK956" s="516"/>
      <c r="AL956" s="516"/>
      <c r="AN956" s="38" t="str">
        <f t="shared" si="471"/>
        <v/>
      </c>
      <c r="AO956" s="39" t="str">
        <f t="shared" si="472"/>
        <v/>
      </c>
      <c r="AP956" s="40" t="str">
        <f t="shared" si="476"/>
        <v/>
      </c>
      <c r="AQ956" s="41" t="str">
        <f t="shared" si="477"/>
        <v/>
      </c>
      <c r="AR956" s="42" t="str">
        <f t="shared" si="478"/>
        <v>000</v>
      </c>
      <c r="AS956" s="43" t="str">
        <f t="shared" si="479"/>
        <v>000</v>
      </c>
      <c r="AT956" s="41">
        <f t="shared" si="480"/>
        <v>0</v>
      </c>
      <c r="AU956" s="65">
        <f t="shared" si="481"/>
        <v>0</v>
      </c>
      <c r="AV956" s="39" t="str">
        <f t="shared" si="482"/>
        <v>000</v>
      </c>
      <c r="AW956" s="43" t="str">
        <f t="shared" si="483"/>
        <v>000</v>
      </c>
      <c r="AX956" s="43">
        <f t="shared" si="484"/>
        <v>0</v>
      </c>
      <c r="AY956" s="43">
        <f t="shared" si="485"/>
        <v>0</v>
      </c>
      <c r="AZ956" s="47">
        <f t="shared" si="486"/>
        <v>0</v>
      </c>
      <c r="BA956" s="35">
        <f t="shared" si="487"/>
        <v>0</v>
      </c>
    </row>
    <row r="957" spans="3:53" ht="22.5" customHeight="1" thickBot="1">
      <c r="C957" s="508">
        <f t="shared" ref="C957" si="496">(ROW()-3)/2</f>
        <v>477</v>
      </c>
      <c r="D957" s="500"/>
      <c r="E957" s="502"/>
      <c r="F957" s="483" t="str">
        <f>IF(G958="","",YEAR('1'!$AJ$7)-YEAR(G958)-IF(MONTH('1'!$AJ$7)*100+DAY('1'!$AJ$7)&gt;=MONTH(G958)*100+DAY(G958),0,1))</f>
        <v/>
      </c>
      <c r="G957" s="484"/>
      <c r="H957" s="485"/>
      <c r="I957" s="497"/>
      <c r="J957" s="486"/>
      <c r="K957" s="488" t="s">
        <v>326</v>
      </c>
      <c r="L957" s="490"/>
      <c r="M957" s="492" t="s">
        <v>325</v>
      </c>
      <c r="N957" s="486"/>
      <c r="O957" s="490"/>
      <c r="P957" s="499"/>
      <c r="Q957" s="3"/>
      <c r="R957" s="4"/>
      <c r="S957" s="5"/>
      <c r="T957" s="6"/>
      <c r="U957" s="7"/>
      <c r="V957" s="62"/>
      <c r="W957" s="63"/>
      <c r="X957" s="9"/>
      <c r="Y957" s="4"/>
      <c r="Z957" s="5"/>
      <c r="AA957" s="6"/>
      <c r="AB957" s="7"/>
      <c r="AC957" s="64"/>
      <c r="AD957" s="8"/>
      <c r="AE957" s="494" t="s">
        <v>66</v>
      </c>
      <c r="AF957" s="495"/>
      <c r="AG957" s="496"/>
      <c r="AH957" s="517"/>
      <c r="AI957" s="515"/>
      <c r="AJ957" s="515"/>
      <c r="AK957" s="515"/>
      <c r="AL957" s="515"/>
      <c r="AN957" s="38" t="str">
        <f t="shared" si="471"/>
        <v/>
      </c>
      <c r="AO957" s="39" t="str">
        <f t="shared" si="472"/>
        <v/>
      </c>
      <c r="AP957" s="40" t="str">
        <f t="shared" si="476"/>
        <v/>
      </c>
      <c r="AQ957" s="41" t="str">
        <f t="shared" si="477"/>
        <v/>
      </c>
      <c r="AR957" s="42" t="str">
        <f t="shared" si="478"/>
        <v>000</v>
      </c>
      <c r="AS957" s="43" t="str">
        <f t="shared" si="479"/>
        <v>000</v>
      </c>
      <c r="AT957" s="41">
        <f t="shared" si="480"/>
        <v>0</v>
      </c>
      <c r="AU957" s="65">
        <f t="shared" si="481"/>
        <v>0</v>
      </c>
      <c r="AV957" s="39" t="str">
        <f t="shared" si="482"/>
        <v>000</v>
      </c>
      <c r="AW957" s="43" t="str">
        <f t="shared" si="483"/>
        <v>000</v>
      </c>
      <c r="AX957" s="43">
        <f t="shared" si="484"/>
        <v>0</v>
      </c>
      <c r="AY957" s="43">
        <f t="shared" si="485"/>
        <v>0</v>
      </c>
      <c r="AZ957" s="47">
        <f t="shared" si="486"/>
        <v>0</v>
      </c>
      <c r="BA957" s="35">
        <f t="shared" si="487"/>
        <v>0</v>
      </c>
    </row>
    <row r="958" spans="3:53" ht="22.5" customHeight="1">
      <c r="C958" s="509"/>
      <c r="D958" s="501"/>
      <c r="E958" s="503"/>
      <c r="F958" s="29" t="s">
        <v>323</v>
      </c>
      <c r="G958" s="26"/>
      <c r="H958" s="30" t="s">
        <v>327</v>
      </c>
      <c r="I958" s="498"/>
      <c r="J958" s="487"/>
      <c r="K958" s="489"/>
      <c r="L958" s="491"/>
      <c r="M958" s="493"/>
      <c r="N958" s="29" t="s">
        <v>323</v>
      </c>
      <c r="O958" s="26"/>
      <c r="P958" s="30" t="s">
        <v>327</v>
      </c>
      <c r="Q958" s="3"/>
      <c r="R958" s="4"/>
      <c r="S958" s="5"/>
      <c r="T958" s="6"/>
      <c r="U958" s="7"/>
      <c r="V958" s="62"/>
      <c r="W958" s="63"/>
      <c r="X958" s="9"/>
      <c r="Y958" s="4"/>
      <c r="Z958" s="5"/>
      <c r="AA958" s="6"/>
      <c r="AB958" s="7"/>
      <c r="AC958" s="64"/>
      <c r="AD958" s="8"/>
      <c r="AE958" s="29" t="s">
        <v>323</v>
      </c>
      <c r="AF958" s="26"/>
      <c r="AG958" s="30" t="s">
        <v>327</v>
      </c>
      <c r="AH958" s="518"/>
      <c r="AI958" s="516"/>
      <c r="AJ958" s="516"/>
      <c r="AK958" s="516"/>
      <c r="AL958" s="516"/>
      <c r="AN958" s="38" t="str">
        <f t="shared" si="471"/>
        <v/>
      </c>
      <c r="AO958" s="39" t="str">
        <f t="shared" si="472"/>
        <v/>
      </c>
      <c r="AP958" s="40" t="str">
        <f t="shared" si="476"/>
        <v/>
      </c>
      <c r="AQ958" s="41" t="str">
        <f t="shared" si="477"/>
        <v/>
      </c>
      <c r="AR958" s="42" t="str">
        <f t="shared" si="478"/>
        <v>000</v>
      </c>
      <c r="AS958" s="43" t="str">
        <f t="shared" si="479"/>
        <v>000</v>
      </c>
      <c r="AT958" s="41">
        <f t="shared" si="480"/>
        <v>0</v>
      </c>
      <c r="AU958" s="65">
        <f t="shared" si="481"/>
        <v>0</v>
      </c>
      <c r="AV958" s="39" t="str">
        <f t="shared" si="482"/>
        <v>000</v>
      </c>
      <c r="AW958" s="43" t="str">
        <f t="shared" si="483"/>
        <v>000</v>
      </c>
      <c r="AX958" s="43">
        <f t="shared" si="484"/>
        <v>0</v>
      </c>
      <c r="AY958" s="43">
        <f t="shared" si="485"/>
        <v>0</v>
      </c>
      <c r="AZ958" s="47">
        <f t="shared" si="486"/>
        <v>0</v>
      </c>
      <c r="BA958" s="35">
        <f t="shared" si="487"/>
        <v>0</v>
      </c>
    </row>
    <row r="959" spans="3:53" ht="22.5" customHeight="1" thickBot="1">
      <c r="C959" s="508">
        <f t="shared" ref="C959" si="497">(ROW()-3)/2</f>
        <v>478</v>
      </c>
      <c r="D959" s="500"/>
      <c r="E959" s="502"/>
      <c r="F959" s="483" t="str">
        <f>IF(G960="","",YEAR('1'!$AJ$7)-YEAR(G960)-IF(MONTH('1'!$AJ$7)*100+DAY('1'!$AJ$7)&gt;=MONTH(G960)*100+DAY(G960),0,1))</f>
        <v/>
      </c>
      <c r="G959" s="484"/>
      <c r="H959" s="485"/>
      <c r="I959" s="497"/>
      <c r="J959" s="486"/>
      <c r="K959" s="488" t="s">
        <v>326</v>
      </c>
      <c r="L959" s="490"/>
      <c r="M959" s="492" t="s">
        <v>325</v>
      </c>
      <c r="N959" s="486"/>
      <c r="O959" s="490"/>
      <c r="P959" s="499"/>
      <c r="Q959" s="3"/>
      <c r="R959" s="4"/>
      <c r="S959" s="5"/>
      <c r="T959" s="6"/>
      <c r="U959" s="7"/>
      <c r="V959" s="62"/>
      <c r="W959" s="63"/>
      <c r="X959" s="9"/>
      <c r="Y959" s="4"/>
      <c r="Z959" s="5"/>
      <c r="AA959" s="6"/>
      <c r="AB959" s="7"/>
      <c r="AC959" s="64"/>
      <c r="AD959" s="8"/>
      <c r="AE959" s="494" t="s">
        <v>66</v>
      </c>
      <c r="AF959" s="495"/>
      <c r="AG959" s="496"/>
      <c r="AH959" s="517"/>
      <c r="AI959" s="515"/>
      <c r="AJ959" s="515"/>
      <c r="AK959" s="515"/>
      <c r="AL959" s="515"/>
      <c r="AN959" s="38" t="str">
        <f t="shared" si="471"/>
        <v/>
      </c>
      <c r="AO959" s="39" t="str">
        <f t="shared" si="472"/>
        <v/>
      </c>
      <c r="AP959" s="40" t="str">
        <f t="shared" si="476"/>
        <v/>
      </c>
      <c r="AQ959" s="41" t="str">
        <f t="shared" si="477"/>
        <v/>
      </c>
      <c r="AR959" s="42" t="str">
        <f t="shared" si="478"/>
        <v>000</v>
      </c>
      <c r="AS959" s="43" t="str">
        <f t="shared" si="479"/>
        <v>000</v>
      </c>
      <c r="AT959" s="41">
        <f t="shared" si="480"/>
        <v>0</v>
      </c>
      <c r="AU959" s="65">
        <f t="shared" si="481"/>
        <v>0</v>
      </c>
      <c r="AV959" s="39" t="str">
        <f t="shared" si="482"/>
        <v>000</v>
      </c>
      <c r="AW959" s="43" t="str">
        <f t="shared" si="483"/>
        <v>000</v>
      </c>
      <c r="AX959" s="43">
        <f t="shared" si="484"/>
        <v>0</v>
      </c>
      <c r="AY959" s="43">
        <f t="shared" si="485"/>
        <v>0</v>
      </c>
      <c r="AZ959" s="47">
        <f t="shared" si="486"/>
        <v>0</v>
      </c>
      <c r="BA959" s="35">
        <f t="shared" si="487"/>
        <v>0</v>
      </c>
    </row>
    <row r="960" spans="3:53" ht="22.5" customHeight="1">
      <c r="C960" s="509"/>
      <c r="D960" s="501"/>
      <c r="E960" s="503"/>
      <c r="F960" s="29" t="s">
        <v>323</v>
      </c>
      <c r="G960" s="26"/>
      <c r="H960" s="30" t="s">
        <v>327</v>
      </c>
      <c r="I960" s="498"/>
      <c r="J960" s="487"/>
      <c r="K960" s="489"/>
      <c r="L960" s="491"/>
      <c r="M960" s="493"/>
      <c r="N960" s="29" t="s">
        <v>323</v>
      </c>
      <c r="O960" s="26"/>
      <c r="P960" s="30" t="s">
        <v>327</v>
      </c>
      <c r="Q960" s="3"/>
      <c r="R960" s="4"/>
      <c r="S960" s="5"/>
      <c r="T960" s="6"/>
      <c r="U960" s="7"/>
      <c r="V960" s="62"/>
      <c r="W960" s="63"/>
      <c r="X960" s="9"/>
      <c r="Y960" s="4"/>
      <c r="Z960" s="5"/>
      <c r="AA960" s="6"/>
      <c r="AB960" s="7"/>
      <c r="AC960" s="64"/>
      <c r="AD960" s="8"/>
      <c r="AE960" s="29" t="s">
        <v>323</v>
      </c>
      <c r="AF960" s="26"/>
      <c r="AG960" s="30" t="s">
        <v>327</v>
      </c>
      <c r="AH960" s="518"/>
      <c r="AI960" s="516"/>
      <c r="AJ960" s="516"/>
      <c r="AK960" s="516"/>
      <c r="AL960" s="516"/>
      <c r="AN960" s="38" t="str">
        <f t="shared" si="471"/>
        <v/>
      </c>
      <c r="AO960" s="39" t="str">
        <f t="shared" si="472"/>
        <v/>
      </c>
      <c r="AP960" s="40" t="str">
        <f t="shared" si="476"/>
        <v/>
      </c>
      <c r="AQ960" s="41" t="str">
        <f t="shared" si="477"/>
        <v/>
      </c>
      <c r="AR960" s="42" t="str">
        <f t="shared" si="478"/>
        <v>000</v>
      </c>
      <c r="AS960" s="43" t="str">
        <f t="shared" si="479"/>
        <v>000</v>
      </c>
      <c r="AT960" s="41">
        <f t="shared" si="480"/>
        <v>0</v>
      </c>
      <c r="AU960" s="65">
        <f t="shared" si="481"/>
        <v>0</v>
      </c>
      <c r="AV960" s="39" t="str">
        <f t="shared" si="482"/>
        <v>000</v>
      </c>
      <c r="AW960" s="43" t="str">
        <f t="shared" si="483"/>
        <v>000</v>
      </c>
      <c r="AX960" s="43">
        <f t="shared" si="484"/>
        <v>0</v>
      </c>
      <c r="AY960" s="43">
        <f t="shared" si="485"/>
        <v>0</v>
      </c>
      <c r="AZ960" s="47">
        <f t="shared" si="486"/>
        <v>0</v>
      </c>
      <c r="BA960" s="35">
        <f t="shared" si="487"/>
        <v>0</v>
      </c>
    </row>
    <row r="961" spans="3:53" ht="22.5" customHeight="1" thickBot="1">
      <c r="C961" s="508">
        <f t="shared" si="494"/>
        <v>479</v>
      </c>
      <c r="D961" s="500"/>
      <c r="E961" s="502"/>
      <c r="F961" s="483" t="str">
        <f>IF(G962="","",YEAR('1'!$AJ$7)-YEAR(G962)-IF(MONTH('1'!$AJ$7)*100+DAY('1'!$AJ$7)&gt;=MONTH(G962)*100+DAY(G962),0,1))</f>
        <v/>
      </c>
      <c r="G961" s="484"/>
      <c r="H961" s="485"/>
      <c r="I961" s="497"/>
      <c r="J961" s="486"/>
      <c r="K961" s="488" t="s">
        <v>326</v>
      </c>
      <c r="L961" s="490"/>
      <c r="M961" s="492" t="s">
        <v>325</v>
      </c>
      <c r="N961" s="486"/>
      <c r="O961" s="490"/>
      <c r="P961" s="499"/>
      <c r="Q961" s="3"/>
      <c r="R961" s="4"/>
      <c r="S961" s="5"/>
      <c r="T961" s="6"/>
      <c r="U961" s="7"/>
      <c r="V961" s="62"/>
      <c r="W961" s="63"/>
      <c r="X961" s="9"/>
      <c r="Y961" s="4"/>
      <c r="Z961" s="5"/>
      <c r="AA961" s="6"/>
      <c r="AB961" s="7"/>
      <c r="AC961" s="64"/>
      <c r="AD961" s="8"/>
      <c r="AE961" s="494" t="s">
        <v>66</v>
      </c>
      <c r="AF961" s="495"/>
      <c r="AG961" s="496"/>
      <c r="AH961" s="517"/>
      <c r="AI961" s="515"/>
      <c r="AJ961" s="515"/>
      <c r="AK961" s="515"/>
      <c r="AL961" s="515"/>
      <c r="AN961" s="38" t="str">
        <f t="shared" si="471"/>
        <v/>
      </c>
      <c r="AO961" s="39" t="str">
        <f t="shared" si="472"/>
        <v/>
      </c>
      <c r="AP961" s="40" t="str">
        <f t="shared" si="476"/>
        <v/>
      </c>
      <c r="AQ961" s="41" t="str">
        <f t="shared" si="477"/>
        <v/>
      </c>
      <c r="AR961" s="42" t="str">
        <f t="shared" si="478"/>
        <v>000</v>
      </c>
      <c r="AS961" s="43" t="str">
        <f t="shared" si="479"/>
        <v>000</v>
      </c>
      <c r="AT961" s="41">
        <f t="shared" si="480"/>
        <v>0</v>
      </c>
      <c r="AU961" s="65">
        <f t="shared" si="481"/>
        <v>0</v>
      </c>
      <c r="AV961" s="39" t="str">
        <f t="shared" si="482"/>
        <v>000</v>
      </c>
      <c r="AW961" s="43" t="str">
        <f t="shared" si="483"/>
        <v>000</v>
      </c>
      <c r="AX961" s="43">
        <f t="shared" si="484"/>
        <v>0</v>
      </c>
      <c r="AY961" s="43">
        <f t="shared" si="485"/>
        <v>0</v>
      </c>
      <c r="AZ961" s="47">
        <f t="shared" si="486"/>
        <v>0</v>
      </c>
      <c r="BA961" s="35">
        <f t="shared" si="487"/>
        <v>0</v>
      </c>
    </row>
    <row r="962" spans="3:53" ht="22.5" customHeight="1">
      <c r="C962" s="509"/>
      <c r="D962" s="501"/>
      <c r="E962" s="503"/>
      <c r="F962" s="29" t="s">
        <v>323</v>
      </c>
      <c r="G962" s="26"/>
      <c r="H962" s="30" t="s">
        <v>327</v>
      </c>
      <c r="I962" s="498"/>
      <c r="J962" s="487"/>
      <c r="K962" s="489"/>
      <c r="L962" s="491"/>
      <c r="M962" s="493"/>
      <c r="N962" s="29" t="s">
        <v>323</v>
      </c>
      <c r="O962" s="26"/>
      <c r="P962" s="30" t="s">
        <v>327</v>
      </c>
      <c r="Q962" s="3"/>
      <c r="R962" s="4"/>
      <c r="S962" s="5"/>
      <c r="T962" s="6"/>
      <c r="U962" s="7"/>
      <c r="V962" s="62"/>
      <c r="W962" s="63"/>
      <c r="X962" s="9"/>
      <c r="Y962" s="4"/>
      <c r="Z962" s="5"/>
      <c r="AA962" s="6"/>
      <c r="AB962" s="7"/>
      <c r="AC962" s="64"/>
      <c r="AD962" s="8"/>
      <c r="AE962" s="29" t="s">
        <v>323</v>
      </c>
      <c r="AF962" s="26"/>
      <c r="AG962" s="30" t="s">
        <v>327</v>
      </c>
      <c r="AH962" s="518"/>
      <c r="AI962" s="516"/>
      <c r="AJ962" s="516"/>
      <c r="AK962" s="516"/>
      <c r="AL962" s="516"/>
      <c r="AN962" s="38" t="str">
        <f t="shared" si="471"/>
        <v/>
      </c>
      <c r="AO962" s="39" t="str">
        <f t="shared" si="472"/>
        <v/>
      </c>
      <c r="AP962" s="40" t="str">
        <f t="shared" si="476"/>
        <v/>
      </c>
      <c r="AQ962" s="41" t="str">
        <f t="shared" si="477"/>
        <v/>
      </c>
      <c r="AR962" s="42" t="str">
        <f t="shared" si="478"/>
        <v>000</v>
      </c>
      <c r="AS962" s="43" t="str">
        <f t="shared" si="479"/>
        <v>000</v>
      </c>
      <c r="AT962" s="41">
        <f t="shared" si="480"/>
        <v>0</v>
      </c>
      <c r="AU962" s="65">
        <f t="shared" si="481"/>
        <v>0</v>
      </c>
      <c r="AV962" s="39" t="str">
        <f t="shared" si="482"/>
        <v>000</v>
      </c>
      <c r="AW962" s="43" t="str">
        <f t="shared" si="483"/>
        <v>000</v>
      </c>
      <c r="AX962" s="43">
        <f t="shared" si="484"/>
        <v>0</v>
      </c>
      <c r="AY962" s="43">
        <f t="shared" si="485"/>
        <v>0</v>
      </c>
      <c r="AZ962" s="47">
        <f t="shared" si="486"/>
        <v>0</v>
      </c>
      <c r="BA962" s="35">
        <f t="shared" si="487"/>
        <v>0</v>
      </c>
    </row>
    <row r="963" spans="3:53" ht="22.5" customHeight="1" thickBot="1">
      <c r="C963" s="508">
        <f t="shared" si="495"/>
        <v>480</v>
      </c>
      <c r="D963" s="500"/>
      <c r="E963" s="502"/>
      <c r="F963" s="483" t="str">
        <f>IF(G964="","",YEAR('1'!$AJ$7)-YEAR(G964)-IF(MONTH('1'!$AJ$7)*100+DAY('1'!$AJ$7)&gt;=MONTH(G964)*100+DAY(G964),0,1))</f>
        <v/>
      </c>
      <c r="G963" s="484"/>
      <c r="H963" s="485"/>
      <c r="I963" s="497"/>
      <c r="J963" s="486"/>
      <c r="K963" s="488" t="s">
        <v>326</v>
      </c>
      <c r="L963" s="490"/>
      <c r="M963" s="492" t="s">
        <v>325</v>
      </c>
      <c r="N963" s="486"/>
      <c r="O963" s="490"/>
      <c r="P963" s="499"/>
      <c r="Q963" s="3"/>
      <c r="R963" s="4"/>
      <c r="S963" s="5"/>
      <c r="T963" s="6"/>
      <c r="U963" s="7"/>
      <c r="V963" s="62"/>
      <c r="W963" s="63"/>
      <c r="X963" s="9"/>
      <c r="Y963" s="4"/>
      <c r="Z963" s="5"/>
      <c r="AA963" s="6"/>
      <c r="AB963" s="7"/>
      <c r="AC963" s="64"/>
      <c r="AD963" s="8"/>
      <c r="AE963" s="494" t="s">
        <v>66</v>
      </c>
      <c r="AF963" s="495"/>
      <c r="AG963" s="496"/>
      <c r="AH963" s="517"/>
      <c r="AI963" s="515"/>
      <c r="AJ963" s="515"/>
      <c r="AK963" s="515"/>
      <c r="AL963" s="515"/>
      <c r="AN963" s="38" t="str">
        <f t="shared" si="471"/>
        <v/>
      </c>
      <c r="AO963" s="39" t="str">
        <f t="shared" si="472"/>
        <v/>
      </c>
      <c r="AP963" s="40" t="str">
        <f t="shared" si="476"/>
        <v/>
      </c>
      <c r="AQ963" s="41" t="str">
        <f t="shared" si="477"/>
        <v/>
      </c>
      <c r="AR963" s="42" t="str">
        <f t="shared" si="478"/>
        <v>000</v>
      </c>
      <c r="AS963" s="43" t="str">
        <f t="shared" si="479"/>
        <v>000</v>
      </c>
      <c r="AT963" s="41">
        <f t="shared" si="480"/>
        <v>0</v>
      </c>
      <c r="AU963" s="65">
        <f t="shared" si="481"/>
        <v>0</v>
      </c>
      <c r="AV963" s="39" t="str">
        <f t="shared" si="482"/>
        <v>000</v>
      </c>
      <c r="AW963" s="43" t="str">
        <f t="shared" si="483"/>
        <v>000</v>
      </c>
      <c r="AX963" s="43">
        <f t="shared" si="484"/>
        <v>0</v>
      </c>
      <c r="AY963" s="43">
        <f t="shared" si="485"/>
        <v>0</v>
      </c>
      <c r="AZ963" s="47">
        <f t="shared" si="486"/>
        <v>0</v>
      </c>
      <c r="BA963" s="35">
        <f t="shared" si="487"/>
        <v>0</v>
      </c>
    </row>
    <row r="964" spans="3:53" ht="22.5" customHeight="1">
      <c r="C964" s="509"/>
      <c r="D964" s="501"/>
      <c r="E964" s="503"/>
      <c r="F964" s="29" t="s">
        <v>323</v>
      </c>
      <c r="G964" s="26"/>
      <c r="H964" s="30" t="s">
        <v>327</v>
      </c>
      <c r="I964" s="498"/>
      <c r="J964" s="487"/>
      <c r="K964" s="489"/>
      <c r="L964" s="491"/>
      <c r="M964" s="493"/>
      <c r="N964" s="29" t="s">
        <v>323</v>
      </c>
      <c r="O964" s="26"/>
      <c r="P964" s="30" t="s">
        <v>327</v>
      </c>
      <c r="Q964" s="3"/>
      <c r="R964" s="4"/>
      <c r="S964" s="5"/>
      <c r="T964" s="6"/>
      <c r="U964" s="7"/>
      <c r="V964" s="62"/>
      <c r="W964" s="63"/>
      <c r="X964" s="9"/>
      <c r="Y964" s="4"/>
      <c r="Z964" s="5"/>
      <c r="AA964" s="6"/>
      <c r="AB964" s="7"/>
      <c r="AC964" s="64"/>
      <c r="AD964" s="8"/>
      <c r="AE964" s="29" t="s">
        <v>323</v>
      </c>
      <c r="AF964" s="26"/>
      <c r="AG964" s="30" t="s">
        <v>327</v>
      </c>
      <c r="AH964" s="518"/>
      <c r="AI964" s="516"/>
      <c r="AJ964" s="516"/>
      <c r="AK964" s="516"/>
      <c r="AL964" s="516"/>
      <c r="AN964" s="38" t="str">
        <f t="shared" si="471"/>
        <v/>
      </c>
      <c r="AO964" s="39" t="str">
        <f t="shared" si="472"/>
        <v/>
      </c>
      <c r="AP964" s="40" t="str">
        <f t="shared" si="476"/>
        <v/>
      </c>
      <c r="AQ964" s="41" t="str">
        <f t="shared" si="477"/>
        <v/>
      </c>
      <c r="AR964" s="42" t="str">
        <f t="shared" si="478"/>
        <v>000</v>
      </c>
      <c r="AS964" s="43" t="str">
        <f t="shared" si="479"/>
        <v>000</v>
      </c>
      <c r="AT964" s="41">
        <f t="shared" si="480"/>
        <v>0</v>
      </c>
      <c r="AU964" s="65">
        <f t="shared" si="481"/>
        <v>0</v>
      </c>
      <c r="AV964" s="39" t="str">
        <f t="shared" si="482"/>
        <v>000</v>
      </c>
      <c r="AW964" s="43" t="str">
        <f t="shared" si="483"/>
        <v>000</v>
      </c>
      <c r="AX964" s="43">
        <f t="shared" si="484"/>
        <v>0</v>
      </c>
      <c r="AY964" s="43">
        <f t="shared" si="485"/>
        <v>0</v>
      </c>
      <c r="AZ964" s="47">
        <f t="shared" si="486"/>
        <v>0</v>
      </c>
      <c r="BA964" s="35">
        <f t="shared" si="487"/>
        <v>0</v>
      </c>
    </row>
    <row r="965" spans="3:53" ht="22.5" customHeight="1" thickBot="1">
      <c r="C965" s="508">
        <f t="shared" ref="C965:C989" si="498">(ROW()-3)/2</f>
        <v>481</v>
      </c>
      <c r="D965" s="500"/>
      <c r="E965" s="502"/>
      <c r="F965" s="483" t="str">
        <f>IF(G966="","",YEAR('1'!$AJ$7)-YEAR(G966)-IF(MONTH('1'!$AJ$7)*100+DAY('1'!$AJ$7)&gt;=MONTH(G966)*100+DAY(G966),0,1))</f>
        <v/>
      </c>
      <c r="G965" s="484"/>
      <c r="H965" s="485"/>
      <c r="I965" s="497"/>
      <c r="J965" s="486"/>
      <c r="K965" s="488" t="s">
        <v>326</v>
      </c>
      <c r="L965" s="490"/>
      <c r="M965" s="492" t="s">
        <v>325</v>
      </c>
      <c r="N965" s="486"/>
      <c r="O965" s="490"/>
      <c r="P965" s="499"/>
      <c r="Q965" s="3"/>
      <c r="R965" s="4"/>
      <c r="S965" s="5"/>
      <c r="T965" s="6"/>
      <c r="U965" s="7"/>
      <c r="V965" s="62"/>
      <c r="W965" s="63"/>
      <c r="X965" s="9"/>
      <c r="Y965" s="4"/>
      <c r="Z965" s="5"/>
      <c r="AA965" s="6"/>
      <c r="AB965" s="7"/>
      <c r="AC965" s="64"/>
      <c r="AD965" s="8"/>
      <c r="AE965" s="494" t="s">
        <v>66</v>
      </c>
      <c r="AF965" s="495"/>
      <c r="AG965" s="496"/>
      <c r="AH965" s="517"/>
      <c r="AI965" s="515"/>
      <c r="AJ965" s="515"/>
      <c r="AK965" s="515"/>
      <c r="AL965" s="515"/>
      <c r="AN965" s="38" t="str">
        <f t="shared" si="471"/>
        <v/>
      </c>
      <c r="AO965" s="39" t="str">
        <f t="shared" si="472"/>
        <v/>
      </c>
      <c r="AP965" s="40" t="str">
        <f t="shared" si="476"/>
        <v/>
      </c>
      <c r="AQ965" s="41" t="str">
        <f t="shared" si="477"/>
        <v/>
      </c>
      <c r="AR965" s="42" t="str">
        <f t="shared" si="478"/>
        <v>000</v>
      </c>
      <c r="AS965" s="43" t="str">
        <f t="shared" si="479"/>
        <v>000</v>
      </c>
      <c r="AT965" s="41">
        <f t="shared" si="480"/>
        <v>0</v>
      </c>
      <c r="AU965" s="65">
        <f t="shared" si="481"/>
        <v>0</v>
      </c>
      <c r="AV965" s="39" t="str">
        <f t="shared" si="482"/>
        <v>000</v>
      </c>
      <c r="AW965" s="43" t="str">
        <f t="shared" si="483"/>
        <v>000</v>
      </c>
      <c r="AX965" s="43">
        <f t="shared" si="484"/>
        <v>0</v>
      </c>
      <c r="AY965" s="43">
        <f t="shared" si="485"/>
        <v>0</v>
      </c>
      <c r="AZ965" s="47">
        <f t="shared" si="486"/>
        <v>0</v>
      </c>
      <c r="BA965" s="35">
        <f t="shared" si="487"/>
        <v>0</v>
      </c>
    </row>
    <row r="966" spans="3:53" ht="22.5" customHeight="1">
      <c r="C966" s="509"/>
      <c r="D966" s="501"/>
      <c r="E966" s="503"/>
      <c r="F966" s="29" t="s">
        <v>323</v>
      </c>
      <c r="G966" s="26"/>
      <c r="H966" s="30" t="s">
        <v>327</v>
      </c>
      <c r="I966" s="498"/>
      <c r="J966" s="487"/>
      <c r="K966" s="489"/>
      <c r="L966" s="491"/>
      <c r="M966" s="493"/>
      <c r="N966" s="29" t="s">
        <v>323</v>
      </c>
      <c r="O966" s="26"/>
      <c r="P966" s="30" t="s">
        <v>327</v>
      </c>
      <c r="Q966" s="3"/>
      <c r="R966" s="4"/>
      <c r="S966" s="5"/>
      <c r="T966" s="6"/>
      <c r="U966" s="7"/>
      <c r="V966" s="62"/>
      <c r="W966" s="63"/>
      <c r="X966" s="9"/>
      <c r="Y966" s="4"/>
      <c r="Z966" s="5"/>
      <c r="AA966" s="6"/>
      <c r="AB966" s="7"/>
      <c r="AC966" s="64"/>
      <c r="AD966" s="8"/>
      <c r="AE966" s="29" t="s">
        <v>323</v>
      </c>
      <c r="AF966" s="26"/>
      <c r="AG966" s="30" t="s">
        <v>327</v>
      </c>
      <c r="AH966" s="518"/>
      <c r="AI966" s="516"/>
      <c r="AJ966" s="516"/>
      <c r="AK966" s="516"/>
      <c r="AL966" s="516"/>
      <c r="AN966" s="38" t="str">
        <f t="shared" si="471"/>
        <v/>
      </c>
      <c r="AO966" s="39" t="str">
        <f t="shared" si="472"/>
        <v/>
      </c>
      <c r="AP966" s="40" t="str">
        <f t="shared" si="476"/>
        <v/>
      </c>
      <c r="AQ966" s="41" t="str">
        <f t="shared" si="477"/>
        <v/>
      </c>
      <c r="AR966" s="42" t="str">
        <f t="shared" si="478"/>
        <v>000</v>
      </c>
      <c r="AS966" s="43" t="str">
        <f t="shared" si="479"/>
        <v>000</v>
      </c>
      <c r="AT966" s="41">
        <f t="shared" si="480"/>
        <v>0</v>
      </c>
      <c r="AU966" s="65">
        <f t="shared" si="481"/>
        <v>0</v>
      </c>
      <c r="AV966" s="39" t="str">
        <f t="shared" si="482"/>
        <v>000</v>
      </c>
      <c r="AW966" s="43" t="str">
        <f t="shared" si="483"/>
        <v>000</v>
      </c>
      <c r="AX966" s="43">
        <f t="shared" si="484"/>
        <v>0</v>
      </c>
      <c r="AY966" s="43">
        <f t="shared" si="485"/>
        <v>0</v>
      </c>
      <c r="AZ966" s="47">
        <f t="shared" si="486"/>
        <v>0</v>
      </c>
      <c r="BA966" s="35">
        <f t="shared" si="487"/>
        <v>0</v>
      </c>
    </row>
    <row r="967" spans="3:53" ht="22.5" customHeight="1" thickBot="1">
      <c r="C967" s="508">
        <f t="shared" ref="C967" si="499">(ROW()-3)/2</f>
        <v>482</v>
      </c>
      <c r="D967" s="500"/>
      <c r="E967" s="502"/>
      <c r="F967" s="483" t="str">
        <f>IF(G968="","",YEAR('1'!$AJ$7)-YEAR(G968)-IF(MONTH('1'!$AJ$7)*100+DAY('1'!$AJ$7)&gt;=MONTH(G968)*100+DAY(G968),0,1))</f>
        <v/>
      </c>
      <c r="G967" s="484"/>
      <c r="H967" s="485"/>
      <c r="I967" s="497"/>
      <c r="J967" s="486"/>
      <c r="K967" s="488" t="s">
        <v>326</v>
      </c>
      <c r="L967" s="490"/>
      <c r="M967" s="492" t="s">
        <v>325</v>
      </c>
      <c r="N967" s="486"/>
      <c r="O967" s="490"/>
      <c r="P967" s="499"/>
      <c r="Q967" s="3"/>
      <c r="R967" s="4"/>
      <c r="S967" s="5"/>
      <c r="T967" s="6"/>
      <c r="U967" s="7"/>
      <c r="V967" s="62"/>
      <c r="W967" s="63"/>
      <c r="X967" s="9"/>
      <c r="Y967" s="4"/>
      <c r="Z967" s="5"/>
      <c r="AA967" s="6"/>
      <c r="AB967" s="7"/>
      <c r="AC967" s="64"/>
      <c r="AD967" s="8"/>
      <c r="AE967" s="494" t="s">
        <v>66</v>
      </c>
      <c r="AF967" s="495"/>
      <c r="AG967" s="496"/>
      <c r="AH967" s="517"/>
      <c r="AI967" s="515"/>
      <c r="AJ967" s="515"/>
      <c r="AK967" s="515"/>
      <c r="AL967" s="515"/>
      <c r="AN967" s="38" t="str">
        <f t="shared" si="471"/>
        <v/>
      </c>
      <c r="AO967" s="39" t="str">
        <f t="shared" si="472"/>
        <v/>
      </c>
      <c r="AP967" s="40" t="str">
        <f t="shared" si="476"/>
        <v/>
      </c>
      <c r="AQ967" s="41" t="str">
        <f t="shared" si="477"/>
        <v/>
      </c>
      <c r="AR967" s="42" t="str">
        <f t="shared" si="478"/>
        <v>000</v>
      </c>
      <c r="AS967" s="43" t="str">
        <f t="shared" si="479"/>
        <v>000</v>
      </c>
      <c r="AT967" s="41">
        <f t="shared" si="480"/>
        <v>0</v>
      </c>
      <c r="AU967" s="65">
        <f t="shared" si="481"/>
        <v>0</v>
      </c>
      <c r="AV967" s="39" t="str">
        <f t="shared" si="482"/>
        <v>000</v>
      </c>
      <c r="AW967" s="43" t="str">
        <f t="shared" si="483"/>
        <v>000</v>
      </c>
      <c r="AX967" s="43">
        <f t="shared" si="484"/>
        <v>0</v>
      </c>
      <c r="AY967" s="43">
        <f t="shared" si="485"/>
        <v>0</v>
      </c>
      <c r="AZ967" s="47">
        <f t="shared" si="486"/>
        <v>0</v>
      </c>
      <c r="BA967" s="35">
        <f t="shared" si="487"/>
        <v>0</v>
      </c>
    </row>
    <row r="968" spans="3:53" ht="22.5" customHeight="1">
      <c r="C968" s="509"/>
      <c r="D968" s="501"/>
      <c r="E968" s="503"/>
      <c r="F968" s="29" t="s">
        <v>323</v>
      </c>
      <c r="G968" s="26"/>
      <c r="H968" s="30" t="s">
        <v>327</v>
      </c>
      <c r="I968" s="498"/>
      <c r="J968" s="487"/>
      <c r="K968" s="489"/>
      <c r="L968" s="491"/>
      <c r="M968" s="493"/>
      <c r="N968" s="29" t="s">
        <v>323</v>
      </c>
      <c r="O968" s="26"/>
      <c r="P968" s="30" t="s">
        <v>327</v>
      </c>
      <c r="Q968" s="3"/>
      <c r="R968" s="4"/>
      <c r="S968" s="5"/>
      <c r="T968" s="6"/>
      <c r="U968" s="7"/>
      <c r="V968" s="62"/>
      <c r="W968" s="63"/>
      <c r="X968" s="9"/>
      <c r="Y968" s="4"/>
      <c r="Z968" s="5"/>
      <c r="AA968" s="6"/>
      <c r="AB968" s="7"/>
      <c r="AC968" s="64"/>
      <c r="AD968" s="8"/>
      <c r="AE968" s="29" t="s">
        <v>323</v>
      </c>
      <c r="AF968" s="26"/>
      <c r="AG968" s="30" t="s">
        <v>327</v>
      </c>
      <c r="AH968" s="518"/>
      <c r="AI968" s="516"/>
      <c r="AJ968" s="516"/>
      <c r="AK968" s="516"/>
      <c r="AL968" s="516"/>
      <c r="AN968" s="38" t="str">
        <f t="shared" si="471"/>
        <v/>
      </c>
      <c r="AO968" s="39" t="str">
        <f t="shared" si="472"/>
        <v/>
      </c>
      <c r="AP968" s="40" t="str">
        <f t="shared" si="476"/>
        <v/>
      </c>
      <c r="AQ968" s="41" t="str">
        <f t="shared" si="477"/>
        <v/>
      </c>
      <c r="AR968" s="42" t="str">
        <f t="shared" si="478"/>
        <v>000</v>
      </c>
      <c r="AS968" s="43" t="str">
        <f t="shared" si="479"/>
        <v>000</v>
      </c>
      <c r="AT968" s="41">
        <f t="shared" si="480"/>
        <v>0</v>
      </c>
      <c r="AU968" s="65">
        <f t="shared" si="481"/>
        <v>0</v>
      </c>
      <c r="AV968" s="39" t="str">
        <f t="shared" si="482"/>
        <v>000</v>
      </c>
      <c r="AW968" s="43" t="str">
        <f t="shared" si="483"/>
        <v>000</v>
      </c>
      <c r="AX968" s="43">
        <f t="shared" si="484"/>
        <v>0</v>
      </c>
      <c r="AY968" s="43">
        <f t="shared" si="485"/>
        <v>0</v>
      </c>
      <c r="AZ968" s="47">
        <f t="shared" si="486"/>
        <v>0</v>
      </c>
      <c r="BA968" s="35">
        <f t="shared" si="487"/>
        <v>0</v>
      </c>
    </row>
    <row r="969" spans="3:53" ht="22.5" customHeight="1" thickBot="1">
      <c r="C969" s="508">
        <f t="shared" ref="C969:C985" si="500">(ROW()-3)/2</f>
        <v>483</v>
      </c>
      <c r="D969" s="500"/>
      <c r="E969" s="502"/>
      <c r="F969" s="483" t="str">
        <f>IF(G970="","",YEAR('1'!$AJ$7)-YEAR(G970)-IF(MONTH('1'!$AJ$7)*100+DAY('1'!$AJ$7)&gt;=MONTH(G970)*100+DAY(G970),0,1))</f>
        <v/>
      </c>
      <c r="G969" s="484"/>
      <c r="H969" s="485"/>
      <c r="I969" s="497"/>
      <c r="J969" s="486"/>
      <c r="K969" s="488" t="s">
        <v>326</v>
      </c>
      <c r="L969" s="490"/>
      <c r="M969" s="492" t="s">
        <v>325</v>
      </c>
      <c r="N969" s="486"/>
      <c r="O969" s="490"/>
      <c r="P969" s="499"/>
      <c r="Q969" s="3"/>
      <c r="R969" s="4"/>
      <c r="S969" s="5"/>
      <c r="T969" s="6"/>
      <c r="U969" s="7"/>
      <c r="V969" s="62"/>
      <c r="W969" s="63"/>
      <c r="X969" s="9"/>
      <c r="Y969" s="4"/>
      <c r="Z969" s="5"/>
      <c r="AA969" s="6"/>
      <c r="AB969" s="7"/>
      <c r="AC969" s="64"/>
      <c r="AD969" s="8"/>
      <c r="AE969" s="494" t="s">
        <v>66</v>
      </c>
      <c r="AF969" s="495"/>
      <c r="AG969" s="496"/>
      <c r="AH969" s="517"/>
      <c r="AI969" s="515"/>
      <c r="AJ969" s="515"/>
      <c r="AK969" s="515"/>
      <c r="AL969" s="515"/>
      <c r="AN969" s="38" t="str">
        <f t="shared" si="471"/>
        <v/>
      </c>
      <c r="AO969" s="39" t="str">
        <f t="shared" si="472"/>
        <v/>
      </c>
      <c r="AP969" s="40" t="str">
        <f t="shared" si="476"/>
        <v/>
      </c>
      <c r="AQ969" s="41" t="str">
        <f t="shared" si="477"/>
        <v/>
      </c>
      <c r="AR969" s="42" t="str">
        <f t="shared" si="478"/>
        <v>000</v>
      </c>
      <c r="AS969" s="43" t="str">
        <f t="shared" si="479"/>
        <v>000</v>
      </c>
      <c r="AT969" s="41">
        <f t="shared" si="480"/>
        <v>0</v>
      </c>
      <c r="AU969" s="65">
        <f t="shared" si="481"/>
        <v>0</v>
      </c>
      <c r="AV969" s="39" t="str">
        <f t="shared" si="482"/>
        <v>000</v>
      </c>
      <c r="AW969" s="43" t="str">
        <f t="shared" si="483"/>
        <v>000</v>
      </c>
      <c r="AX969" s="43">
        <f t="shared" si="484"/>
        <v>0</v>
      </c>
      <c r="AY969" s="43">
        <f t="shared" si="485"/>
        <v>0</v>
      </c>
      <c r="AZ969" s="47">
        <f t="shared" si="486"/>
        <v>0</v>
      </c>
      <c r="BA969" s="35">
        <f t="shared" si="487"/>
        <v>0</v>
      </c>
    </row>
    <row r="970" spans="3:53" ht="22.5" customHeight="1">
      <c r="C970" s="509"/>
      <c r="D970" s="501"/>
      <c r="E970" s="503"/>
      <c r="F970" s="29" t="s">
        <v>323</v>
      </c>
      <c r="G970" s="26"/>
      <c r="H970" s="30" t="s">
        <v>327</v>
      </c>
      <c r="I970" s="498"/>
      <c r="J970" s="487"/>
      <c r="K970" s="489"/>
      <c r="L970" s="491"/>
      <c r="M970" s="493"/>
      <c r="N970" s="29" t="s">
        <v>323</v>
      </c>
      <c r="O970" s="26"/>
      <c r="P970" s="30" t="s">
        <v>327</v>
      </c>
      <c r="Q970" s="3"/>
      <c r="R970" s="4"/>
      <c r="S970" s="5"/>
      <c r="T970" s="6"/>
      <c r="U970" s="7"/>
      <c r="V970" s="62"/>
      <c r="W970" s="63"/>
      <c r="X970" s="9"/>
      <c r="Y970" s="4"/>
      <c r="Z970" s="5"/>
      <c r="AA970" s="6"/>
      <c r="AB970" s="7"/>
      <c r="AC970" s="64"/>
      <c r="AD970" s="8"/>
      <c r="AE970" s="29" t="s">
        <v>323</v>
      </c>
      <c r="AF970" s="26"/>
      <c r="AG970" s="30" t="s">
        <v>327</v>
      </c>
      <c r="AH970" s="518"/>
      <c r="AI970" s="516"/>
      <c r="AJ970" s="516"/>
      <c r="AK970" s="516"/>
      <c r="AL970" s="516"/>
      <c r="AN970" s="38" t="str">
        <f t="shared" si="471"/>
        <v/>
      </c>
      <c r="AO970" s="39" t="str">
        <f t="shared" si="472"/>
        <v/>
      </c>
      <c r="AP970" s="40" t="str">
        <f t="shared" si="476"/>
        <v/>
      </c>
      <c r="AQ970" s="41" t="str">
        <f t="shared" si="477"/>
        <v/>
      </c>
      <c r="AR970" s="42" t="str">
        <f t="shared" si="478"/>
        <v>000</v>
      </c>
      <c r="AS970" s="43" t="str">
        <f t="shared" si="479"/>
        <v>000</v>
      </c>
      <c r="AT970" s="41">
        <f t="shared" si="480"/>
        <v>0</v>
      </c>
      <c r="AU970" s="65">
        <f t="shared" si="481"/>
        <v>0</v>
      </c>
      <c r="AV970" s="39" t="str">
        <f t="shared" si="482"/>
        <v>000</v>
      </c>
      <c r="AW970" s="43" t="str">
        <f t="shared" si="483"/>
        <v>000</v>
      </c>
      <c r="AX970" s="43">
        <f t="shared" si="484"/>
        <v>0</v>
      </c>
      <c r="AY970" s="43">
        <f t="shared" si="485"/>
        <v>0</v>
      </c>
      <c r="AZ970" s="47">
        <f t="shared" si="486"/>
        <v>0</v>
      </c>
      <c r="BA970" s="35">
        <f t="shared" si="487"/>
        <v>0</v>
      </c>
    </row>
    <row r="971" spans="3:53" ht="22.5" customHeight="1" thickBot="1">
      <c r="C971" s="508">
        <f t="shared" ref="C971:C987" si="501">(ROW()-3)/2</f>
        <v>484</v>
      </c>
      <c r="D971" s="500"/>
      <c r="E971" s="502"/>
      <c r="F971" s="483" t="str">
        <f>IF(G972="","",YEAR('1'!$AJ$7)-YEAR(G972)-IF(MONTH('1'!$AJ$7)*100+DAY('1'!$AJ$7)&gt;=MONTH(G972)*100+DAY(G972),0,1))</f>
        <v/>
      </c>
      <c r="G971" s="484"/>
      <c r="H971" s="485"/>
      <c r="I971" s="497"/>
      <c r="J971" s="486"/>
      <c r="K971" s="488" t="s">
        <v>326</v>
      </c>
      <c r="L971" s="490"/>
      <c r="M971" s="492" t="s">
        <v>325</v>
      </c>
      <c r="N971" s="486"/>
      <c r="O971" s="490"/>
      <c r="P971" s="499"/>
      <c r="Q971" s="3"/>
      <c r="R971" s="4"/>
      <c r="S971" s="5"/>
      <c r="T971" s="6"/>
      <c r="U971" s="7"/>
      <c r="V971" s="62"/>
      <c r="W971" s="63"/>
      <c r="X971" s="9"/>
      <c r="Y971" s="4"/>
      <c r="Z971" s="5"/>
      <c r="AA971" s="6"/>
      <c r="AB971" s="7"/>
      <c r="AC971" s="64"/>
      <c r="AD971" s="8"/>
      <c r="AE971" s="494" t="s">
        <v>66</v>
      </c>
      <c r="AF971" s="495"/>
      <c r="AG971" s="496"/>
      <c r="AH971" s="517"/>
      <c r="AI971" s="515"/>
      <c r="AJ971" s="515"/>
      <c r="AK971" s="515"/>
      <c r="AL971" s="515"/>
      <c r="AN971" s="38" t="str">
        <f t="shared" si="471"/>
        <v/>
      </c>
      <c r="AO971" s="39" t="str">
        <f t="shared" si="472"/>
        <v/>
      </c>
      <c r="AP971" s="40" t="str">
        <f t="shared" si="476"/>
        <v/>
      </c>
      <c r="AQ971" s="41" t="str">
        <f t="shared" si="477"/>
        <v/>
      </c>
      <c r="AR971" s="42" t="str">
        <f t="shared" si="478"/>
        <v>000</v>
      </c>
      <c r="AS971" s="43" t="str">
        <f t="shared" si="479"/>
        <v>000</v>
      </c>
      <c r="AT971" s="41">
        <f t="shared" si="480"/>
        <v>0</v>
      </c>
      <c r="AU971" s="65">
        <f t="shared" si="481"/>
        <v>0</v>
      </c>
      <c r="AV971" s="39" t="str">
        <f t="shared" si="482"/>
        <v>000</v>
      </c>
      <c r="AW971" s="43" t="str">
        <f t="shared" si="483"/>
        <v>000</v>
      </c>
      <c r="AX971" s="43">
        <f t="shared" si="484"/>
        <v>0</v>
      </c>
      <c r="AY971" s="43">
        <f t="shared" si="485"/>
        <v>0</v>
      </c>
      <c r="AZ971" s="47">
        <f t="shared" si="486"/>
        <v>0</v>
      </c>
      <c r="BA971" s="35">
        <f t="shared" si="487"/>
        <v>0</v>
      </c>
    </row>
    <row r="972" spans="3:53" ht="22.5" customHeight="1">
      <c r="C972" s="509"/>
      <c r="D972" s="501"/>
      <c r="E972" s="503"/>
      <c r="F972" s="29" t="s">
        <v>323</v>
      </c>
      <c r="G972" s="26"/>
      <c r="H972" s="30" t="s">
        <v>327</v>
      </c>
      <c r="I972" s="498"/>
      <c r="J972" s="487"/>
      <c r="K972" s="489"/>
      <c r="L972" s="491"/>
      <c r="M972" s="493"/>
      <c r="N972" s="29" t="s">
        <v>323</v>
      </c>
      <c r="O972" s="26"/>
      <c r="P972" s="30" t="s">
        <v>327</v>
      </c>
      <c r="Q972" s="3"/>
      <c r="R972" s="4"/>
      <c r="S972" s="5"/>
      <c r="T972" s="6"/>
      <c r="U972" s="7"/>
      <c r="V972" s="62"/>
      <c r="W972" s="63"/>
      <c r="X972" s="9"/>
      <c r="Y972" s="4"/>
      <c r="Z972" s="5"/>
      <c r="AA972" s="6"/>
      <c r="AB972" s="7"/>
      <c r="AC972" s="64"/>
      <c r="AD972" s="8"/>
      <c r="AE972" s="29" t="s">
        <v>323</v>
      </c>
      <c r="AF972" s="26"/>
      <c r="AG972" s="30" t="s">
        <v>327</v>
      </c>
      <c r="AH972" s="518"/>
      <c r="AI972" s="516"/>
      <c r="AJ972" s="516"/>
      <c r="AK972" s="516"/>
      <c r="AL972" s="516"/>
      <c r="AN972" s="38" t="str">
        <f t="shared" si="471"/>
        <v/>
      </c>
      <c r="AO972" s="39" t="str">
        <f t="shared" si="472"/>
        <v/>
      </c>
      <c r="AP972" s="40" t="str">
        <f t="shared" si="476"/>
        <v/>
      </c>
      <c r="AQ972" s="41" t="str">
        <f t="shared" si="477"/>
        <v/>
      </c>
      <c r="AR972" s="42" t="str">
        <f t="shared" si="478"/>
        <v>000</v>
      </c>
      <c r="AS972" s="43" t="str">
        <f t="shared" si="479"/>
        <v>000</v>
      </c>
      <c r="AT972" s="41">
        <f t="shared" si="480"/>
        <v>0</v>
      </c>
      <c r="AU972" s="65">
        <f t="shared" si="481"/>
        <v>0</v>
      </c>
      <c r="AV972" s="39" t="str">
        <f t="shared" si="482"/>
        <v>000</v>
      </c>
      <c r="AW972" s="43" t="str">
        <f t="shared" si="483"/>
        <v>000</v>
      </c>
      <c r="AX972" s="43">
        <f t="shared" si="484"/>
        <v>0</v>
      </c>
      <c r="AY972" s="43">
        <f t="shared" si="485"/>
        <v>0</v>
      </c>
      <c r="AZ972" s="47">
        <f t="shared" si="486"/>
        <v>0</v>
      </c>
      <c r="BA972" s="35">
        <f t="shared" si="487"/>
        <v>0</v>
      </c>
    </row>
    <row r="973" spans="3:53" ht="22.5" customHeight="1" thickBot="1">
      <c r="C973" s="508">
        <f t="shared" si="498"/>
        <v>485</v>
      </c>
      <c r="D973" s="500"/>
      <c r="E973" s="502"/>
      <c r="F973" s="483" t="str">
        <f>IF(G974="","",YEAR('1'!$AJ$7)-YEAR(G974)-IF(MONTH('1'!$AJ$7)*100+DAY('1'!$AJ$7)&gt;=MONTH(G974)*100+DAY(G974),0,1))</f>
        <v/>
      </c>
      <c r="G973" s="484"/>
      <c r="H973" s="485"/>
      <c r="I973" s="497"/>
      <c r="J973" s="486"/>
      <c r="K973" s="488" t="s">
        <v>326</v>
      </c>
      <c r="L973" s="490"/>
      <c r="M973" s="492" t="s">
        <v>325</v>
      </c>
      <c r="N973" s="486"/>
      <c r="O973" s="490"/>
      <c r="P973" s="499"/>
      <c r="Q973" s="3"/>
      <c r="R973" s="4"/>
      <c r="S973" s="5"/>
      <c r="T973" s="6"/>
      <c r="U973" s="7"/>
      <c r="V973" s="62"/>
      <c r="W973" s="63"/>
      <c r="X973" s="9"/>
      <c r="Y973" s="4"/>
      <c r="Z973" s="5"/>
      <c r="AA973" s="6"/>
      <c r="AB973" s="7"/>
      <c r="AC973" s="64"/>
      <c r="AD973" s="8"/>
      <c r="AE973" s="494" t="s">
        <v>66</v>
      </c>
      <c r="AF973" s="495"/>
      <c r="AG973" s="496"/>
      <c r="AH973" s="517"/>
      <c r="AI973" s="515"/>
      <c r="AJ973" s="515"/>
      <c r="AK973" s="515"/>
      <c r="AL973" s="515"/>
      <c r="AN973" s="38" t="str">
        <f t="shared" si="471"/>
        <v/>
      </c>
      <c r="AO973" s="39" t="str">
        <f t="shared" si="472"/>
        <v/>
      </c>
      <c r="AP973" s="40" t="str">
        <f t="shared" si="476"/>
        <v/>
      </c>
      <c r="AQ973" s="41" t="str">
        <f t="shared" si="477"/>
        <v/>
      </c>
      <c r="AR973" s="42" t="str">
        <f t="shared" si="478"/>
        <v>000</v>
      </c>
      <c r="AS973" s="43" t="str">
        <f t="shared" si="479"/>
        <v>000</v>
      </c>
      <c r="AT973" s="41">
        <f t="shared" si="480"/>
        <v>0</v>
      </c>
      <c r="AU973" s="65">
        <f t="shared" si="481"/>
        <v>0</v>
      </c>
      <c r="AV973" s="39" t="str">
        <f t="shared" si="482"/>
        <v>000</v>
      </c>
      <c r="AW973" s="43" t="str">
        <f t="shared" si="483"/>
        <v>000</v>
      </c>
      <c r="AX973" s="43">
        <f t="shared" si="484"/>
        <v>0</v>
      </c>
      <c r="AY973" s="43">
        <f t="shared" si="485"/>
        <v>0</v>
      </c>
      <c r="AZ973" s="47">
        <f t="shared" si="486"/>
        <v>0</v>
      </c>
      <c r="BA973" s="35">
        <f t="shared" si="487"/>
        <v>0</v>
      </c>
    </row>
    <row r="974" spans="3:53" ht="22.5" customHeight="1">
      <c r="C974" s="509"/>
      <c r="D974" s="501"/>
      <c r="E974" s="503"/>
      <c r="F974" s="29" t="s">
        <v>323</v>
      </c>
      <c r="G974" s="26"/>
      <c r="H974" s="30" t="s">
        <v>327</v>
      </c>
      <c r="I974" s="498"/>
      <c r="J974" s="487"/>
      <c r="K974" s="489"/>
      <c r="L974" s="491"/>
      <c r="M974" s="493"/>
      <c r="N974" s="29" t="s">
        <v>323</v>
      </c>
      <c r="O974" s="26"/>
      <c r="P974" s="30" t="s">
        <v>327</v>
      </c>
      <c r="Q974" s="3"/>
      <c r="R974" s="4"/>
      <c r="S974" s="5"/>
      <c r="T974" s="6"/>
      <c r="U974" s="7"/>
      <c r="V974" s="62"/>
      <c r="W974" s="63"/>
      <c r="X974" s="9"/>
      <c r="Y974" s="4"/>
      <c r="Z974" s="5"/>
      <c r="AA974" s="6"/>
      <c r="AB974" s="7"/>
      <c r="AC974" s="64"/>
      <c r="AD974" s="8"/>
      <c r="AE974" s="29" t="s">
        <v>323</v>
      </c>
      <c r="AF974" s="26"/>
      <c r="AG974" s="30" t="s">
        <v>327</v>
      </c>
      <c r="AH974" s="518"/>
      <c r="AI974" s="516"/>
      <c r="AJ974" s="516"/>
      <c r="AK974" s="516"/>
      <c r="AL974" s="516"/>
      <c r="AN974" s="38" t="str">
        <f t="shared" si="471"/>
        <v/>
      </c>
      <c r="AO974" s="39" t="str">
        <f t="shared" si="472"/>
        <v/>
      </c>
      <c r="AP974" s="40" t="str">
        <f t="shared" si="476"/>
        <v/>
      </c>
      <c r="AQ974" s="41" t="str">
        <f t="shared" si="477"/>
        <v/>
      </c>
      <c r="AR974" s="42" t="str">
        <f t="shared" si="478"/>
        <v>000</v>
      </c>
      <c r="AS974" s="43" t="str">
        <f t="shared" si="479"/>
        <v>000</v>
      </c>
      <c r="AT974" s="41">
        <f t="shared" si="480"/>
        <v>0</v>
      </c>
      <c r="AU974" s="65">
        <f t="shared" si="481"/>
        <v>0</v>
      </c>
      <c r="AV974" s="39" t="str">
        <f t="shared" si="482"/>
        <v>000</v>
      </c>
      <c r="AW974" s="43" t="str">
        <f t="shared" si="483"/>
        <v>000</v>
      </c>
      <c r="AX974" s="43">
        <f t="shared" si="484"/>
        <v>0</v>
      </c>
      <c r="AY974" s="43">
        <f t="shared" si="485"/>
        <v>0</v>
      </c>
      <c r="AZ974" s="47">
        <f t="shared" si="486"/>
        <v>0</v>
      </c>
      <c r="BA974" s="35">
        <f t="shared" si="487"/>
        <v>0</v>
      </c>
    </row>
    <row r="975" spans="3:53" ht="22.5" customHeight="1" thickBot="1">
      <c r="C975" s="508">
        <f t="shared" ref="C975" si="502">(ROW()-3)/2</f>
        <v>486</v>
      </c>
      <c r="D975" s="500"/>
      <c r="E975" s="502"/>
      <c r="F975" s="483" t="str">
        <f>IF(G976="","",YEAR('1'!$AJ$7)-YEAR(G976)-IF(MONTH('1'!$AJ$7)*100+DAY('1'!$AJ$7)&gt;=MONTH(G976)*100+DAY(G976),0,1))</f>
        <v/>
      </c>
      <c r="G975" s="484"/>
      <c r="H975" s="485"/>
      <c r="I975" s="497"/>
      <c r="J975" s="486"/>
      <c r="K975" s="488" t="s">
        <v>326</v>
      </c>
      <c r="L975" s="490"/>
      <c r="M975" s="492" t="s">
        <v>325</v>
      </c>
      <c r="N975" s="486"/>
      <c r="O975" s="490"/>
      <c r="P975" s="499"/>
      <c r="Q975" s="3"/>
      <c r="R975" s="4"/>
      <c r="S975" s="5"/>
      <c r="T975" s="6"/>
      <c r="U975" s="7"/>
      <c r="V975" s="62"/>
      <c r="W975" s="63"/>
      <c r="X975" s="9"/>
      <c r="Y975" s="4"/>
      <c r="Z975" s="5"/>
      <c r="AA975" s="6"/>
      <c r="AB975" s="7"/>
      <c r="AC975" s="64"/>
      <c r="AD975" s="8"/>
      <c r="AE975" s="494" t="s">
        <v>66</v>
      </c>
      <c r="AF975" s="495"/>
      <c r="AG975" s="496"/>
      <c r="AH975" s="517"/>
      <c r="AI975" s="515"/>
      <c r="AJ975" s="515"/>
      <c r="AK975" s="515"/>
      <c r="AL975" s="515"/>
      <c r="AN975" s="38" t="str">
        <f t="shared" si="471"/>
        <v/>
      </c>
      <c r="AO975" s="39" t="str">
        <f t="shared" si="472"/>
        <v/>
      </c>
      <c r="AP975" s="40" t="str">
        <f t="shared" si="476"/>
        <v/>
      </c>
      <c r="AQ975" s="41" t="str">
        <f t="shared" si="477"/>
        <v/>
      </c>
      <c r="AR975" s="42" t="str">
        <f t="shared" si="478"/>
        <v>000</v>
      </c>
      <c r="AS975" s="43" t="str">
        <f t="shared" si="479"/>
        <v>000</v>
      </c>
      <c r="AT975" s="41">
        <f t="shared" si="480"/>
        <v>0</v>
      </c>
      <c r="AU975" s="65">
        <f t="shared" si="481"/>
        <v>0</v>
      </c>
      <c r="AV975" s="39" t="str">
        <f t="shared" si="482"/>
        <v>000</v>
      </c>
      <c r="AW975" s="43" t="str">
        <f t="shared" si="483"/>
        <v>000</v>
      </c>
      <c r="AX975" s="43">
        <f t="shared" si="484"/>
        <v>0</v>
      </c>
      <c r="AY975" s="43">
        <f t="shared" si="485"/>
        <v>0</v>
      </c>
      <c r="AZ975" s="47">
        <f t="shared" si="486"/>
        <v>0</v>
      </c>
      <c r="BA975" s="35">
        <f t="shared" si="487"/>
        <v>0</v>
      </c>
    </row>
    <row r="976" spans="3:53" ht="22.5" customHeight="1">
      <c r="C976" s="509"/>
      <c r="D976" s="501"/>
      <c r="E976" s="503"/>
      <c r="F976" s="29" t="s">
        <v>323</v>
      </c>
      <c r="G976" s="26"/>
      <c r="H976" s="30" t="s">
        <v>327</v>
      </c>
      <c r="I976" s="498"/>
      <c r="J976" s="487"/>
      <c r="K976" s="489"/>
      <c r="L976" s="491"/>
      <c r="M976" s="493"/>
      <c r="N976" s="29" t="s">
        <v>323</v>
      </c>
      <c r="O976" s="26"/>
      <c r="P976" s="30" t="s">
        <v>327</v>
      </c>
      <c r="Q976" s="3"/>
      <c r="R976" s="4"/>
      <c r="S976" s="5"/>
      <c r="T976" s="6"/>
      <c r="U976" s="7"/>
      <c r="V976" s="62"/>
      <c r="W976" s="63"/>
      <c r="X976" s="9"/>
      <c r="Y976" s="4"/>
      <c r="Z976" s="5"/>
      <c r="AA976" s="6"/>
      <c r="AB976" s="7"/>
      <c r="AC976" s="64"/>
      <c r="AD976" s="8"/>
      <c r="AE976" s="29" t="s">
        <v>323</v>
      </c>
      <c r="AF976" s="26"/>
      <c r="AG976" s="30" t="s">
        <v>327</v>
      </c>
      <c r="AH976" s="518"/>
      <c r="AI976" s="516"/>
      <c r="AJ976" s="516"/>
      <c r="AK976" s="516"/>
      <c r="AL976" s="516"/>
      <c r="AN976" s="38" t="str">
        <f t="shared" si="471"/>
        <v/>
      </c>
      <c r="AO976" s="39" t="str">
        <f t="shared" si="472"/>
        <v/>
      </c>
      <c r="AP976" s="40" t="str">
        <f t="shared" si="476"/>
        <v/>
      </c>
      <c r="AQ976" s="41" t="str">
        <f t="shared" si="477"/>
        <v/>
      </c>
      <c r="AR976" s="42" t="str">
        <f t="shared" si="478"/>
        <v>000</v>
      </c>
      <c r="AS976" s="43" t="str">
        <f t="shared" si="479"/>
        <v>000</v>
      </c>
      <c r="AT976" s="41">
        <f t="shared" si="480"/>
        <v>0</v>
      </c>
      <c r="AU976" s="65">
        <f t="shared" si="481"/>
        <v>0</v>
      </c>
      <c r="AV976" s="39" t="str">
        <f t="shared" si="482"/>
        <v>000</v>
      </c>
      <c r="AW976" s="43" t="str">
        <f t="shared" si="483"/>
        <v>000</v>
      </c>
      <c r="AX976" s="43">
        <f t="shared" si="484"/>
        <v>0</v>
      </c>
      <c r="AY976" s="43">
        <f t="shared" si="485"/>
        <v>0</v>
      </c>
      <c r="AZ976" s="47">
        <f t="shared" si="486"/>
        <v>0</v>
      </c>
      <c r="BA976" s="35">
        <f t="shared" si="487"/>
        <v>0</v>
      </c>
    </row>
    <row r="977" spans="3:53" ht="22.5" customHeight="1" thickBot="1">
      <c r="C977" s="508">
        <f t="shared" si="500"/>
        <v>487</v>
      </c>
      <c r="D977" s="500"/>
      <c r="E977" s="502"/>
      <c r="F977" s="483" t="str">
        <f>IF(G978="","",YEAR('1'!$AJ$7)-YEAR(G978)-IF(MONTH('1'!$AJ$7)*100+DAY('1'!$AJ$7)&gt;=MONTH(G978)*100+DAY(G978),0,1))</f>
        <v/>
      </c>
      <c r="G977" s="484"/>
      <c r="H977" s="485"/>
      <c r="I977" s="497"/>
      <c r="J977" s="486"/>
      <c r="K977" s="488" t="s">
        <v>326</v>
      </c>
      <c r="L977" s="490"/>
      <c r="M977" s="492" t="s">
        <v>325</v>
      </c>
      <c r="N977" s="486"/>
      <c r="O977" s="490"/>
      <c r="P977" s="499"/>
      <c r="Q977" s="3"/>
      <c r="R977" s="4"/>
      <c r="S977" s="5"/>
      <c r="T977" s="6"/>
      <c r="U977" s="7"/>
      <c r="V977" s="62"/>
      <c r="W977" s="63"/>
      <c r="X977" s="9"/>
      <c r="Y977" s="4"/>
      <c r="Z977" s="5"/>
      <c r="AA977" s="6"/>
      <c r="AB977" s="7"/>
      <c r="AC977" s="64"/>
      <c r="AD977" s="8"/>
      <c r="AE977" s="494" t="s">
        <v>66</v>
      </c>
      <c r="AF977" s="495"/>
      <c r="AG977" s="496"/>
      <c r="AH977" s="517"/>
      <c r="AI977" s="515"/>
      <c r="AJ977" s="515"/>
      <c r="AK977" s="515"/>
      <c r="AL977" s="515"/>
      <c r="AN977" s="38" t="str">
        <f t="shared" si="471"/>
        <v/>
      </c>
      <c r="AO977" s="39" t="str">
        <f t="shared" si="472"/>
        <v/>
      </c>
      <c r="AP977" s="40" t="str">
        <f t="shared" si="476"/>
        <v/>
      </c>
      <c r="AQ977" s="41" t="str">
        <f t="shared" si="477"/>
        <v/>
      </c>
      <c r="AR977" s="42" t="str">
        <f t="shared" si="478"/>
        <v>000</v>
      </c>
      <c r="AS977" s="43" t="str">
        <f t="shared" si="479"/>
        <v>000</v>
      </c>
      <c r="AT977" s="41">
        <f t="shared" si="480"/>
        <v>0</v>
      </c>
      <c r="AU977" s="65">
        <f t="shared" si="481"/>
        <v>0</v>
      </c>
      <c r="AV977" s="39" t="str">
        <f t="shared" si="482"/>
        <v>000</v>
      </c>
      <c r="AW977" s="43" t="str">
        <f t="shared" si="483"/>
        <v>000</v>
      </c>
      <c r="AX977" s="43">
        <f t="shared" si="484"/>
        <v>0</v>
      </c>
      <c r="AY977" s="43">
        <f t="shared" si="485"/>
        <v>0</v>
      </c>
      <c r="AZ977" s="47">
        <f t="shared" si="486"/>
        <v>0</v>
      </c>
      <c r="BA977" s="35">
        <f t="shared" si="487"/>
        <v>0</v>
      </c>
    </row>
    <row r="978" spans="3:53" ht="22.5" customHeight="1">
      <c r="C978" s="509"/>
      <c r="D978" s="501"/>
      <c r="E978" s="503"/>
      <c r="F978" s="29" t="s">
        <v>323</v>
      </c>
      <c r="G978" s="26"/>
      <c r="H978" s="30" t="s">
        <v>327</v>
      </c>
      <c r="I978" s="498"/>
      <c r="J978" s="487"/>
      <c r="K978" s="489"/>
      <c r="L978" s="491"/>
      <c r="M978" s="493"/>
      <c r="N978" s="29" t="s">
        <v>323</v>
      </c>
      <c r="O978" s="26"/>
      <c r="P978" s="30" t="s">
        <v>327</v>
      </c>
      <c r="Q978" s="3"/>
      <c r="R978" s="4"/>
      <c r="S978" s="5"/>
      <c r="T978" s="6"/>
      <c r="U978" s="7"/>
      <c r="V978" s="62"/>
      <c r="W978" s="63"/>
      <c r="X978" s="9"/>
      <c r="Y978" s="4"/>
      <c r="Z978" s="5"/>
      <c r="AA978" s="6"/>
      <c r="AB978" s="7"/>
      <c r="AC978" s="64"/>
      <c r="AD978" s="8"/>
      <c r="AE978" s="29" t="s">
        <v>323</v>
      </c>
      <c r="AF978" s="26"/>
      <c r="AG978" s="30" t="s">
        <v>327</v>
      </c>
      <c r="AH978" s="518"/>
      <c r="AI978" s="516"/>
      <c r="AJ978" s="516"/>
      <c r="AK978" s="516"/>
      <c r="AL978" s="516"/>
      <c r="AN978" s="38" t="str">
        <f t="shared" si="471"/>
        <v/>
      </c>
      <c r="AO978" s="39" t="str">
        <f t="shared" si="472"/>
        <v/>
      </c>
      <c r="AP978" s="40" t="str">
        <f t="shared" si="476"/>
        <v/>
      </c>
      <c r="AQ978" s="41" t="str">
        <f t="shared" si="477"/>
        <v/>
      </c>
      <c r="AR978" s="42" t="str">
        <f t="shared" si="478"/>
        <v>000</v>
      </c>
      <c r="AS978" s="43" t="str">
        <f t="shared" si="479"/>
        <v>000</v>
      </c>
      <c r="AT978" s="41">
        <f t="shared" si="480"/>
        <v>0</v>
      </c>
      <c r="AU978" s="65">
        <f t="shared" si="481"/>
        <v>0</v>
      </c>
      <c r="AV978" s="39" t="str">
        <f t="shared" si="482"/>
        <v>000</v>
      </c>
      <c r="AW978" s="43" t="str">
        <f t="shared" si="483"/>
        <v>000</v>
      </c>
      <c r="AX978" s="43">
        <f t="shared" si="484"/>
        <v>0</v>
      </c>
      <c r="AY978" s="43">
        <f t="shared" si="485"/>
        <v>0</v>
      </c>
      <c r="AZ978" s="47">
        <f t="shared" si="486"/>
        <v>0</v>
      </c>
      <c r="BA978" s="35">
        <f t="shared" si="487"/>
        <v>0</v>
      </c>
    </row>
    <row r="979" spans="3:53" ht="22.5" customHeight="1" thickBot="1">
      <c r="C979" s="508">
        <f t="shared" si="501"/>
        <v>488</v>
      </c>
      <c r="D979" s="500"/>
      <c r="E979" s="502"/>
      <c r="F979" s="483" t="str">
        <f>IF(G980="","",YEAR('1'!$AJ$7)-YEAR(G980)-IF(MONTH('1'!$AJ$7)*100+DAY('1'!$AJ$7)&gt;=MONTH(G980)*100+DAY(G980),0,1))</f>
        <v/>
      </c>
      <c r="G979" s="484"/>
      <c r="H979" s="485"/>
      <c r="I979" s="497"/>
      <c r="J979" s="486"/>
      <c r="K979" s="488" t="s">
        <v>326</v>
      </c>
      <c r="L979" s="490"/>
      <c r="M979" s="492" t="s">
        <v>325</v>
      </c>
      <c r="N979" s="486"/>
      <c r="O979" s="490"/>
      <c r="P979" s="499"/>
      <c r="Q979" s="3"/>
      <c r="R979" s="4"/>
      <c r="S979" s="5"/>
      <c r="T979" s="6"/>
      <c r="U979" s="7"/>
      <c r="V979" s="62"/>
      <c r="W979" s="63"/>
      <c r="X979" s="9"/>
      <c r="Y979" s="4"/>
      <c r="Z979" s="5"/>
      <c r="AA979" s="6"/>
      <c r="AB979" s="7"/>
      <c r="AC979" s="64"/>
      <c r="AD979" s="8"/>
      <c r="AE979" s="494" t="s">
        <v>66</v>
      </c>
      <c r="AF979" s="495"/>
      <c r="AG979" s="496"/>
      <c r="AH979" s="517"/>
      <c r="AI979" s="515"/>
      <c r="AJ979" s="515"/>
      <c r="AK979" s="515"/>
      <c r="AL979" s="515"/>
      <c r="AN979" s="38" t="str">
        <f t="shared" si="471"/>
        <v/>
      </c>
      <c r="AO979" s="39" t="str">
        <f t="shared" si="472"/>
        <v/>
      </c>
      <c r="AP979" s="40" t="str">
        <f t="shared" si="476"/>
        <v/>
      </c>
      <c r="AQ979" s="41" t="str">
        <f t="shared" si="477"/>
        <v/>
      </c>
      <c r="AR979" s="42" t="str">
        <f t="shared" si="478"/>
        <v>000</v>
      </c>
      <c r="AS979" s="43" t="str">
        <f t="shared" si="479"/>
        <v>000</v>
      </c>
      <c r="AT979" s="41">
        <f t="shared" si="480"/>
        <v>0</v>
      </c>
      <c r="AU979" s="65">
        <f t="shared" si="481"/>
        <v>0</v>
      </c>
      <c r="AV979" s="39" t="str">
        <f t="shared" si="482"/>
        <v>000</v>
      </c>
      <c r="AW979" s="43" t="str">
        <f t="shared" si="483"/>
        <v>000</v>
      </c>
      <c r="AX979" s="43">
        <f t="shared" si="484"/>
        <v>0</v>
      </c>
      <c r="AY979" s="43">
        <f t="shared" si="485"/>
        <v>0</v>
      </c>
      <c r="AZ979" s="47">
        <f t="shared" si="486"/>
        <v>0</v>
      </c>
      <c r="BA979" s="35">
        <f t="shared" si="487"/>
        <v>0</v>
      </c>
    </row>
    <row r="980" spans="3:53" ht="22.5" customHeight="1">
      <c r="C980" s="509"/>
      <c r="D980" s="501"/>
      <c r="E980" s="503"/>
      <c r="F980" s="29" t="s">
        <v>323</v>
      </c>
      <c r="G980" s="26"/>
      <c r="H980" s="30" t="s">
        <v>327</v>
      </c>
      <c r="I980" s="498"/>
      <c r="J980" s="487"/>
      <c r="K980" s="489"/>
      <c r="L980" s="491"/>
      <c r="M980" s="493"/>
      <c r="N980" s="29" t="s">
        <v>323</v>
      </c>
      <c r="O980" s="26"/>
      <c r="P980" s="30" t="s">
        <v>327</v>
      </c>
      <c r="Q980" s="3"/>
      <c r="R980" s="4"/>
      <c r="S980" s="5"/>
      <c r="T980" s="6"/>
      <c r="U980" s="7"/>
      <c r="V980" s="62"/>
      <c r="W980" s="63"/>
      <c r="X980" s="9"/>
      <c r="Y980" s="4"/>
      <c r="Z980" s="5"/>
      <c r="AA980" s="6"/>
      <c r="AB980" s="7"/>
      <c r="AC980" s="64"/>
      <c r="AD980" s="8"/>
      <c r="AE980" s="29" t="s">
        <v>323</v>
      </c>
      <c r="AF980" s="26"/>
      <c r="AG980" s="30" t="s">
        <v>327</v>
      </c>
      <c r="AH980" s="518"/>
      <c r="AI980" s="516"/>
      <c r="AJ980" s="516"/>
      <c r="AK980" s="516"/>
      <c r="AL980" s="516"/>
      <c r="AN980" s="38" t="str">
        <f t="shared" ref="AN980:AN1003" si="503">IF(D980&lt;&gt;"",D980,IF(SUM(Q980:AD983)&lt;&gt;0,AN979,""))</f>
        <v/>
      </c>
      <c r="AO980" s="39" t="str">
        <f t="shared" ref="AO980:AO1004" si="504">IF(E980&lt;&gt;"",E980,IF(SUM(Q980:AD983)&lt;&gt;0,AO979,""))</f>
        <v/>
      </c>
      <c r="AP980" s="40" t="str">
        <f t="shared" si="476"/>
        <v/>
      </c>
      <c r="AQ980" s="41" t="str">
        <f t="shared" si="477"/>
        <v/>
      </c>
      <c r="AR980" s="42" t="str">
        <f t="shared" si="478"/>
        <v>000</v>
      </c>
      <c r="AS980" s="43" t="str">
        <f t="shared" si="479"/>
        <v>000</v>
      </c>
      <c r="AT980" s="41">
        <f t="shared" si="480"/>
        <v>0</v>
      </c>
      <c r="AU980" s="65">
        <f t="shared" si="481"/>
        <v>0</v>
      </c>
      <c r="AV980" s="39" t="str">
        <f t="shared" si="482"/>
        <v>000</v>
      </c>
      <c r="AW980" s="43" t="str">
        <f t="shared" si="483"/>
        <v>000</v>
      </c>
      <c r="AX980" s="43">
        <f t="shared" si="484"/>
        <v>0</v>
      </c>
      <c r="AY980" s="43">
        <f t="shared" si="485"/>
        <v>0</v>
      </c>
      <c r="AZ980" s="47">
        <f t="shared" si="486"/>
        <v>0</v>
      </c>
      <c r="BA980" s="35">
        <f t="shared" si="487"/>
        <v>0</v>
      </c>
    </row>
    <row r="981" spans="3:53" ht="22.5" customHeight="1" thickBot="1">
      <c r="C981" s="508">
        <f t="shared" si="498"/>
        <v>489</v>
      </c>
      <c r="D981" s="500"/>
      <c r="E981" s="502"/>
      <c r="F981" s="483" t="str">
        <f>IF(G982="","",YEAR('1'!$AJ$7)-YEAR(G982)-IF(MONTH('1'!$AJ$7)*100+DAY('1'!$AJ$7)&gt;=MONTH(G982)*100+DAY(G982),0,1))</f>
        <v/>
      </c>
      <c r="G981" s="484"/>
      <c r="H981" s="485"/>
      <c r="I981" s="497"/>
      <c r="J981" s="486"/>
      <c r="K981" s="488" t="s">
        <v>326</v>
      </c>
      <c r="L981" s="490"/>
      <c r="M981" s="492" t="s">
        <v>325</v>
      </c>
      <c r="N981" s="486"/>
      <c r="O981" s="490"/>
      <c r="P981" s="499"/>
      <c r="Q981" s="3"/>
      <c r="R981" s="4"/>
      <c r="S981" s="5"/>
      <c r="T981" s="6"/>
      <c r="U981" s="7"/>
      <c r="V981" s="62"/>
      <c r="W981" s="63"/>
      <c r="X981" s="9"/>
      <c r="Y981" s="4"/>
      <c r="Z981" s="5"/>
      <c r="AA981" s="6"/>
      <c r="AB981" s="7"/>
      <c r="AC981" s="64"/>
      <c r="AD981" s="8"/>
      <c r="AE981" s="494" t="s">
        <v>66</v>
      </c>
      <c r="AF981" s="495"/>
      <c r="AG981" s="496"/>
      <c r="AH981" s="517"/>
      <c r="AI981" s="515"/>
      <c r="AJ981" s="515"/>
      <c r="AK981" s="515"/>
      <c r="AL981" s="515"/>
      <c r="AN981" s="38" t="str">
        <f t="shared" si="503"/>
        <v/>
      </c>
      <c r="AO981" s="39" t="str">
        <f t="shared" si="504"/>
        <v/>
      </c>
      <c r="AP981" s="40" t="str">
        <f t="shared" si="476"/>
        <v/>
      </c>
      <c r="AQ981" s="41" t="str">
        <f t="shared" si="477"/>
        <v/>
      </c>
      <c r="AR981" s="42" t="str">
        <f t="shared" si="478"/>
        <v>000</v>
      </c>
      <c r="AS981" s="43" t="str">
        <f t="shared" si="479"/>
        <v>000</v>
      </c>
      <c r="AT981" s="41">
        <f t="shared" si="480"/>
        <v>0</v>
      </c>
      <c r="AU981" s="65">
        <f t="shared" si="481"/>
        <v>0</v>
      </c>
      <c r="AV981" s="39" t="str">
        <f t="shared" si="482"/>
        <v>000</v>
      </c>
      <c r="AW981" s="43" t="str">
        <f t="shared" si="483"/>
        <v>000</v>
      </c>
      <c r="AX981" s="43">
        <f t="shared" si="484"/>
        <v>0</v>
      </c>
      <c r="AY981" s="43">
        <f t="shared" si="485"/>
        <v>0</v>
      </c>
      <c r="AZ981" s="47">
        <f t="shared" si="486"/>
        <v>0</v>
      </c>
      <c r="BA981" s="35">
        <f t="shared" si="487"/>
        <v>0</v>
      </c>
    </row>
    <row r="982" spans="3:53" ht="22.5" customHeight="1">
      <c r="C982" s="509"/>
      <c r="D982" s="501"/>
      <c r="E982" s="503"/>
      <c r="F982" s="29" t="s">
        <v>323</v>
      </c>
      <c r="G982" s="26"/>
      <c r="H982" s="30" t="s">
        <v>327</v>
      </c>
      <c r="I982" s="498"/>
      <c r="J982" s="487"/>
      <c r="K982" s="489"/>
      <c r="L982" s="491"/>
      <c r="M982" s="493"/>
      <c r="N982" s="29" t="s">
        <v>323</v>
      </c>
      <c r="O982" s="26"/>
      <c r="P982" s="30" t="s">
        <v>327</v>
      </c>
      <c r="Q982" s="3"/>
      <c r="R982" s="4"/>
      <c r="S982" s="5"/>
      <c r="T982" s="6"/>
      <c r="U982" s="7"/>
      <c r="V982" s="62"/>
      <c r="W982" s="63"/>
      <c r="X982" s="9"/>
      <c r="Y982" s="4"/>
      <c r="Z982" s="5"/>
      <c r="AA982" s="6"/>
      <c r="AB982" s="7"/>
      <c r="AC982" s="64"/>
      <c r="AD982" s="8"/>
      <c r="AE982" s="29" t="s">
        <v>323</v>
      </c>
      <c r="AF982" s="26"/>
      <c r="AG982" s="30" t="s">
        <v>327</v>
      </c>
      <c r="AH982" s="518"/>
      <c r="AI982" s="516"/>
      <c r="AJ982" s="516"/>
      <c r="AK982" s="516"/>
      <c r="AL982" s="516"/>
      <c r="AN982" s="38" t="str">
        <f t="shared" si="503"/>
        <v/>
      </c>
      <c r="AO982" s="39" t="str">
        <f t="shared" si="504"/>
        <v/>
      </c>
      <c r="AP982" s="40" t="str">
        <f t="shared" si="476"/>
        <v/>
      </c>
      <c r="AQ982" s="41" t="str">
        <f t="shared" si="477"/>
        <v/>
      </c>
      <c r="AR982" s="42" t="str">
        <f t="shared" si="478"/>
        <v>000</v>
      </c>
      <c r="AS982" s="43" t="str">
        <f t="shared" si="479"/>
        <v>000</v>
      </c>
      <c r="AT982" s="41">
        <f t="shared" si="480"/>
        <v>0</v>
      </c>
      <c r="AU982" s="65">
        <f t="shared" si="481"/>
        <v>0</v>
      </c>
      <c r="AV982" s="39" t="str">
        <f t="shared" si="482"/>
        <v>000</v>
      </c>
      <c r="AW982" s="43" t="str">
        <f t="shared" si="483"/>
        <v>000</v>
      </c>
      <c r="AX982" s="43">
        <f t="shared" si="484"/>
        <v>0</v>
      </c>
      <c r="AY982" s="43">
        <f t="shared" si="485"/>
        <v>0</v>
      </c>
      <c r="AZ982" s="47">
        <f t="shared" si="486"/>
        <v>0</v>
      </c>
      <c r="BA982" s="35">
        <f t="shared" si="487"/>
        <v>0</v>
      </c>
    </row>
    <row r="983" spans="3:53" ht="22.5" customHeight="1" thickBot="1">
      <c r="C983" s="508">
        <f t="shared" ref="C983" si="505">(ROW()-3)/2</f>
        <v>490</v>
      </c>
      <c r="D983" s="500"/>
      <c r="E983" s="502"/>
      <c r="F983" s="483" t="str">
        <f>IF(G984="","",YEAR('1'!$AJ$7)-YEAR(G984)-IF(MONTH('1'!$AJ$7)*100+DAY('1'!$AJ$7)&gt;=MONTH(G984)*100+DAY(G984),0,1))</f>
        <v/>
      </c>
      <c r="G983" s="484"/>
      <c r="H983" s="485"/>
      <c r="I983" s="497"/>
      <c r="J983" s="486"/>
      <c r="K983" s="488" t="s">
        <v>326</v>
      </c>
      <c r="L983" s="490"/>
      <c r="M983" s="492" t="s">
        <v>325</v>
      </c>
      <c r="N983" s="486"/>
      <c r="O983" s="490"/>
      <c r="P983" s="499"/>
      <c r="Q983" s="3"/>
      <c r="R983" s="4"/>
      <c r="S983" s="5"/>
      <c r="T983" s="6"/>
      <c r="U983" s="7"/>
      <c r="V983" s="62"/>
      <c r="W983" s="63"/>
      <c r="X983" s="9"/>
      <c r="Y983" s="4"/>
      <c r="Z983" s="5"/>
      <c r="AA983" s="6"/>
      <c r="AB983" s="7"/>
      <c r="AC983" s="64"/>
      <c r="AD983" s="8"/>
      <c r="AE983" s="494" t="s">
        <v>66</v>
      </c>
      <c r="AF983" s="495"/>
      <c r="AG983" s="496"/>
      <c r="AH983" s="517"/>
      <c r="AI983" s="515"/>
      <c r="AJ983" s="515"/>
      <c r="AK983" s="515"/>
      <c r="AL983" s="515"/>
      <c r="AN983" s="38" t="str">
        <f t="shared" si="503"/>
        <v/>
      </c>
      <c r="AO983" s="39" t="str">
        <f t="shared" si="504"/>
        <v/>
      </c>
      <c r="AP983" s="40" t="str">
        <f t="shared" si="476"/>
        <v/>
      </c>
      <c r="AQ983" s="41" t="str">
        <f t="shared" si="477"/>
        <v/>
      </c>
      <c r="AR983" s="42" t="str">
        <f t="shared" si="478"/>
        <v>000</v>
      </c>
      <c r="AS983" s="43" t="str">
        <f t="shared" si="479"/>
        <v>000</v>
      </c>
      <c r="AT983" s="41">
        <f t="shared" si="480"/>
        <v>0</v>
      </c>
      <c r="AU983" s="65">
        <f t="shared" si="481"/>
        <v>0</v>
      </c>
      <c r="AV983" s="39" t="str">
        <f t="shared" si="482"/>
        <v>000</v>
      </c>
      <c r="AW983" s="43" t="str">
        <f t="shared" si="483"/>
        <v>000</v>
      </c>
      <c r="AX983" s="43">
        <f t="shared" si="484"/>
        <v>0</v>
      </c>
      <c r="AY983" s="43">
        <f t="shared" si="485"/>
        <v>0</v>
      </c>
      <c r="AZ983" s="47">
        <f t="shared" si="486"/>
        <v>0</v>
      </c>
      <c r="BA983" s="35">
        <f t="shared" si="487"/>
        <v>0</v>
      </c>
    </row>
    <row r="984" spans="3:53" ht="22.5" customHeight="1">
      <c r="C984" s="509"/>
      <c r="D984" s="501"/>
      <c r="E984" s="503"/>
      <c r="F984" s="29" t="s">
        <v>323</v>
      </c>
      <c r="G984" s="26"/>
      <c r="H984" s="30" t="s">
        <v>327</v>
      </c>
      <c r="I984" s="498"/>
      <c r="J984" s="487"/>
      <c r="K984" s="489"/>
      <c r="L984" s="491"/>
      <c r="M984" s="493"/>
      <c r="N984" s="29" t="s">
        <v>323</v>
      </c>
      <c r="O984" s="26"/>
      <c r="P984" s="30" t="s">
        <v>327</v>
      </c>
      <c r="Q984" s="3"/>
      <c r="R984" s="4"/>
      <c r="S984" s="5"/>
      <c r="T984" s="6"/>
      <c r="U984" s="7"/>
      <c r="V984" s="62"/>
      <c r="W984" s="63"/>
      <c r="X984" s="9"/>
      <c r="Y984" s="4"/>
      <c r="Z984" s="5"/>
      <c r="AA984" s="6"/>
      <c r="AB984" s="7"/>
      <c r="AC984" s="64"/>
      <c r="AD984" s="8"/>
      <c r="AE984" s="29" t="s">
        <v>323</v>
      </c>
      <c r="AF984" s="26"/>
      <c r="AG984" s="30" t="s">
        <v>327</v>
      </c>
      <c r="AH984" s="518"/>
      <c r="AI984" s="516"/>
      <c r="AJ984" s="516"/>
      <c r="AK984" s="516"/>
      <c r="AL984" s="516"/>
      <c r="AN984" s="38" t="str">
        <f t="shared" si="503"/>
        <v/>
      </c>
      <c r="AO984" s="39" t="str">
        <f t="shared" si="504"/>
        <v/>
      </c>
      <c r="AP984" s="40" t="str">
        <f t="shared" si="476"/>
        <v/>
      </c>
      <c r="AQ984" s="41" t="str">
        <f t="shared" si="477"/>
        <v/>
      </c>
      <c r="AR984" s="42" t="str">
        <f t="shared" si="478"/>
        <v>000</v>
      </c>
      <c r="AS984" s="43" t="str">
        <f t="shared" si="479"/>
        <v>000</v>
      </c>
      <c r="AT984" s="41">
        <f t="shared" si="480"/>
        <v>0</v>
      </c>
      <c r="AU984" s="65">
        <f t="shared" si="481"/>
        <v>0</v>
      </c>
      <c r="AV984" s="39" t="str">
        <f t="shared" si="482"/>
        <v>000</v>
      </c>
      <c r="AW984" s="43" t="str">
        <f t="shared" si="483"/>
        <v>000</v>
      </c>
      <c r="AX984" s="43">
        <f t="shared" si="484"/>
        <v>0</v>
      </c>
      <c r="AY984" s="43">
        <f t="shared" si="485"/>
        <v>0</v>
      </c>
      <c r="AZ984" s="47">
        <f t="shared" si="486"/>
        <v>0</v>
      </c>
      <c r="BA984" s="35">
        <f t="shared" si="487"/>
        <v>0</v>
      </c>
    </row>
    <row r="985" spans="3:53" ht="22.5" customHeight="1" thickBot="1">
      <c r="C985" s="508">
        <f t="shared" si="500"/>
        <v>491</v>
      </c>
      <c r="D985" s="500"/>
      <c r="E985" s="502"/>
      <c r="F985" s="483" t="str">
        <f>IF(G986="","",YEAR('1'!$AJ$7)-YEAR(G986)-IF(MONTH('1'!$AJ$7)*100+DAY('1'!$AJ$7)&gt;=MONTH(G986)*100+DAY(G986),0,1))</f>
        <v/>
      </c>
      <c r="G985" s="484"/>
      <c r="H985" s="485"/>
      <c r="I985" s="497"/>
      <c r="J985" s="486"/>
      <c r="K985" s="488" t="s">
        <v>326</v>
      </c>
      <c r="L985" s="490"/>
      <c r="M985" s="492" t="s">
        <v>325</v>
      </c>
      <c r="N985" s="486"/>
      <c r="O985" s="490"/>
      <c r="P985" s="499"/>
      <c r="Q985" s="3"/>
      <c r="R985" s="4"/>
      <c r="S985" s="5"/>
      <c r="T985" s="6"/>
      <c r="U985" s="7"/>
      <c r="V985" s="62"/>
      <c r="W985" s="63"/>
      <c r="X985" s="9"/>
      <c r="Y985" s="4"/>
      <c r="Z985" s="5"/>
      <c r="AA985" s="6"/>
      <c r="AB985" s="7"/>
      <c r="AC985" s="64"/>
      <c r="AD985" s="8"/>
      <c r="AE985" s="494" t="s">
        <v>66</v>
      </c>
      <c r="AF985" s="495"/>
      <c r="AG985" s="496"/>
      <c r="AH985" s="517"/>
      <c r="AI985" s="515"/>
      <c r="AJ985" s="515"/>
      <c r="AK985" s="515"/>
      <c r="AL985" s="515"/>
      <c r="AN985" s="38" t="str">
        <f t="shared" si="503"/>
        <v/>
      </c>
      <c r="AO985" s="39" t="str">
        <f t="shared" si="504"/>
        <v/>
      </c>
      <c r="AP985" s="40" t="str">
        <f t="shared" si="476"/>
        <v/>
      </c>
      <c r="AQ985" s="41" t="str">
        <f t="shared" si="477"/>
        <v/>
      </c>
      <c r="AR985" s="42" t="str">
        <f t="shared" si="478"/>
        <v>000</v>
      </c>
      <c r="AS985" s="43" t="str">
        <f t="shared" si="479"/>
        <v>000</v>
      </c>
      <c r="AT985" s="41">
        <f t="shared" si="480"/>
        <v>0</v>
      </c>
      <c r="AU985" s="65">
        <f t="shared" si="481"/>
        <v>0</v>
      </c>
      <c r="AV985" s="39" t="str">
        <f t="shared" si="482"/>
        <v>000</v>
      </c>
      <c r="AW985" s="43" t="str">
        <f t="shared" si="483"/>
        <v>000</v>
      </c>
      <c r="AX985" s="43">
        <f t="shared" si="484"/>
        <v>0</v>
      </c>
      <c r="AY985" s="43">
        <f t="shared" si="485"/>
        <v>0</v>
      </c>
      <c r="AZ985" s="47">
        <f t="shared" si="486"/>
        <v>0</v>
      </c>
      <c r="BA985" s="35">
        <f t="shared" si="487"/>
        <v>0</v>
      </c>
    </row>
    <row r="986" spans="3:53" ht="22.5" customHeight="1">
      <c r="C986" s="509"/>
      <c r="D986" s="501"/>
      <c r="E986" s="503"/>
      <c r="F986" s="29" t="s">
        <v>323</v>
      </c>
      <c r="G986" s="26"/>
      <c r="H986" s="30" t="s">
        <v>327</v>
      </c>
      <c r="I986" s="498"/>
      <c r="J986" s="487"/>
      <c r="K986" s="489"/>
      <c r="L986" s="491"/>
      <c r="M986" s="493"/>
      <c r="N986" s="29" t="s">
        <v>323</v>
      </c>
      <c r="O986" s="26"/>
      <c r="P986" s="30" t="s">
        <v>327</v>
      </c>
      <c r="Q986" s="3"/>
      <c r="R986" s="4"/>
      <c r="S986" s="5"/>
      <c r="T986" s="6"/>
      <c r="U986" s="7"/>
      <c r="V986" s="62"/>
      <c r="W986" s="63"/>
      <c r="X986" s="9"/>
      <c r="Y986" s="4"/>
      <c r="Z986" s="5"/>
      <c r="AA986" s="6"/>
      <c r="AB986" s="7"/>
      <c r="AC986" s="64"/>
      <c r="AD986" s="8"/>
      <c r="AE986" s="29" t="s">
        <v>323</v>
      </c>
      <c r="AF986" s="26"/>
      <c r="AG986" s="30" t="s">
        <v>327</v>
      </c>
      <c r="AH986" s="518"/>
      <c r="AI986" s="516"/>
      <c r="AJ986" s="516"/>
      <c r="AK986" s="516"/>
      <c r="AL986" s="516"/>
      <c r="AN986" s="38" t="str">
        <f t="shared" si="503"/>
        <v/>
      </c>
      <c r="AO986" s="39" t="str">
        <f t="shared" si="504"/>
        <v/>
      </c>
      <c r="AP986" s="40" t="str">
        <f t="shared" si="476"/>
        <v/>
      </c>
      <c r="AQ986" s="41" t="str">
        <f t="shared" si="477"/>
        <v/>
      </c>
      <c r="AR986" s="42" t="str">
        <f t="shared" si="478"/>
        <v>000</v>
      </c>
      <c r="AS986" s="43" t="str">
        <f t="shared" si="479"/>
        <v>000</v>
      </c>
      <c r="AT986" s="41">
        <f t="shared" si="480"/>
        <v>0</v>
      </c>
      <c r="AU986" s="65">
        <f t="shared" si="481"/>
        <v>0</v>
      </c>
      <c r="AV986" s="39" t="str">
        <f t="shared" si="482"/>
        <v>000</v>
      </c>
      <c r="AW986" s="43" t="str">
        <f t="shared" si="483"/>
        <v>000</v>
      </c>
      <c r="AX986" s="43">
        <f t="shared" si="484"/>
        <v>0</v>
      </c>
      <c r="AY986" s="43">
        <f t="shared" si="485"/>
        <v>0</v>
      </c>
      <c r="AZ986" s="47">
        <f t="shared" si="486"/>
        <v>0</v>
      </c>
      <c r="BA986" s="35">
        <f t="shared" si="487"/>
        <v>0</v>
      </c>
    </row>
    <row r="987" spans="3:53" ht="22.5" customHeight="1" thickBot="1">
      <c r="C987" s="508">
        <f t="shared" si="501"/>
        <v>492</v>
      </c>
      <c r="D987" s="500"/>
      <c r="E987" s="502"/>
      <c r="F987" s="483" t="str">
        <f>IF(G988="","",YEAR('1'!$AJ$7)-YEAR(G988)-IF(MONTH('1'!$AJ$7)*100+DAY('1'!$AJ$7)&gt;=MONTH(G988)*100+DAY(G988),0,1))</f>
        <v/>
      </c>
      <c r="G987" s="484"/>
      <c r="H987" s="485"/>
      <c r="I987" s="497"/>
      <c r="J987" s="486"/>
      <c r="K987" s="488" t="s">
        <v>326</v>
      </c>
      <c r="L987" s="490"/>
      <c r="M987" s="492" t="s">
        <v>325</v>
      </c>
      <c r="N987" s="486"/>
      <c r="O987" s="490"/>
      <c r="P987" s="499"/>
      <c r="Q987" s="3"/>
      <c r="R987" s="4"/>
      <c r="S987" s="5"/>
      <c r="T987" s="6"/>
      <c r="U987" s="7"/>
      <c r="V987" s="62"/>
      <c r="W987" s="63"/>
      <c r="X987" s="9"/>
      <c r="Y987" s="4"/>
      <c r="Z987" s="5"/>
      <c r="AA987" s="6"/>
      <c r="AB987" s="7"/>
      <c r="AC987" s="64"/>
      <c r="AD987" s="8"/>
      <c r="AE987" s="494" t="s">
        <v>66</v>
      </c>
      <c r="AF987" s="495"/>
      <c r="AG987" s="496"/>
      <c r="AH987" s="517"/>
      <c r="AI987" s="515"/>
      <c r="AJ987" s="515"/>
      <c r="AK987" s="515"/>
      <c r="AL987" s="515"/>
      <c r="AN987" s="38" t="str">
        <f t="shared" si="503"/>
        <v/>
      </c>
      <c r="AO987" s="39" t="str">
        <f t="shared" si="504"/>
        <v/>
      </c>
      <c r="AP987" s="40" t="str">
        <f t="shared" si="476"/>
        <v/>
      </c>
      <c r="AQ987" s="41" t="str">
        <f t="shared" si="477"/>
        <v/>
      </c>
      <c r="AR987" s="42" t="str">
        <f t="shared" si="478"/>
        <v>000</v>
      </c>
      <c r="AS987" s="43" t="str">
        <f t="shared" si="479"/>
        <v>000</v>
      </c>
      <c r="AT987" s="41">
        <f t="shared" si="480"/>
        <v>0</v>
      </c>
      <c r="AU987" s="65">
        <f t="shared" si="481"/>
        <v>0</v>
      </c>
      <c r="AV987" s="39" t="str">
        <f t="shared" si="482"/>
        <v>000</v>
      </c>
      <c r="AW987" s="43" t="str">
        <f t="shared" si="483"/>
        <v>000</v>
      </c>
      <c r="AX987" s="43">
        <f t="shared" si="484"/>
        <v>0</v>
      </c>
      <c r="AY987" s="43">
        <f t="shared" si="485"/>
        <v>0</v>
      </c>
      <c r="AZ987" s="47">
        <f t="shared" si="486"/>
        <v>0</v>
      </c>
      <c r="BA987" s="35">
        <f t="shared" si="487"/>
        <v>0</v>
      </c>
    </row>
    <row r="988" spans="3:53" ht="22.5" customHeight="1">
      <c r="C988" s="509"/>
      <c r="D988" s="501"/>
      <c r="E988" s="503"/>
      <c r="F988" s="29" t="s">
        <v>323</v>
      </c>
      <c r="G988" s="26"/>
      <c r="H988" s="30" t="s">
        <v>327</v>
      </c>
      <c r="I988" s="498"/>
      <c r="J988" s="487"/>
      <c r="K988" s="489"/>
      <c r="L988" s="491"/>
      <c r="M988" s="493"/>
      <c r="N988" s="29" t="s">
        <v>323</v>
      </c>
      <c r="O988" s="26"/>
      <c r="P988" s="30" t="s">
        <v>327</v>
      </c>
      <c r="Q988" s="3"/>
      <c r="R988" s="4"/>
      <c r="S988" s="5"/>
      <c r="T988" s="6"/>
      <c r="U988" s="7"/>
      <c r="V988" s="62"/>
      <c r="W988" s="63"/>
      <c r="X988" s="9"/>
      <c r="Y988" s="4"/>
      <c r="Z988" s="5"/>
      <c r="AA988" s="6"/>
      <c r="AB988" s="7"/>
      <c r="AC988" s="64"/>
      <c r="AD988" s="8"/>
      <c r="AE988" s="29" t="s">
        <v>323</v>
      </c>
      <c r="AF988" s="26"/>
      <c r="AG988" s="30" t="s">
        <v>327</v>
      </c>
      <c r="AH988" s="518"/>
      <c r="AI988" s="516"/>
      <c r="AJ988" s="516"/>
      <c r="AK988" s="516"/>
      <c r="AL988" s="516"/>
      <c r="AN988" s="38" t="str">
        <f t="shared" si="503"/>
        <v/>
      </c>
      <c r="AO988" s="39" t="str">
        <f t="shared" si="504"/>
        <v/>
      </c>
      <c r="AP988" s="40" t="str">
        <f t="shared" si="476"/>
        <v/>
      </c>
      <c r="AQ988" s="41" t="str">
        <f t="shared" si="477"/>
        <v/>
      </c>
      <c r="AR988" s="42" t="str">
        <f t="shared" si="478"/>
        <v>000</v>
      </c>
      <c r="AS988" s="43" t="str">
        <f t="shared" si="479"/>
        <v>000</v>
      </c>
      <c r="AT988" s="41">
        <f t="shared" si="480"/>
        <v>0</v>
      </c>
      <c r="AU988" s="65">
        <f t="shared" si="481"/>
        <v>0</v>
      </c>
      <c r="AV988" s="39" t="str">
        <f t="shared" si="482"/>
        <v>000</v>
      </c>
      <c r="AW988" s="43" t="str">
        <f t="shared" si="483"/>
        <v>000</v>
      </c>
      <c r="AX988" s="43">
        <f t="shared" si="484"/>
        <v>0</v>
      </c>
      <c r="AY988" s="43">
        <f t="shared" si="485"/>
        <v>0</v>
      </c>
      <c r="AZ988" s="47">
        <f t="shared" si="486"/>
        <v>0</v>
      </c>
      <c r="BA988" s="35">
        <f t="shared" si="487"/>
        <v>0</v>
      </c>
    </row>
    <row r="989" spans="3:53" ht="22.5" customHeight="1" thickBot="1">
      <c r="C989" s="508">
        <f t="shared" si="498"/>
        <v>493</v>
      </c>
      <c r="D989" s="500"/>
      <c r="E989" s="502"/>
      <c r="F989" s="483" t="str">
        <f>IF(G990="","",YEAR('1'!$AJ$7)-YEAR(G990)-IF(MONTH('1'!$AJ$7)*100+DAY('1'!$AJ$7)&gt;=MONTH(G990)*100+DAY(G990),0,1))</f>
        <v/>
      </c>
      <c r="G989" s="484"/>
      <c r="H989" s="485"/>
      <c r="I989" s="497"/>
      <c r="J989" s="486"/>
      <c r="K989" s="488" t="s">
        <v>326</v>
      </c>
      <c r="L989" s="490"/>
      <c r="M989" s="492" t="s">
        <v>325</v>
      </c>
      <c r="N989" s="486"/>
      <c r="O989" s="490"/>
      <c r="P989" s="499"/>
      <c r="Q989" s="3"/>
      <c r="R989" s="4"/>
      <c r="S989" s="5"/>
      <c r="T989" s="6"/>
      <c r="U989" s="7"/>
      <c r="V989" s="62"/>
      <c r="W989" s="63"/>
      <c r="X989" s="9"/>
      <c r="Y989" s="4"/>
      <c r="Z989" s="5"/>
      <c r="AA989" s="6"/>
      <c r="AB989" s="7"/>
      <c r="AC989" s="64"/>
      <c r="AD989" s="8"/>
      <c r="AE989" s="494" t="s">
        <v>66</v>
      </c>
      <c r="AF989" s="495"/>
      <c r="AG989" s="496"/>
      <c r="AH989" s="517"/>
      <c r="AI989" s="515"/>
      <c r="AJ989" s="515"/>
      <c r="AK989" s="515"/>
      <c r="AL989" s="515"/>
      <c r="AN989" s="38" t="str">
        <f t="shared" si="503"/>
        <v/>
      </c>
      <c r="AO989" s="39" t="str">
        <f t="shared" si="504"/>
        <v/>
      </c>
      <c r="AP989" s="40" t="str">
        <f t="shared" ref="AP989:AP1004" si="506">IF(G990="","",G990)</f>
        <v/>
      </c>
      <c r="AQ989" s="41" t="str">
        <f t="shared" ref="AQ989:AQ1004" si="507">IF(AH989="","",AH989)</f>
        <v/>
      </c>
      <c r="AR989" s="42" t="str">
        <f t="shared" ref="AR989:AR1004" si="508">TEXT(Q989*10 + R989&amp;"0","000")</f>
        <v>000</v>
      </c>
      <c r="AS989" s="43" t="str">
        <f t="shared" ref="AS989:AS1004" si="509">TEXT(S989*100+T989*10+U989,"000")</f>
        <v>000</v>
      </c>
      <c r="AT989" s="41">
        <f t="shared" ref="AT989:AT1004" si="510">V989</f>
        <v>0</v>
      </c>
      <c r="AU989" s="65">
        <f t="shared" ref="AU989:AU1003" si="511">W989</f>
        <v>0</v>
      </c>
      <c r="AV989" s="39" t="str">
        <f t="shared" ref="AV989:AV1004" si="512">TEXT(X989*10 + Y989&amp;"0","000")</f>
        <v>000</v>
      </c>
      <c r="AW989" s="43" t="str">
        <f t="shared" ref="AW989:AW1004" si="513">TEXT(Z989*100+AA989*10+AB989,"000")</f>
        <v>000</v>
      </c>
      <c r="AX989" s="43">
        <f t="shared" ref="AX989:AX1004" si="514">AC989</f>
        <v>0</v>
      </c>
      <c r="AY989" s="43">
        <f t="shared" ref="AY989:AY1003" si="515">AD989</f>
        <v>0</v>
      </c>
      <c r="AZ989" s="47">
        <f t="shared" ref="AZ989:AZ1004" si="516">IF(OR(AN989&amp;AO989="",AN989&amp;AO989=AN988&amp;AO988),0,1)</f>
        <v>0</v>
      </c>
      <c r="BA989" s="35">
        <f t="shared" ref="BA989:BA1004" si="517">IF(AN989&amp;AO989=AN990&amp;AO990,0,1)</f>
        <v>0</v>
      </c>
    </row>
    <row r="990" spans="3:53" ht="22.5" customHeight="1">
      <c r="C990" s="509"/>
      <c r="D990" s="501"/>
      <c r="E990" s="503"/>
      <c r="F990" s="29" t="s">
        <v>323</v>
      </c>
      <c r="G990" s="26"/>
      <c r="H990" s="30" t="s">
        <v>327</v>
      </c>
      <c r="I990" s="498"/>
      <c r="J990" s="487"/>
      <c r="K990" s="489"/>
      <c r="L990" s="491"/>
      <c r="M990" s="493"/>
      <c r="N990" s="29" t="s">
        <v>323</v>
      </c>
      <c r="O990" s="26"/>
      <c r="P990" s="30" t="s">
        <v>327</v>
      </c>
      <c r="Q990" s="3"/>
      <c r="R990" s="4"/>
      <c r="S990" s="5"/>
      <c r="T990" s="6"/>
      <c r="U990" s="7"/>
      <c r="V990" s="62"/>
      <c r="W990" s="63"/>
      <c r="X990" s="9"/>
      <c r="Y990" s="4"/>
      <c r="Z990" s="5"/>
      <c r="AA990" s="6"/>
      <c r="AB990" s="7"/>
      <c r="AC990" s="64"/>
      <c r="AD990" s="8"/>
      <c r="AE990" s="29" t="s">
        <v>323</v>
      </c>
      <c r="AF990" s="26"/>
      <c r="AG990" s="30" t="s">
        <v>327</v>
      </c>
      <c r="AH990" s="518"/>
      <c r="AI990" s="516"/>
      <c r="AJ990" s="516"/>
      <c r="AK990" s="516"/>
      <c r="AL990" s="516"/>
      <c r="AN990" s="38" t="str">
        <f t="shared" si="503"/>
        <v/>
      </c>
      <c r="AO990" s="39" t="str">
        <f t="shared" si="504"/>
        <v/>
      </c>
      <c r="AP990" s="40" t="str">
        <f t="shared" si="506"/>
        <v/>
      </c>
      <c r="AQ990" s="41" t="str">
        <f t="shared" si="507"/>
        <v/>
      </c>
      <c r="AR990" s="42" t="str">
        <f t="shared" si="508"/>
        <v>000</v>
      </c>
      <c r="AS990" s="43" t="str">
        <f t="shared" si="509"/>
        <v>000</v>
      </c>
      <c r="AT990" s="41">
        <f t="shared" si="510"/>
        <v>0</v>
      </c>
      <c r="AU990" s="65">
        <f t="shared" si="511"/>
        <v>0</v>
      </c>
      <c r="AV990" s="39" t="str">
        <f t="shared" si="512"/>
        <v>000</v>
      </c>
      <c r="AW990" s="43" t="str">
        <f t="shared" si="513"/>
        <v>000</v>
      </c>
      <c r="AX990" s="43">
        <f t="shared" si="514"/>
        <v>0</v>
      </c>
      <c r="AY990" s="43">
        <f t="shared" si="515"/>
        <v>0</v>
      </c>
      <c r="AZ990" s="47">
        <f t="shared" si="516"/>
        <v>0</v>
      </c>
      <c r="BA990" s="35">
        <f t="shared" si="517"/>
        <v>0</v>
      </c>
    </row>
    <row r="991" spans="3:53" ht="22.5" customHeight="1" thickBot="1">
      <c r="C991" s="508">
        <f t="shared" ref="C991" si="518">(ROW()-3)/2</f>
        <v>494</v>
      </c>
      <c r="D991" s="500"/>
      <c r="E991" s="502"/>
      <c r="F991" s="483" t="str">
        <f>IF(G992="","",YEAR('1'!$AJ$7)-YEAR(G992)-IF(MONTH('1'!$AJ$7)*100+DAY('1'!$AJ$7)&gt;=MONTH(G992)*100+DAY(G992),0,1))</f>
        <v/>
      </c>
      <c r="G991" s="484"/>
      <c r="H991" s="485"/>
      <c r="I991" s="497"/>
      <c r="J991" s="486"/>
      <c r="K991" s="488" t="s">
        <v>326</v>
      </c>
      <c r="L991" s="490"/>
      <c r="M991" s="492" t="s">
        <v>325</v>
      </c>
      <c r="N991" s="486"/>
      <c r="O991" s="490"/>
      <c r="P991" s="499"/>
      <c r="Q991" s="3"/>
      <c r="R991" s="4"/>
      <c r="S991" s="5"/>
      <c r="T991" s="6"/>
      <c r="U991" s="7"/>
      <c r="V991" s="62"/>
      <c r="W991" s="63"/>
      <c r="X991" s="9"/>
      <c r="Y991" s="4"/>
      <c r="Z991" s="5"/>
      <c r="AA991" s="6"/>
      <c r="AB991" s="7"/>
      <c r="AC991" s="64"/>
      <c r="AD991" s="8"/>
      <c r="AE991" s="494" t="s">
        <v>66</v>
      </c>
      <c r="AF991" s="495"/>
      <c r="AG991" s="496"/>
      <c r="AH991" s="517"/>
      <c r="AI991" s="515"/>
      <c r="AJ991" s="515"/>
      <c r="AK991" s="515"/>
      <c r="AL991" s="515"/>
      <c r="AN991" s="38" t="str">
        <f t="shared" si="503"/>
        <v/>
      </c>
      <c r="AO991" s="39" t="str">
        <f t="shared" si="504"/>
        <v/>
      </c>
      <c r="AP991" s="40" t="str">
        <f t="shared" si="506"/>
        <v/>
      </c>
      <c r="AQ991" s="41" t="str">
        <f t="shared" si="507"/>
        <v/>
      </c>
      <c r="AR991" s="42" t="str">
        <f t="shared" si="508"/>
        <v>000</v>
      </c>
      <c r="AS991" s="43" t="str">
        <f t="shared" si="509"/>
        <v>000</v>
      </c>
      <c r="AT991" s="41">
        <f t="shared" si="510"/>
        <v>0</v>
      </c>
      <c r="AU991" s="65">
        <f t="shared" si="511"/>
        <v>0</v>
      </c>
      <c r="AV991" s="39" t="str">
        <f t="shared" si="512"/>
        <v>000</v>
      </c>
      <c r="AW991" s="43" t="str">
        <f t="shared" si="513"/>
        <v>000</v>
      </c>
      <c r="AX991" s="43">
        <f t="shared" si="514"/>
        <v>0</v>
      </c>
      <c r="AY991" s="43">
        <f t="shared" si="515"/>
        <v>0</v>
      </c>
      <c r="AZ991" s="47">
        <f t="shared" si="516"/>
        <v>0</v>
      </c>
      <c r="BA991" s="35">
        <f t="shared" si="517"/>
        <v>0</v>
      </c>
    </row>
    <row r="992" spans="3:53" ht="22.5" customHeight="1">
      <c r="C992" s="509"/>
      <c r="D992" s="501"/>
      <c r="E992" s="503"/>
      <c r="F992" s="29" t="s">
        <v>323</v>
      </c>
      <c r="G992" s="26"/>
      <c r="H992" s="30" t="s">
        <v>327</v>
      </c>
      <c r="I992" s="498"/>
      <c r="J992" s="487"/>
      <c r="K992" s="489"/>
      <c r="L992" s="491"/>
      <c r="M992" s="493"/>
      <c r="N992" s="29" t="s">
        <v>323</v>
      </c>
      <c r="O992" s="26"/>
      <c r="P992" s="30" t="s">
        <v>327</v>
      </c>
      <c r="Q992" s="3"/>
      <c r="R992" s="4"/>
      <c r="S992" s="5"/>
      <c r="T992" s="6"/>
      <c r="U992" s="7"/>
      <c r="V992" s="62"/>
      <c r="W992" s="63"/>
      <c r="X992" s="9"/>
      <c r="Y992" s="4"/>
      <c r="Z992" s="5"/>
      <c r="AA992" s="6"/>
      <c r="AB992" s="7"/>
      <c r="AC992" s="64"/>
      <c r="AD992" s="8"/>
      <c r="AE992" s="29" t="s">
        <v>323</v>
      </c>
      <c r="AF992" s="26"/>
      <c r="AG992" s="30" t="s">
        <v>327</v>
      </c>
      <c r="AH992" s="518"/>
      <c r="AI992" s="516"/>
      <c r="AJ992" s="516"/>
      <c r="AK992" s="516"/>
      <c r="AL992" s="516"/>
      <c r="AN992" s="38" t="str">
        <f t="shared" si="503"/>
        <v/>
      </c>
      <c r="AO992" s="39" t="str">
        <f t="shared" si="504"/>
        <v/>
      </c>
      <c r="AP992" s="40" t="str">
        <f t="shared" si="506"/>
        <v/>
      </c>
      <c r="AQ992" s="41" t="str">
        <f t="shared" si="507"/>
        <v/>
      </c>
      <c r="AR992" s="42" t="str">
        <f t="shared" si="508"/>
        <v>000</v>
      </c>
      <c r="AS992" s="43" t="str">
        <f t="shared" si="509"/>
        <v>000</v>
      </c>
      <c r="AT992" s="41">
        <f t="shared" si="510"/>
        <v>0</v>
      </c>
      <c r="AU992" s="65">
        <f t="shared" si="511"/>
        <v>0</v>
      </c>
      <c r="AV992" s="39" t="str">
        <f t="shared" si="512"/>
        <v>000</v>
      </c>
      <c r="AW992" s="43" t="str">
        <f t="shared" si="513"/>
        <v>000</v>
      </c>
      <c r="AX992" s="43">
        <f t="shared" si="514"/>
        <v>0</v>
      </c>
      <c r="AY992" s="43">
        <f t="shared" si="515"/>
        <v>0</v>
      </c>
      <c r="AZ992" s="47">
        <f t="shared" si="516"/>
        <v>0</v>
      </c>
      <c r="BA992" s="35">
        <f t="shared" si="517"/>
        <v>0</v>
      </c>
    </row>
    <row r="993" spans="3:53" ht="22.5" customHeight="1" thickBot="1">
      <c r="C993" s="508">
        <f t="shared" ref="C993:C1001" si="519">(ROW()-3)/2</f>
        <v>495</v>
      </c>
      <c r="D993" s="500"/>
      <c r="E993" s="502"/>
      <c r="F993" s="483" t="str">
        <f>IF(G994="","",YEAR('1'!$AJ$7)-YEAR(G994)-IF(MONTH('1'!$AJ$7)*100+DAY('1'!$AJ$7)&gt;=MONTH(G994)*100+DAY(G994),0,1))</f>
        <v/>
      </c>
      <c r="G993" s="484"/>
      <c r="H993" s="485"/>
      <c r="I993" s="497"/>
      <c r="J993" s="486"/>
      <c r="K993" s="488" t="s">
        <v>326</v>
      </c>
      <c r="L993" s="490"/>
      <c r="M993" s="492" t="s">
        <v>325</v>
      </c>
      <c r="N993" s="486"/>
      <c r="O993" s="490"/>
      <c r="P993" s="499"/>
      <c r="Q993" s="3"/>
      <c r="R993" s="4"/>
      <c r="S993" s="5"/>
      <c r="T993" s="6"/>
      <c r="U993" s="7"/>
      <c r="V993" s="62"/>
      <c r="W993" s="63"/>
      <c r="X993" s="9"/>
      <c r="Y993" s="4"/>
      <c r="Z993" s="5"/>
      <c r="AA993" s="6"/>
      <c r="AB993" s="7"/>
      <c r="AC993" s="64"/>
      <c r="AD993" s="8"/>
      <c r="AE993" s="494" t="s">
        <v>66</v>
      </c>
      <c r="AF993" s="495"/>
      <c r="AG993" s="496"/>
      <c r="AH993" s="517"/>
      <c r="AI993" s="515"/>
      <c r="AJ993" s="515"/>
      <c r="AK993" s="515"/>
      <c r="AL993" s="515"/>
      <c r="AN993" s="38" t="str">
        <f t="shared" si="503"/>
        <v/>
      </c>
      <c r="AO993" s="39" t="str">
        <f t="shared" si="504"/>
        <v/>
      </c>
      <c r="AP993" s="40" t="str">
        <f t="shared" si="506"/>
        <v/>
      </c>
      <c r="AQ993" s="41" t="str">
        <f t="shared" si="507"/>
        <v/>
      </c>
      <c r="AR993" s="42" t="str">
        <f t="shared" si="508"/>
        <v>000</v>
      </c>
      <c r="AS993" s="43" t="str">
        <f t="shared" si="509"/>
        <v>000</v>
      </c>
      <c r="AT993" s="41">
        <f t="shared" si="510"/>
        <v>0</v>
      </c>
      <c r="AU993" s="65">
        <f t="shared" si="511"/>
        <v>0</v>
      </c>
      <c r="AV993" s="39" t="str">
        <f t="shared" si="512"/>
        <v>000</v>
      </c>
      <c r="AW993" s="43" t="str">
        <f t="shared" si="513"/>
        <v>000</v>
      </c>
      <c r="AX993" s="43">
        <f t="shared" si="514"/>
        <v>0</v>
      </c>
      <c r="AY993" s="43">
        <f t="shared" si="515"/>
        <v>0</v>
      </c>
      <c r="AZ993" s="47">
        <f t="shared" si="516"/>
        <v>0</v>
      </c>
      <c r="BA993" s="35">
        <f t="shared" si="517"/>
        <v>0</v>
      </c>
    </row>
    <row r="994" spans="3:53" ht="22.5" customHeight="1">
      <c r="C994" s="509"/>
      <c r="D994" s="501"/>
      <c r="E994" s="503"/>
      <c r="F994" s="29" t="s">
        <v>323</v>
      </c>
      <c r="G994" s="26"/>
      <c r="H994" s="30" t="s">
        <v>327</v>
      </c>
      <c r="I994" s="498"/>
      <c r="J994" s="487"/>
      <c r="K994" s="489"/>
      <c r="L994" s="491"/>
      <c r="M994" s="493"/>
      <c r="N994" s="29" t="s">
        <v>323</v>
      </c>
      <c r="O994" s="26"/>
      <c r="P994" s="30" t="s">
        <v>327</v>
      </c>
      <c r="Q994" s="3"/>
      <c r="R994" s="4"/>
      <c r="S994" s="5"/>
      <c r="T994" s="6"/>
      <c r="U994" s="7"/>
      <c r="V994" s="62"/>
      <c r="W994" s="63"/>
      <c r="X994" s="9"/>
      <c r="Y994" s="4"/>
      <c r="Z994" s="5"/>
      <c r="AA994" s="6"/>
      <c r="AB994" s="7"/>
      <c r="AC994" s="64"/>
      <c r="AD994" s="8"/>
      <c r="AE994" s="29" t="s">
        <v>323</v>
      </c>
      <c r="AF994" s="26"/>
      <c r="AG994" s="30" t="s">
        <v>327</v>
      </c>
      <c r="AH994" s="518"/>
      <c r="AI994" s="516"/>
      <c r="AJ994" s="516"/>
      <c r="AK994" s="516"/>
      <c r="AL994" s="516"/>
      <c r="AN994" s="38" t="str">
        <f t="shared" si="503"/>
        <v/>
      </c>
      <c r="AO994" s="39" t="str">
        <f t="shared" si="504"/>
        <v/>
      </c>
      <c r="AP994" s="40" t="str">
        <f t="shared" si="506"/>
        <v/>
      </c>
      <c r="AQ994" s="41" t="str">
        <f t="shared" si="507"/>
        <v/>
      </c>
      <c r="AR994" s="42" t="str">
        <f t="shared" si="508"/>
        <v>000</v>
      </c>
      <c r="AS994" s="43" t="str">
        <f t="shared" si="509"/>
        <v>000</v>
      </c>
      <c r="AT994" s="41">
        <f t="shared" si="510"/>
        <v>0</v>
      </c>
      <c r="AU994" s="65">
        <f t="shared" si="511"/>
        <v>0</v>
      </c>
      <c r="AV994" s="39" t="str">
        <f t="shared" si="512"/>
        <v>000</v>
      </c>
      <c r="AW994" s="43" t="str">
        <f t="shared" si="513"/>
        <v>000</v>
      </c>
      <c r="AX994" s="43">
        <f t="shared" si="514"/>
        <v>0</v>
      </c>
      <c r="AY994" s="43">
        <f t="shared" si="515"/>
        <v>0</v>
      </c>
      <c r="AZ994" s="47">
        <f t="shared" si="516"/>
        <v>0</v>
      </c>
      <c r="BA994" s="35">
        <f t="shared" si="517"/>
        <v>0</v>
      </c>
    </row>
    <row r="995" spans="3:53" ht="22.5" customHeight="1" thickBot="1">
      <c r="C995" s="508">
        <f t="shared" ref="C995:C1003" si="520">(ROW()-3)/2</f>
        <v>496</v>
      </c>
      <c r="D995" s="500"/>
      <c r="E995" s="502"/>
      <c r="F995" s="483" t="str">
        <f>IF(G996="","",YEAR('1'!$AJ$7)-YEAR(G996)-IF(MONTH('1'!$AJ$7)*100+DAY('1'!$AJ$7)&gt;=MONTH(G996)*100+DAY(G996),0,1))</f>
        <v/>
      </c>
      <c r="G995" s="484"/>
      <c r="H995" s="485"/>
      <c r="I995" s="497"/>
      <c r="J995" s="486"/>
      <c r="K995" s="488" t="s">
        <v>326</v>
      </c>
      <c r="L995" s="490"/>
      <c r="M995" s="492" t="s">
        <v>325</v>
      </c>
      <c r="N995" s="486"/>
      <c r="O995" s="490"/>
      <c r="P995" s="499"/>
      <c r="Q995" s="3"/>
      <c r="R995" s="4"/>
      <c r="S995" s="5"/>
      <c r="T995" s="6"/>
      <c r="U995" s="7"/>
      <c r="V995" s="62"/>
      <c r="W995" s="63"/>
      <c r="X995" s="9"/>
      <c r="Y995" s="4"/>
      <c r="Z995" s="5"/>
      <c r="AA995" s="6"/>
      <c r="AB995" s="7"/>
      <c r="AC995" s="64"/>
      <c r="AD995" s="8"/>
      <c r="AE995" s="494" t="s">
        <v>66</v>
      </c>
      <c r="AF995" s="495"/>
      <c r="AG995" s="496"/>
      <c r="AH995" s="517"/>
      <c r="AI995" s="515"/>
      <c r="AJ995" s="515"/>
      <c r="AK995" s="515"/>
      <c r="AL995" s="515"/>
      <c r="AN995" s="38" t="str">
        <f t="shared" si="503"/>
        <v/>
      </c>
      <c r="AO995" s="39" t="str">
        <f t="shared" si="504"/>
        <v/>
      </c>
      <c r="AP995" s="40" t="str">
        <f t="shared" si="506"/>
        <v/>
      </c>
      <c r="AQ995" s="41" t="str">
        <f t="shared" si="507"/>
        <v/>
      </c>
      <c r="AR995" s="42" t="str">
        <f t="shared" si="508"/>
        <v>000</v>
      </c>
      <c r="AS995" s="43" t="str">
        <f t="shared" si="509"/>
        <v>000</v>
      </c>
      <c r="AT995" s="41">
        <f t="shared" si="510"/>
        <v>0</v>
      </c>
      <c r="AU995" s="65">
        <f t="shared" si="511"/>
        <v>0</v>
      </c>
      <c r="AV995" s="39" t="str">
        <f t="shared" si="512"/>
        <v>000</v>
      </c>
      <c r="AW995" s="43" t="str">
        <f t="shared" si="513"/>
        <v>000</v>
      </c>
      <c r="AX995" s="43">
        <f t="shared" si="514"/>
        <v>0</v>
      </c>
      <c r="AY995" s="43">
        <f t="shared" si="515"/>
        <v>0</v>
      </c>
      <c r="AZ995" s="47">
        <f t="shared" si="516"/>
        <v>0</v>
      </c>
      <c r="BA995" s="35">
        <f t="shared" si="517"/>
        <v>0</v>
      </c>
    </row>
    <row r="996" spans="3:53" ht="22.5" customHeight="1">
      <c r="C996" s="509"/>
      <c r="D996" s="501"/>
      <c r="E996" s="503"/>
      <c r="F996" s="29" t="s">
        <v>323</v>
      </c>
      <c r="G996" s="26"/>
      <c r="H996" s="30" t="s">
        <v>327</v>
      </c>
      <c r="I996" s="498"/>
      <c r="J996" s="487"/>
      <c r="K996" s="489"/>
      <c r="L996" s="491"/>
      <c r="M996" s="493"/>
      <c r="N996" s="29" t="s">
        <v>323</v>
      </c>
      <c r="O996" s="26"/>
      <c r="P996" s="30" t="s">
        <v>327</v>
      </c>
      <c r="Q996" s="3"/>
      <c r="R996" s="4"/>
      <c r="S996" s="5"/>
      <c r="T996" s="6"/>
      <c r="U996" s="7"/>
      <c r="V996" s="62"/>
      <c r="W996" s="63"/>
      <c r="X996" s="9"/>
      <c r="Y996" s="4"/>
      <c r="Z996" s="5"/>
      <c r="AA996" s="6"/>
      <c r="AB996" s="7"/>
      <c r="AC996" s="64"/>
      <c r="AD996" s="8"/>
      <c r="AE996" s="29" t="s">
        <v>323</v>
      </c>
      <c r="AF996" s="26"/>
      <c r="AG996" s="30" t="s">
        <v>327</v>
      </c>
      <c r="AH996" s="518"/>
      <c r="AI996" s="516"/>
      <c r="AJ996" s="516"/>
      <c r="AK996" s="516"/>
      <c r="AL996" s="516"/>
      <c r="AN996" s="38" t="str">
        <f t="shared" si="503"/>
        <v/>
      </c>
      <c r="AO996" s="39" t="str">
        <f t="shared" si="504"/>
        <v/>
      </c>
      <c r="AP996" s="40" t="str">
        <f t="shared" si="506"/>
        <v/>
      </c>
      <c r="AQ996" s="41" t="str">
        <f t="shared" si="507"/>
        <v/>
      </c>
      <c r="AR996" s="42" t="str">
        <f t="shared" si="508"/>
        <v>000</v>
      </c>
      <c r="AS996" s="43" t="str">
        <f t="shared" si="509"/>
        <v>000</v>
      </c>
      <c r="AT996" s="41">
        <f t="shared" si="510"/>
        <v>0</v>
      </c>
      <c r="AU996" s="65">
        <f t="shared" si="511"/>
        <v>0</v>
      </c>
      <c r="AV996" s="39" t="str">
        <f t="shared" si="512"/>
        <v>000</v>
      </c>
      <c r="AW996" s="43" t="str">
        <f t="shared" si="513"/>
        <v>000</v>
      </c>
      <c r="AX996" s="43">
        <f t="shared" si="514"/>
        <v>0</v>
      </c>
      <c r="AY996" s="43">
        <f t="shared" si="515"/>
        <v>0</v>
      </c>
      <c r="AZ996" s="47">
        <f t="shared" si="516"/>
        <v>0</v>
      </c>
      <c r="BA996" s="35">
        <f t="shared" si="517"/>
        <v>0</v>
      </c>
    </row>
    <row r="997" spans="3:53" ht="22.5" customHeight="1" thickBot="1">
      <c r="C997" s="508">
        <f t="shared" ref="C997" si="521">(ROW()-3)/2</f>
        <v>497</v>
      </c>
      <c r="D997" s="500"/>
      <c r="E997" s="502"/>
      <c r="F997" s="483" t="str">
        <f>IF(G998="","",YEAR('1'!$AJ$7)-YEAR(G998)-IF(MONTH('1'!$AJ$7)*100+DAY('1'!$AJ$7)&gt;=MONTH(G998)*100+DAY(G998),0,1))</f>
        <v/>
      </c>
      <c r="G997" s="484"/>
      <c r="H997" s="485"/>
      <c r="I997" s="497"/>
      <c r="J997" s="486"/>
      <c r="K997" s="488" t="s">
        <v>326</v>
      </c>
      <c r="L997" s="490"/>
      <c r="M997" s="492" t="s">
        <v>325</v>
      </c>
      <c r="N997" s="486"/>
      <c r="O997" s="490"/>
      <c r="P997" s="499"/>
      <c r="Q997" s="3"/>
      <c r="R997" s="4"/>
      <c r="S997" s="5"/>
      <c r="T997" s="6"/>
      <c r="U997" s="7"/>
      <c r="V997" s="62"/>
      <c r="W997" s="63"/>
      <c r="X997" s="9"/>
      <c r="Y997" s="4"/>
      <c r="Z997" s="5"/>
      <c r="AA997" s="6"/>
      <c r="AB997" s="7"/>
      <c r="AC997" s="64"/>
      <c r="AD997" s="8"/>
      <c r="AE997" s="494" t="s">
        <v>66</v>
      </c>
      <c r="AF997" s="495"/>
      <c r="AG997" s="496"/>
      <c r="AH997" s="517"/>
      <c r="AI997" s="515"/>
      <c r="AJ997" s="515"/>
      <c r="AK997" s="515"/>
      <c r="AL997" s="515"/>
      <c r="AN997" s="38" t="str">
        <f t="shared" si="503"/>
        <v/>
      </c>
      <c r="AO997" s="39" t="str">
        <f t="shared" si="504"/>
        <v/>
      </c>
      <c r="AP997" s="40" t="str">
        <f t="shared" si="506"/>
        <v/>
      </c>
      <c r="AQ997" s="41" t="str">
        <f t="shared" si="507"/>
        <v/>
      </c>
      <c r="AR997" s="42" t="str">
        <f t="shared" si="508"/>
        <v>000</v>
      </c>
      <c r="AS997" s="43" t="str">
        <f t="shared" si="509"/>
        <v>000</v>
      </c>
      <c r="AT997" s="41">
        <f t="shared" si="510"/>
        <v>0</v>
      </c>
      <c r="AU997" s="65">
        <f t="shared" si="511"/>
        <v>0</v>
      </c>
      <c r="AV997" s="39" t="str">
        <f t="shared" si="512"/>
        <v>000</v>
      </c>
      <c r="AW997" s="43" t="str">
        <f t="shared" si="513"/>
        <v>000</v>
      </c>
      <c r="AX997" s="43">
        <f t="shared" si="514"/>
        <v>0</v>
      </c>
      <c r="AY997" s="43">
        <f t="shared" si="515"/>
        <v>0</v>
      </c>
      <c r="AZ997" s="47">
        <f t="shared" si="516"/>
        <v>0</v>
      </c>
      <c r="BA997" s="35">
        <f t="shared" si="517"/>
        <v>0</v>
      </c>
    </row>
    <row r="998" spans="3:53" ht="22.5" customHeight="1">
      <c r="C998" s="509"/>
      <c r="D998" s="501"/>
      <c r="E998" s="503"/>
      <c r="F998" s="29" t="s">
        <v>323</v>
      </c>
      <c r="G998" s="26"/>
      <c r="H998" s="30" t="s">
        <v>327</v>
      </c>
      <c r="I998" s="498"/>
      <c r="J998" s="487"/>
      <c r="K998" s="489"/>
      <c r="L998" s="491"/>
      <c r="M998" s="493"/>
      <c r="N998" s="29" t="s">
        <v>323</v>
      </c>
      <c r="O998" s="26"/>
      <c r="P998" s="30" t="s">
        <v>327</v>
      </c>
      <c r="Q998" s="3"/>
      <c r="R998" s="4"/>
      <c r="S998" s="5"/>
      <c r="T998" s="6"/>
      <c r="U998" s="7"/>
      <c r="V998" s="62"/>
      <c r="W998" s="63"/>
      <c r="X998" s="9"/>
      <c r="Y998" s="4"/>
      <c r="Z998" s="5"/>
      <c r="AA998" s="6"/>
      <c r="AB998" s="7"/>
      <c r="AC998" s="64"/>
      <c r="AD998" s="8"/>
      <c r="AE998" s="29" t="s">
        <v>323</v>
      </c>
      <c r="AF998" s="26"/>
      <c r="AG998" s="30" t="s">
        <v>327</v>
      </c>
      <c r="AH998" s="518"/>
      <c r="AI998" s="516"/>
      <c r="AJ998" s="516"/>
      <c r="AK998" s="516"/>
      <c r="AL998" s="516"/>
      <c r="AN998" s="38" t="str">
        <f t="shared" si="503"/>
        <v/>
      </c>
      <c r="AO998" s="39" t="str">
        <f t="shared" si="504"/>
        <v/>
      </c>
      <c r="AP998" s="40" t="str">
        <f t="shared" si="506"/>
        <v/>
      </c>
      <c r="AQ998" s="41" t="str">
        <f t="shared" si="507"/>
        <v/>
      </c>
      <c r="AR998" s="42" t="str">
        <f t="shared" si="508"/>
        <v>000</v>
      </c>
      <c r="AS998" s="43" t="str">
        <f t="shared" si="509"/>
        <v>000</v>
      </c>
      <c r="AT998" s="41">
        <f t="shared" si="510"/>
        <v>0</v>
      </c>
      <c r="AU998" s="65">
        <f t="shared" si="511"/>
        <v>0</v>
      </c>
      <c r="AV998" s="39" t="str">
        <f t="shared" si="512"/>
        <v>000</v>
      </c>
      <c r="AW998" s="43" t="str">
        <f t="shared" si="513"/>
        <v>000</v>
      </c>
      <c r="AX998" s="43">
        <f t="shared" si="514"/>
        <v>0</v>
      </c>
      <c r="AY998" s="43">
        <f t="shared" si="515"/>
        <v>0</v>
      </c>
      <c r="AZ998" s="47">
        <f t="shared" si="516"/>
        <v>0</v>
      </c>
      <c r="BA998" s="35">
        <f t="shared" si="517"/>
        <v>0</v>
      </c>
    </row>
    <row r="999" spans="3:53" ht="22.5" customHeight="1" thickBot="1">
      <c r="C999" s="508">
        <f t="shared" ref="C999" si="522">(ROW()-3)/2</f>
        <v>498</v>
      </c>
      <c r="D999" s="500"/>
      <c r="E999" s="502"/>
      <c r="F999" s="483" t="str">
        <f>IF(G1000="","",YEAR('1'!$AJ$7)-YEAR(G1000)-IF(MONTH('1'!$AJ$7)*100+DAY('1'!$AJ$7)&gt;=MONTH(G1000)*100+DAY(G1000),0,1))</f>
        <v/>
      </c>
      <c r="G999" s="484"/>
      <c r="H999" s="485"/>
      <c r="I999" s="497"/>
      <c r="J999" s="486"/>
      <c r="K999" s="488" t="s">
        <v>326</v>
      </c>
      <c r="L999" s="490"/>
      <c r="M999" s="492" t="s">
        <v>325</v>
      </c>
      <c r="N999" s="486"/>
      <c r="O999" s="490"/>
      <c r="P999" s="499"/>
      <c r="Q999" s="3"/>
      <c r="R999" s="4"/>
      <c r="S999" s="5"/>
      <c r="T999" s="6"/>
      <c r="U999" s="7"/>
      <c r="V999" s="62"/>
      <c r="W999" s="63"/>
      <c r="X999" s="9"/>
      <c r="Y999" s="4"/>
      <c r="Z999" s="5"/>
      <c r="AA999" s="6"/>
      <c r="AB999" s="7"/>
      <c r="AC999" s="64"/>
      <c r="AD999" s="8"/>
      <c r="AE999" s="494" t="s">
        <v>66</v>
      </c>
      <c r="AF999" s="495"/>
      <c r="AG999" s="496"/>
      <c r="AH999" s="517"/>
      <c r="AI999" s="515"/>
      <c r="AJ999" s="515"/>
      <c r="AK999" s="515"/>
      <c r="AL999" s="515"/>
      <c r="AN999" s="38" t="str">
        <f t="shared" si="503"/>
        <v/>
      </c>
      <c r="AO999" s="39" t="str">
        <f t="shared" si="504"/>
        <v/>
      </c>
      <c r="AP999" s="40" t="str">
        <f t="shared" si="506"/>
        <v/>
      </c>
      <c r="AQ999" s="41" t="str">
        <f t="shared" si="507"/>
        <v/>
      </c>
      <c r="AR999" s="42" t="str">
        <f t="shared" si="508"/>
        <v>000</v>
      </c>
      <c r="AS999" s="43" t="str">
        <f t="shared" si="509"/>
        <v>000</v>
      </c>
      <c r="AT999" s="41">
        <f t="shared" si="510"/>
        <v>0</v>
      </c>
      <c r="AU999" s="65">
        <f t="shared" si="511"/>
        <v>0</v>
      </c>
      <c r="AV999" s="39" t="str">
        <f t="shared" si="512"/>
        <v>000</v>
      </c>
      <c r="AW999" s="43" t="str">
        <f t="shared" si="513"/>
        <v>000</v>
      </c>
      <c r="AX999" s="43">
        <f t="shared" si="514"/>
        <v>0</v>
      </c>
      <c r="AY999" s="43">
        <f t="shared" si="515"/>
        <v>0</v>
      </c>
      <c r="AZ999" s="47">
        <f t="shared" si="516"/>
        <v>0</v>
      </c>
      <c r="BA999" s="35">
        <f t="shared" si="517"/>
        <v>0</v>
      </c>
    </row>
    <row r="1000" spans="3:53" ht="22.5" customHeight="1">
      <c r="C1000" s="509"/>
      <c r="D1000" s="501"/>
      <c r="E1000" s="503"/>
      <c r="F1000" s="29" t="s">
        <v>323</v>
      </c>
      <c r="G1000" s="26"/>
      <c r="H1000" s="30" t="s">
        <v>327</v>
      </c>
      <c r="I1000" s="498"/>
      <c r="J1000" s="487"/>
      <c r="K1000" s="489"/>
      <c r="L1000" s="491"/>
      <c r="M1000" s="493"/>
      <c r="N1000" s="29" t="s">
        <v>323</v>
      </c>
      <c r="O1000" s="26"/>
      <c r="P1000" s="30" t="s">
        <v>327</v>
      </c>
      <c r="Q1000" s="3"/>
      <c r="R1000" s="4"/>
      <c r="S1000" s="5"/>
      <c r="T1000" s="6"/>
      <c r="U1000" s="7"/>
      <c r="V1000" s="62"/>
      <c r="W1000" s="63"/>
      <c r="X1000" s="9"/>
      <c r="Y1000" s="4"/>
      <c r="Z1000" s="5"/>
      <c r="AA1000" s="6"/>
      <c r="AB1000" s="7"/>
      <c r="AC1000" s="64"/>
      <c r="AD1000" s="8"/>
      <c r="AE1000" s="29" t="s">
        <v>323</v>
      </c>
      <c r="AF1000" s="26"/>
      <c r="AG1000" s="30" t="s">
        <v>327</v>
      </c>
      <c r="AH1000" s="518"/>
      <c r="AI1000" s="516"/>
      <c r="AJ1000" s="516"/>
      <c r="AK1000" s="516"/>
      <c r="AL1000" s="516"/>
      <c r="AN1000" s="38" t="str">
        <f t="shared" si="503"/>
        <v/>
      </c>
      <c r="AO1000" s="39" t="str">
        <f t="shared" si="504"/>
        <v/>
      </c>
      <c r="AP1000" s="40" t="str">
        <f t="shared" si="506"/>
        <v/>
      </c>
      <c r="AQ1000" s="41" t="str">
        <f t="shared" si="507"/>
        <v/>
      </c>
      <c r="AR1000" s="42" t="str">
        <f t="shared" si="508"/>
        <v>000</v>
      </c>
      <c r="AS1000" s="43" t="str">
        <f t="shared" si="509"/>
        <v>000</v>
      </c>
      <c r="AT1000" s="41">
        <f t="shared" si="510"/>
        <v>0</v>
      </c>
      <c r="AU1000" s="65">
        <f t="shared" si="511"/>
        <v>0</v>
      </c>
      <c r="AV1000" s="39" t="str">
        <f t="shared" si="512"/>
        <v>000</v>
      </c>
      <c r="AW1000" s="43" t="str">
        <f t="shared" si="513"/>
        <v>000</v>
      </c>
      <c r="AX1000" s="43">
        <f t="shared" si="514"/>
        <v>0</v>
      </c>
      <c r="AY1000" s="43">
        <f t="shared" si="515"/>
        <v>0</v>
      </c>
      <c r="AZ1000" s="47">
        <f t="shared" si="516"/>
        <v>0</v>
      </c>
      <c r="BA1000" s="35">
        <f t="shared" si="517"/>
        <v>0</v>
      </c>
    </row>
    <row r="1001" spans="3:53" ht="22.5" customHeight="1" thickBot="1">
      <c r="C1001" s="508">
        <f t="shared" si="519"/>
        <v>499</v>
      </c>
      <c r="D1001" s="500"/>
      <c r="E1001" s="502"/>
      <c r="F1001" s="483" t="str">
        <f>IF(G1002="","",YEAR('1'!$AJ$7)-YEAR(G1002)-IF(MONTH('1'!$AJ$7)*100+DAY('1'!$AJ$7)&gt;=MONTH(G1002)*100+DAY(G1002),0,1))</f>
        <v/>
      </c>
      <c r="G1001" s="484"/>
      <c r="H1001" s="485"/>
      <c r="I1001" s="497"/>
      <c r="J1001" s="486"/>
      <c r="K1001" s="488" t="s">
        <v>326</v>
      </c>
      <c r="L1001" s="490"/>
      <c r="M1001" s="492" t="s">
        <v>325</v>
      </c>
      <c r="N1001" s="486"/>
      <c r="O1001" s="490"/>
      <c r="P1001" s="499"/>
      <c r="Q1001" s="3"/>
      <c r="R1001" s="4"/>
      <c r="S1001" s="5"/>
      <c r="T1001" s="6"/>
      <c r="U1001" s="7"/>
      <c r="V1001" s="62"/>
      <c r="W1001" s="63"/>
      <c r="X1001" s="9"/>
      <c r="Y1001" s="4"/>
      <c r="Z1001" s="5"/>
      <c r="AA1001" s="6"/>
      <c r="AB1001" s="7"/>
      <c r="AC1001" s="64"/>
      <c r="AD1001" s="8"/>
      <c r="AE1001" s="494" t="s">
        <v>66</v>
      </c>
      <c r="AF1001" s="495"/>
      <c r="AG1001" s="496"/>
      <c r="AH1001" s="517"/>
      <c r="AI1001" s="515"/>
      <c r="AJ1001" s="515"/>
      <c r="AK1001" s="515"/>
      <c r="AL1001" s="515"/>
      <c r="AN1001" s="38" t="str">
        <f>IF(D1001&lt;&gt;"",D1001,IF(SUM(Q1001:AD1004)&lt;&gt;0,AN1000,""))</f>
        <v/>
      </c>
      <c r="AO1001" s="39" t="str">
        <f t="shared" si="504"/>
        <v/>
      </c>
      <c r="AP1001" s="40" t="str">
        <f t="shared" si="506"/>
        <v/>
      </c>
      <c r="AQ1001" s="41" t="str">
        <f t="shared" si="507"/>
        <v/>
      </c>
      <c r="AR1001" s="42" t="str">
        <f t="shared" si="508"/>
        <v>000</v>
      </c>
      <c r="AS1001" s="43" t="str">
        <f t="shared" si="509"/>
        <v>000</v>
      </c>
      <c r="AT1001" s="41">
        <f t="shared" si="510"/>
        <v>0</v>
      </c>
      <c r="AU1001" s="65">
        <f t="shared" si="511"/>
        <v>0</v>
      </c>
      <c r="AV1001" s="39" t="str">
        <f t="shared" si="512"/>
        <v>000</v>
      </c>
      <c r="AW1001" s="43" t="str">
        <f t="shared" si="513"/>
        <v>000</v>
      </c>
      <c r="AX1001" s="43">
        <f t="shared" si="514"/>
        <v>0</v>
      </c>
      <c r="AY1001" s="43">
        <f t="shared" si="515"/>
        <v>0</v>
      </c>
      <c r="AZ1001" s="47">
        <f t="shared" si="516"/>
        <v>0</v>
      </c>
      <c r="BA1001" s="35">
        <f t="shared" si="517"/>
        <v>0</v>
      </c>
    </row>
    <row r="1002" spans="3:53" ht="22.5" customHeight="1">
      <c r="C1002" s="509"/>
      <c r="D1002" s="501"/>
      <c r="E1002" s="503"/>
      <c r="F1002" s="29" t="s">
        <v>323</v>
      </c>
      <c r="G1002" s="26"/>
      <c r="H1002" s="30" t="s">
        <v>327</v>
      </c>
      <c r="I1002" s="498"/>
      <c r="J1002" s="487"/>
      <c r="K1002" s="489"/>
      <c r="L1002" s="491"/>
      <c r="M1002" s="493"/>
      <c r="N1002" s="29" t="s">
        <v>323</v>
      </c>
      <c r="O1002" s="26"/>
      <c r="P1002" s="30" t="s">
        <v>327</v>
      </c>
      <c r="Q1002" s="3"/>
      <c r="R1002" s="4"/>
      <c r="S1002" s="5"/>
      <c r="T1002" s="6"/>
      <c r="U1002" s="7"/>
      <c r="V1002" s="62"/>
      <c r="W1002" s="63"/>
      <c r="X1002" s="9"/>
      <c r="Y1002" s="4"/>
      <c r="Z1002" s="5"/>
      <c r="AA1002" s="6"/>
      <c r="AB1002" s="7"/>
      <c r="AC1002" s="64"/>
      <c r="AD1002" s="8"/>
      <c r="AE1002" s="29" t="s">
        <v>323</v>
      </c>
      <c r="AF1002" s="26"/>
      <c r="AG1002" s="30" t="s">
        <v>327</v>
      </c>
      <c r="AH1002" s="518"/>
      <c r="AI1002" s="516"/>
      <c r="AJ1002" s="516"/>
      <c r="AK1002" s="516"/>
      <c r="AL1002" s="516"/>
      <c r="AN1002" s="38" t="str">
        <f>IF(D1002&lt;&gt;"",D1002,IF(SUM(Q1002:AD1005)&lt;&gt;0,AN1001,""))</f>
        <v/>
      </c>
      <c r="AO1002" s="39" t="str">
        <f t="shared" si="504"/>
        <v/>
      </c>
      <c r="AP1002" s="40" t="str">
        <f t="shared" si="506"/>
        <v/>
      </c>
      <c r="AQ1002" s="41" t="str">
        <f t="shared" si="507"/>
        <v/>
      </c>
      <c r="AR1002" s="42" t="str">
        <f t="shared" si="508"/>
        <v>000</v>
      </c>
      <c r="AS1002" s="43" t="str">
        <f t="shared" si="509"/>
        <v>000</v>
      </c>
      <c r="AT1002" s="41">
        <f t="shared" si="510"/>
        <v>0</v>
      </c>
      <c r="AU1002" s="65">
        <f t="shared" si="511"/>
        <v>0</v>
      </c>
      <c r="AV1002" s="39" t="str">
        <f t="shared" si="512"/>
        <v>000</v>
      </c>
      <c r="AW1002" s="43" t="str">
        <f t="shared" si="513"/>
        <v>000</v>
      </c>
      <c r="AX1002" s="43">
        <f t="shared" si="514"/>
        <v>0</v>
      </c>
      <c r="AY1002" s="43">
        <f t="shared" si="515"/>
        <v>0</v>
      </c>
      <c r="AZ1002" s="47">
        <f t="shared" si="516"/>
        <v>0</v>
      </c>
      <c r="BA1002" s="35">
        <f t="shared" si="517"/>
        <v>0</v>
      </c>
    </row>
    <row r="1003" spans="3:53" ht="22.5" customHeight="1" thickBot="1">
      <c r="C1003" s="508">
        <f t="shared" si="520"/>
        <v>500</v>
      </c>
      <c r="D1003" s="500"/>
      <c r="E1003" s="502"/>
      <c r="F1003" s="483" t="str">
        <f>IF(G1004="","",YEAR('1'!$AJ$7)-YEAR(G1004)-IF(MONTH('1'!$AJ$7)*100+DAY('1'!$AJ$7)&gt;=MONTH(G1004)*100+DAY(G1004),0,1))</f>
        <v/>
      </c>
      <c r="G1003" s="484"/>
      <c r="H1003" s="485"/>
      <c r="I1003" s="497"/>
      <c r="J1003" s="486"/>
      <c r="K1003" s="488" t="s">
        <v>326</v>
      </c>
      <c r="L1003" s="490"/>
      <c r="M1003" s="492" t="s">
        <v>325</v>
      </c>
      <c r="N1003" s="486"/>
      <c r="O1003" s="490"/>
      <c r="P1003" s="499"/>
      <c r="Q1003" s="3"/>
      <c r="R1003" s="4"/>
      <c r="S1003" s="5"/>
      <c r="T1003" s="6"/>
      <c r="U1003" s="7"/>
      <c r="V1003" s="62"/>
      <c r="W1003" s="63"/>
      <c r="X1003" s="9"/>
      <c r="Y1003" s="4"/>
      <c r="Z1003" s="5"/>
      <c r="AA1003" s="6"/>
      <c r="AB1003" s="7"/>
      <c r="AC1003" s="64"/>
      <c r="AD1003" s="8"/>
      <c r="AE1003" s="494" t="s">
        <v>66</v>
      </c>
      <c r="AF1003" s="495"/>
      <c r="AG1003" s="496"/>
      <c r="AH1003" s="517"/>
      <c r="AI1003" s="515"/>
      <c r="AJ1003" s="515"/>
      <c r="AK1003" s="515"/>
      <c r="AL1003" s="515"/>
      <c r="AN1003" s="38" t="str">
        <f t="shared" si="503"/>
        <v/>
      </c>
      <c r="AO1003" s="39" t="str">
        <f t="shared" si="504"/>
        <v/>
      </c>
      <c r="AP1003" s="40" t="str">
        <f t="shared" si="506"/>
        <v/>
      </c>
      <c r="AQ1003" s="41" t="str">
        <f t="shared" si="507"/>
        <v/>
      </c>
      <c r="AR1003" s="42" t="str">
        <f t="shared" si="508"/>
        <v>000</v>
      </c>
      <c r="AS1003" s="43" t="str">
        <f t="shared" si="509"/>
        <v>000</v>
      </c>
      <c r="AT1003" s="41">
        <f t="shared" si="510"/>
        <v>0</v>
      </c>
      <c r="AU1003" s="65">
        <f t="shared" si="511"/>
        <v>0</v>
      </c>
      <c r="AV1003" s="39" t="str">
        <f t="shared" si="512"/>
        <v>000</v>
      </c>
      <c r="AW1003" s="43" t="str">
        <f t="shared" si="513"/>
        <v>000</v>
      </c>
      <c r="AX1003" s="43">
        <f t="shared" si="514"/>
        <v>0</v>
      </c>
      <c r="AY1003" s="43">
        <f t="shared" si="515"/>
        <v>0</v>
      </c>
      <c r="AZ1003" s="47">
        <f t="shared" si="516"/>
        <v>0</v>
      </c>
      <c r="BA1003" s="35">
        <f t="shared" si="517"/>
        <v>0</v>
      </c>
    </row>
    <row r="1004" spans="3:53" ht="22.5" customHeight="1">
      <c r="C1004" s="509"/>
      <c r="D1004" s="501"/>
      <c r="E1004" s="503"/>
      <c r="F1004" s="29" t="s">
        <v>323</v>
      </c>
      <c r="G1004" s="26"/>
      <c r="H1004" s="30" t="s">
        <v>327</v>
      </c>
      <c r="I1004" s="498"/>
      <c r="J1004" s="487"/>
      <c r="K1004" s="489"/>
      <c r="L1004" s="491"/>
      <c r="M1004" s="493"/>
      <c r="N1004" s="29" t="s">
        <v>323</v>
      </c>
      <c r="O1004" s="26"/>
      <c r="P1004" s="30" t="s">
        <v>327</v>
      </c>
      <c r="Q1004" s="3"/>
      <c r="R1004" s="4"/>
      <c r="S1004" s="5"/>
      <c r="T1004" s="6"/>
      <c r="U1004" s="7"/>
      <c r="V1004" s="62"/>
      <c r="W1004" s="63"/>
      <c r="X1004" s="9"/>
      <c r="Y1004" s="4"/>
      <c r="Z1004" s="5"/>
      <c r="AA1004" s="6"/>
      <c r="AB1004" s="7"/>
      <c r="AC1004" s="64"/>
      <c r="AD1004" s="8"/>
      <c r="AE1004" s="29" t="s">
        <v>323</v>
      </c>
      <c r="AF1004" s="26"/>
      <c r="AG1004" s="30" t="s">
        <v>327</v>
      </c>
      <c r="AH1004" s="518"/>
      <c r="AI1004" s="516"/>
      <c r="AJ1004" s="516"/>
      <c r="AK1004" s="516"/>
      <c r="AL1004" s="516"/>
      <c r="AN1004" s="38" t="str">
        <f>IF(D1004&lt;&gt;"",D1004,IF(SUM(Q1004:AD1007)&lt;&gt;0,AN1003,""))</f>
        <v/>
      </c>
      <c r="AO1004" s="39" t="str">
        <f t="shared" si="504"/>
        <v/>
      </c>
      <c r="AP1004" s="40" t="str">
        <f t="shared" si="506"/>
        <v/>
      </c>
      <c r="AQ1004" s="41" t="str">
        <f t="shared" si="507"/>
        <v/>
      </c>
      <c r="AR1004" s="42" t="str">
        <f t="shared" si="508"/>
        <v>000</v>
      </c>
      <c r="AS1004" s="43" t="str">
        <f t="shared" si="509"/>
        <v>000</v>
      </c>
      <c r="AT1004" s="41">
        <f t="shared" si="510"/>
        <v>0</v>
      </c>
      <c r="AU1004" s="65">
        <f>W1004</f>
        <v>0</v>
      </c>
      <c r="AV1004" s="39" t="str">
        <f t="shared" si="512"/>
        <v>000</v>
      </c>
      <c r="AW1004" s="43" t="str">
        <f t="shared" si="513"/>
        <v>000</v>
      </c>
      <c r="AX1004" s="43">
        <f t="shared" si="514"/>
        <v>0</v>
      </c>
      <c r="AY1004" s="43">
        <f>AD1004</f>
        <v>0</v>
      </c>
      <c r="AZ1004" s="47">
        <f t="shared" si="516"/>
        <v>0</v>
      </c>
      <c r="BA1004" s="35">
        <f t="shared" si="517"/>
        <v>0</v>
      </c>
    </row>
  </sheetData>
  <sheetProtection sheet="1" formatCells="0" formatColumns="0" formatRows="0" selectLockedCells="1"/>
  <mergeCells count="8023">
    <mergeCell ref="C1:AL1"/>
    <mergeCell ref="AD3:AD4"/>
    <mergeCell ref="AH3:AH4"/>
    <mergeCell ref="N1001:P1001"/>
    <mergeCell ref="AE1001:AG1001"/>
    <mergeCell ref="AH1001:AH1002"/>
    <mergeCell ref="AI1001:AI1002"/>
    <mergeCell ref="AJ1001:AJ1002"/>
    <mergeCell ref="AK1001:AK1002"/>
    <mergeCell ref="AL1001:AL1002"/>
    <mergeCell ref="C1003:C1004"/>
    <mergeCell ref="D1003:D1004"/>
    <mergeCell ref="E1003:E1004"/>
    <mergeCell ref="F1003:H1003"/>
    <mergeCell ref="I1003:I1004"/>
    <mergeCell ref="J1003:J1004"/>
    <mergeCell ref="K1003:K1004"/>
    <mergeCell ref="L1003:L1004"/>
    <mergeCell ref="M1003:M1004"/>
    <mergeCell ref="N1003:P1003"/>
    <mergeCell ref="AE1003:AG1003"/>
    <mergeCell ref="AH1003:AH1004"/>
    <mergeCell ref="AI1003:AI1004"/>
    <mergeCell ref="AJ1003:AJ1004"/>
    <mergeCell ref="AK1003:AK1004"/>
    <mergeCell ref="AL1003:AL1004"/>
    <mergeCell ref="C1001:C1002"/>
    <mergeCell ref="D1001:D1002"/>
    <mergeCell ref="E1001:E1002"/>
    <mergeCell ref="F1001:H1001"/>
    <mergeCell ref="I1001:I1002"/>
    <mergeCell ref="J1001:J1002"/>
    <mergeCell ref="K1001:K1002"/>
    <mergeCell ref="L1001:L1002"/>
    <mergeCell ref="M1001:M1002"/>
    <mergeCell ref="N997:P997"/>
    <mergeCell ref="AE997:AG997"/>
    <mergeCell ref="AH997:AH998"/>
    <mergeCell ref="AI997:AI998"/>
    <mergeCell ref="AJ997:AJ998"/>
    <mergeCell ref="AK997:AK998"/>
    <mergeCell ref="AL997:AL998"/>
    <mergeCell ref="C999:C1000"/>
    <mergeCell ref="D999:D1000"/>
    <mergeCell ref="E999:E1000"/>
    <mergeCell ref="F999:H999"/>
    <mergeCell ref="I999:I1000"/>
    <mergeCell ref="J999:J1000"/>
    <mergeCell ref="K999:K1000"/>
    <mergeCell ref="L999:L1000"/>
    <mergeCell ref="M999:M1000"/>
    <mergeCell ref="N999:P999"/>
    <mergeCell ref="AE999:AG999"/>
    <mergeCell ref="AH999:AH1000"/>
    <mergeCell ref="AI999:AI1000"/>
    <mergeCell ref="AJ999:AJ1000"/>
    <mergeCell ref="AK999:AK1000"/>
    <mergeCell ref="AL999:AL1000"/>
    <mergeCell ref="C997:C998"/>
    <mergeCell ref="D997:D998"/>
    <mergeCell ref="E997:E998"/>
    <mergeCell ref="F997:H997"/>
    <mergeCell ref="I997:I998"/>
    <mergeCell ref="J997:J998"/>
    <mergeCell ref="K997:K998"/>
    <mergeCell ref="L997:L998"/>
    <mergeCell ref="M997:M998"/>
    <mergeCell ref="N993:P993"/>
    <mergeCell ref="AE993:AG993"/>
    <mergeCell ref="AH993:AH994"/>
    <mergeCell ref="AI993:AI994"/>
    <mergeCell ref="AJ993:AJ994"/>
    <mergeCell ref="AK993:AK994"/>
    <mergeCell ref="AL993:AL994"/>
    <mergeCell ref="C995:C996"/>
    <mergeCell ref="D995:D996"/>
    <mergeCell ref="E995:E996"/>
    <mergeCell ref="F995:H995"/>
    <mergeCell ref="I995:I996"/>
    <mergeCell ref="J995:J996"/>
    <mergeCell ref="K995:K996"/>
    <mergeCell ref="L995:L996"/>
    <mergeCell ref="M995:M996"/>
    <mergeCell ref="N995:P995"/>
    <mergeCell ref="AE995:AG995"/>
    <mergeCell ref="AH995:AH996"/>
    <mergeCell ref="AI995:AI996"/>
    <mergeCell ref="AJ995:AJ996"/>
    <mergeCell ref="AK995:AK996"/>
    <mergeCell ref="AL995:AL996"/>
    <mergeCell ref="C993:C994"/>
    <mergeCell ref="D993:D994"/>
    <mergeCell ref="E993:E994"/>
    <mergeCell ref="F993:H993"/>
    <mergeCell ref="I993:I994"/>
    <mergeCell ref="J993:J994"/>
    <mergeCell ref="K993:K994"/>
    <mergeCell ref="L993:L994"/>
    <mergeCell ref="M993:M994"/>
    <mergeCell ref="N989:P989"/>
    <mergeCell ref="AE989:AG989"/>
    <mergeCell ref="AH989:AH990"/>
    <mergeCell ref="AI989:AI990"/>
    <mergeCell ref="AJ989:AJ990"/>
    <mergeCell ref="AK989:AK990"/>
    <mergeCell ref="AL989:AL990"/>
    <mergeCell ref="C991:C992"/>
    <mergeCell ref="D991:D992"/>
    <mergeCell ref="E991:E992"/>
    <mergeCell ref="F991:H991"/>
    <mergeCell ref="I991:I992"/>
    <mergeCell ref="J991:J992"/>
    <mergeCell ref="K991:K992"/>
    <mergeCell ref="L991:L992"/>
    <mergeCell ref="M991:M992"/>
    <mergeCell ref="N991:P991"/>
    <mergeCell ref="AE991:AG991"/>
    <mergeCell ref="AH991:AH992"/>
    <mergeCell ref="AI991:AI992"/>
    <mergeCell ref="AJ991:AJ992"/>
    <mergeCell ref="AK991:AK992"/>
    <mergeCell ref="AL991:AL992"/>
    <mergeCell ref="C989:C990"/>
    <mergeCell ref="D989:D990"/>
    <mergeCell ref="E989:E990"/>
    <mergeCell ref="F989:H989"/>
    <mergeCell ref="I989:I990"/>
    <mergeCell ref="J989:J990"/>
    <mergeCell ref="K989:K990"/>
    <mergeCell ref="L989:L990"/>
    <mergeCell ref="M989:M990"/>
    <mergeCell ref="N985:P985"/>
    <mergeCell ref="AE985:AG985"/>
    <mergeCell ref="AH985:AH986"/>
    <mergeCell ref="AI985:AI986"/>
    <mergeCell ref="AJ985:AJ986"/>
    <mergeCell ref="AK985:AK986"/>
    <mergeCell ref="AL985:AL986"/>
    <mergeCell ref="C987:C988"/>
    <mergeCell ref="D987:D988"/>
    <mergeCell ref="E987:E988"/>
    <mergeCell ref="F987:H987"/>
    <mergeCell ref="I987:I988"/>
    <mergeCell ref="J987:J988"/>
    <mergeCell ref="K987:K988"/>
    <mergeCell ref="L987:L988"/>
    <mergeCell ref="M987:M988"/>
    <mergeCell ref="N987:P987"/>
    <mergeCell ref="AE987:AG987"/>
    <mergeCell ref="AH987:AH988"/>
    <mergeCell ref="AI987:AI988"/>
    <mergeCell ref="AJ987:AJ988"/>
    <mergeCell ref="AK987:AK988"/>
    <mergeCell ref="AL987:AL988"/>
    <mergeCell ref="C985:C986"/>
    <mergeCell ref="D985:D986"/>
    <mergeCell ref="E985:E986"/>
    <mergeCell ref="F985:H985"/>
    <mergeCell ref="I985:I986"/>
    <mergeCell ref="J985:J986"/>
    <mergeCell ref="K985:K986"/>
    <mergeCell ref="L985:L986"/>
    <mergeCell ref="M985:M986"/>
    <mergeCell ref="N981:P981"/>
    <mergeCell ref="AE981:AG981"/>
    <mergeCell ref="AH981:AH982"/>
    <mergeCell ref="AI981:AI982"/>
    <mergeCell ref="AJ981:AJ982"/>
    <mergeCell ref="AK981:AK982"/>
    <mergeCell ref="AL981:AL982"/>
    <mergeCell ref="C983:C984"/>
    <mergeCell ref="D983:D984"/>
    <mergeCell ref="E983:E984"/>
    <mergeCell ref="F983:H983"/>
    <mergeCell ref="I983:I984"/>
    <mergeCell ref="J983:J984"/>
    <mergeCell ref="K983:K984"/>
    <mergeCell ref="L983:L984"/>
    <mergeCell ref="M983:M984"/>
    <mergeCell ref="N983:P983"/>
    <mergeCell ref="AE983:AG983"/>
    <mergeCell ref="AH983:AH984"/>
    <mergeCell ref="AI983:AI984"/>
    <mergeCell ref="AJ983:AJ984"/>
    <mergeCell ref="AK983:AK984"/>
    <mergeCell ref="AL983:AL984"/>
    <mergeCell ref="C981:C982"/>
    <mergeCell ref="D981:D982"/>
    <mergeCell ref="E981:E982"/>
    <mergeCell ref="F981:H981"/>
    <mergeCell ref="I981:I982"/>
    <mergeCell ref="J981:J982"/>
    <mergeCell ref="K981:K982"/>
    <mergeCell ref="L981:L982"/>
    <mergeCell ref="M981:M982"/>
    <mergeCell ref="N977:P977"/>
    <mergeCell ref="AE977:AG977"/>
    <mergeCell ref="AH977:AH978"/>
    <mergeCell ref="AI977:AI978"/>
    <mergeCell ref="AJ977:AJ978"/>
    <mergeCell ref="AK977:AK978"/>
    <mergeCell ref="AL977:AL978"/>
    <mergeCell ref="C979:C980"/>
    <mergeCell ref="D979:D980"/>
    <mergeCell ref="E979:E980"/>
    <mergeCell ref="F979:H979"/>
    <mergeCell ref="I979:I980"/>
    <mergeCell ref="J979:J980"/>
    <mergeCell ref="K979:K980"/>
    <mergeCell ref="L979:L980"/>
    <mergeCell ref="M979:M980"/>
    <mergeCell ref="N979:P979"/>
    <mergeCell ref="AE979:AG979"/>
    <mergeCell ref="AH979:AH980"/>
    <mergeCell ref="AI979:AI980"/>
    <mergeCell ref="AJ979:AJ980"/>
    <mergeCell ref="AK979:AK980"/>
    <mergeCell ref="AL979:AL980"/>
    <mergeCell ref="C977:C978"/>
    <mergeCell ref="D977:D978"/>
    <mergeCell ref="E977:E978"/>
    <mergeCell ref="F977:H977"/>
    <mergeCell ref="I977:I978"/>
    <mergeCell ref="J977:J978"/>
    <mergeCell ref="K977:K978"/>
    <mergeCell ref="L977:L978"/>
    <mergeCell ref="M977:M978"/>
    <mergeCell ref="N973:P973"/>
    <mergeCell ref="AE973:AG973"/>
    <mergeCell ref="AH973:AH974"/>
    <mergeCell ref="AI973:AI974"/>
    <mergeCell ref="AJ973:AJ974"/>
    <mergeCell ref="AK973:AK974"/>
    <mergeCell ref="AL973:AL974"/>
    <mergeCell ref="C975:C976"/>
    <mergeCell ref="D975:D976"/>
    <mergeCell ref="E975:E976"/>
    <mergeCell ref="F975:H975"/>
    <mergeCell ref="I975:I976"/>
    <mergeCell ref="J975:J976"/>
    <mergeCell ref="K975:K976"/>
    <mergeCell ref="L975:L976"/>
    <mergeCell ref="M975:M976"/>
    <mergeCell ref="N975:P975"/>
    <mergeCell ref="AE975:AG975"/>
    <mergeCell ref="AH975:AH976"/>
    <mergeCell ref="AI975:AI976"/>
    <mergeCell ref="AJ975:AJ976"/>
    <mergeCell ref="AK975:AK976"/>
    <mergeCell ref="AL975:AL976"/>
    <mergeCell ref="C973:C974"/>
    <mergeCell ref="D973:D974"/>
    <mergeCell ref="E973:E974"/>
    <mergeCell ref="F973:H973"/>
    <mergeCell ref="I973:I974"/>
    <mergeCell ref="J973:J974"/>
    <mergeCell ref="K973:K974"/>
    <mergeCell ref="L973:L974"/>
    <mergeCell ref="M973:M974"/>
    <mergeCell ref="N969:P969"/>
    <mergeCell ref="AE969:AG969"/>
    <mergeCell ref="AH969:AH970"/>
    <mergeCell ref="AI969:AI970"/>
    <mergeCell ref="AJ969:AJ970"/>
    <mergeCell ref="AK969:AK970"/>
    <mergeCell ref="AL969:AL970"/>
    <mergeCell ref="C971:C972"/>
    <mergeCell ref="D971:D972"/>
    <mergeCell ref="E971:E972"/>
    <mergeCell ref="F971:H971"/>
    <mergeCell ref="I971:I972"/>
    <mergeCell ref="J971:J972"/>
    <mergeCell ref="K971:K972"/>
    <mergeCell ref="L971:L972"/>
    <mergeCell ref="M971:M972"/>
    <mergeCell ref="N971:P971"/>
    <mergeCell ref="AE971:AG971"/>
    <mergeCell ref="AH971:AH972"/>
    <mergeCell ref="AI971:AI972"/>
    <mergeCell ref="AJ971:AJ972"/>
    <mergeCell ref="AK971:AK972"/>
    <mergeCell ref="AL971:AL972"/>
    <mergeCell ref="C969:C970"/>
    <mergeCell ref="D969:D970"/>
    <mergeCell ref="E969:E970"/>
    <mergeCell ref="F969:H969"/>
    <mergeCell ref="I969:I970"/>
    <mergeCell ref="J969:J970"/>
    <mergeCell ref="K969:K970"/>
    <mergeCell ref="L969:L970"/>
    <mergeCell ref="M969:M970"/>
    <mergeCell ref="N965:P965"/>
    <mergeCell ref="AE965:AG965"/>
    <mergeCell ref="AH965:AH966"/>
    <mergeCell ref="AI965:AI966"/>
    <mergeCell ref="AJ965:AJ966"/>
    <mergeCell ref="AK965:AK966"/>
    <mergeCell ref="AL965:AL966"/>
    <mergeCell ref="C967:C968"/>
    <mergeCell ref="D967:D968"/>
    <mergeCell ref="E967:E968"/>
    <mergeCell ref="F967:H967"/>
    <mergeCell ref="I967:I968"/>
    <mergeCell ref="J967:J968"/>
    <mergeCell ref="K967:K968"/>
    <mergeCell ref="L967:L968"/>
    <mergeCell ref="M967:M968"/>
    <mergeCell ref="N967:P967"/>
    <mergeCell ref="AE967:AG967"/>
    <mergeCell ref="AH967:AH968"/>
    <mergeCell ref="AI967:AI968"/>
    <mergeCell ref="AJ967:AJ968"/>
    <mergeCell ref="AK967:AK968"/>
    <mergeCell ref="AL967:AL968"/>
    <mergeCell ref="C965:C966"/>
    <mergeCell ref="D965:D966"/>
    <mergeCell ref="E965:E966"/>
    <mergeCell ref="F965:H965"/>
    <mergeCell ref="I965:I966"/>
    <mergeCell ref="J965:J966"/>
    <mergeCell ref="K965:K966"/>
    <mergeCell ref="L965:L966"/>
    <mergeCell ref="M965:M966"/>
    <mergeCell ref="N961:P961"/>
    <mergeCell ref="AE961:AG961"/>
    <mergeCell ref="AH961:AH962"/>
    <mergeCell ref="AI961:AI962"/>
    <mergeCell ref="AJ961:AJ962"/>
    <mergeCell ref="AK961:AK962"/>
    <mergeCell ref="AL961:AL962"/>
    <mergeCell ref="C963:C964"/>
    <mergeCell ref="D963:D964"/>
    <mergeCell ref="E963:E964"/>
    <mergeCell ref="F963:H963"/>
    <mergeCell ref="I963:I964"/>
    <mergeCell ref="J963:J964"/>
    <mergeCell ref="K963:K964"/>
    <mergeCell ref="L963:L964"/>
    <mergeCell ref="M963:M964"/>
    <mergeCell ref="N963:P963"/>
    <mergeCell ref="AE963:AG963"/>
    <mergeCell ref="AH963:AH964"/>
    <mergeCell ref="AI963:AI964"/>
    <mergeCell ref="AJ963:AJ964"/>
    <mergeCell ref="AK963:AK964"/>
    <mergeCell ref="AL963:AL964"/>
    <mergeCell ref="C961:C962"/>
    <mergeCell ref="D961:D962"/>
    <mergeCell ref="E961:E962"/>
    <mergeCell ref="F961:H961"/>
    <mergeCell ref="I961:I962"/>
    <mergeCell ref="J961:J962"/>
    <mergeCell ref="K961:K962"/>
    <mergeCell ref="L961:L962"/>
    <mergeCell ref="M961:M962"/>
    <mergeCell ref="N957:P957"/>
    <mergeCell ref="AE957:AG957"/>
    <mergeCell ref="AH957:AH958"/>
    <mergeCell ref="AI957:AI958"/>
    <mergeCell ref="AJ957:AJ958"/>
    <mergeCell ref="AK957:AK958"/>
    <mergeCell ref="AL957:AL958"/>
    <mergeCell ref="C959:C960"/>
    <mergeCell ref="D959:D960"/>
    <mergeCell ref="E959:E960"/>
    <mergeCell ref="F959:H959"/>
    <mergeCell ref="I959:I960"/>
    <mergeCell ref="J959:J960"/>
    <mergeCell ref="K959:K960"/>
    <mergeCell ref="L959:L960"/>
    <mergeCell ref="M959:M960"/>
    <mergeCell ref="N959:P959"/>
    <mergeCell ref="AE959:AG959"/>
    <mergeCell ref="AH959:AH960"/>
    <mergeCell ref="AI959:AI960"/>
    <mergeCell ref="AJ959:AJ960"/>
    <mergeCell ref="AK959:AK960"/>
    <mergeCell ref="AL959:AL960"/>
    <mergeCell ref="C957:C958"/>
    <mergeCell ref="D957:D958"/>
    <mergeCell ref="E957:E958"/>
    <mergeCell ref="F957:H957"/>
    <mergeCell ref="I957:I958"/>
    <mergeCell ref="J957:J958"/>
    <mergeCell ref="K957:K958"/>
    <mergeCell ref="L957:L958"/>
    <mergeCell ref="M957:M958"/>
    <mergeCell ref="N953:P953"/>
    <mergeCell ref="AE953:AG953"/>
    <mergeCell ref="AH953:AH954"/>
    <mergeCell ref="AI953:AI954"/>
    <mergeCell ref="AJ953:AJ954"/>
    <mergeCell ref="AK953:AK954"/>
    <mergeCell ref="AL953:AL954"/>
    <mergeCell ref="C955:C956"/>
    <mergeCell ref="D955:D956"/>
    <mergeCell ref="E955:E956"/>
    <mergeCell ref="F955:H955"/>
    <mergeCell ref="I955:I956"/>
    <mergeCell ref="J955:J956"/>
    <mergeCell ref="K955:K956"/>
    <mergeCell ref="L955:L956"/>
    <mergeCell ref="M955:M956"/>
    <mergeCell ref="N955:P955"/>
    <mergeCell ref="AE955:AG955"/>
    <mergeCell ref="AH955:AH956"/>
    <mergeCell ref="AI955:AI956"/>
    <mergeCell ref="AJ955:AJ956"/>
    <mergeCell ref="AK955:AK956"/>
    <mergeCell ref="AL955:AL956"/>
    <mergeCell ref="C953:C954"/>
    <mergeCell ref="D953:D954"/>
    <mergeCell ref="E953:E954"/>
    <mergeCell ref="F953:H953"/>
    <mergeCell ref="I953:I954"/>
    <mergeCell ref="J953:J954"/>
    <mergeCell ref="K953:K954"/>
    <mergeCell ref="L953:L954"/>
    <mergeCell ref="M953:M954"/>
    <mergeCell ref="N949:P949"/>
    <mergeCell ref="AE949:AG949"/>
    <mergeCell ref="AH949:AH950"/>
    <mergeCell ref="AI949:AI950"/>
    <mergeCell ref="AJ949:AJ950"/>
    <mergeCell ref="AK949:AK950"/>
    <mergeCell ref="AL949:AL950"/>
    <mergeCell ref="C951:C952"/>
    <mergeCell ref="D951:D952"/>
    <mergeCell ref="E951:E952"/>
    <mergeCell ref="F951:H951"/>
    <mergeCell ref="I951:I952"/>
    <mergeCell ref="J951:J952"/>
    <mergeCell ref="K951:K952"/>
    <mergeCell ref="L951:L952"/>
    <mergeCell ref="M951:M952"/>
    <mergeCell ref="N951:P951"/>
    <mergeCell ref="AE951:AG951"/>
    <mergeCell ref="AH951:AH952"/>
    <mergeCell ref="AI951:AI952"/>
    <mergeCell ref="AJ951:AJ952"/>
    <mergeCell ref="AK951:AK952"/>
    <mergeCell ref="AL951:AL952"/>
    <mergeCell ref="C949:C950"/>
    <mergeCell ref="D949:D950"/>
    <mergeCell ref="E949:E950"/>
    <mergeCell ref="F949:H949"/>
    <mergeCell ref="I949:I950"/>
    <mergeCell ref="J949:J950"/>
    <mergeCell ref="K949:K950"/>
    <mergeCell ref="L949:L950"/>
    <mergeCell ref="M949:M950"/>
    <mergeCell ref="N945:P945"/>
    <mergeCell ref="AE945:AG945"/>
    <mergeCell ref="AH945:AH946"/>
    <mergeCell ref="AI945:AI946"/>
    <mergeCell ref="AJ945:AJ946"/>
    <mergeCell ref="AK945:AK946"/>
    <mergeCell ref="AL945:AL946"/>
    <mergeCell ref="C947:C948"/>
    <mergeCell ref="D947:D948"/>
    <mergeCell ref="E947:E948"/>
    <mergeCell ref="F947:H947"/>
    <mergeCell ref="I947:I948"/>
    <mergeCell ref="J947:J948"/>
    <mergeCell ref="K947:K948"/>
    <mergeCell ref="L947:L948"/>
    <mergeCell ref="M947:M948"/>
    <mergeCell ref="N947:P947"/>
    <mergeCell ref="AE947:AG947"/>
    <mergeCell ref="AH947:AH948"/>
    <mergeCell ref="AI947:AI948"/>
    <mergeCell ref="AJ947:AJ948"/>
    <mergeCell ref="AK947:AK948"/>
    <mergeCell ref="AL947:AL948"/>
    <mergeCell ref="C945:C946"/>
    <mergeCell ref="D945:D946"/>
    <mergeCell ref="E945:E946"/>
    <mergeCell ref="F945:H945"/>
    <mergeCell ref="I945:I946"/>
    <mergeCell ref="J945:J946"/>
    <mergeCell ref="K945:K946"/>
    <mergeCell ref="L945:L946"/>
    <mergeCell ref="M945:M946"/>
    <mergeCell ref="N941:P941"/>
    <mergeCell ref="AE941:AG941"/>
    <mergeCell ref="AH941:AH942"/>
    <mergeCell ref="AI941:AI942"/>
    <mergeCell ref="AJ941:AJ942"/>
    <mergeCell ref="AK941:AK942"/>
    <mergeCell ref="AL941:AL942"/>
    <mergeCell ref="C943:C944"/>
    <mergeCell ref="D943:D944"/>
    <mergeCell ref="E943:E944"/>
    <mergeCell ref="F943:H943"/>
    <mergeCell ref="I943:I944"/>
    <mergeCell ref="J943:J944"/>
    <mergeCell ref="K943:K944"/>
    <mergeCell ref="L943:L944"/>
    <mergeCell ref="M943:M944"/>
    <mergeCell ref="N943:P943"/>
    <mergeCell ref="AE943:AG943"/>
    <mergeCell ref="AH943:AH944"/>
    <mergeCell ref="AI943:AI944"/>
    <mergeCell ref="AJ943:AJ944"/>
    <mergeCell ref="AK943:AK944"/>
    <mergeCell ref="AL943:AL944"/>
    <mergeCell ref="C941:C942"/>
    <mergeCell ref="D941:D942"/>
    <mergeCell ref="E941:E942"/>
    <mergeCell ref="F941:H941"/>
    <mergeCell ref="I941:I942"/>
    <mergeCell ref="J941:J942"/>
    <mergeCell ref="K941:K942"/>
    <mergeCell ref="L941:L942"/>
    <mergeCell ref="M941:M942"/>
    <mergeCell ref="N937:P937"/>
    <mergeCell ref="AE937:AG937"/>
    <mergeCell ref="AH937:AH938"/>
    <mergeCell ref="AI937:AI938"/>
    <mergeCell ref="AJ937:AJ938"/>
    <mergeCell ref="AK937:AK938"/>
    <mergeCell ref="AL937:AL938"/>
    <mergeCell ref="C939:C940"/>
    <mergeCell ref="D939:D940"/>
    <mergeCell ref="E939:E940"/>
    <mergeCell ref="F939:H939"/>
    <mergeCell ref="I939:I940"/>
    <mergeCell ref="J939:J940"/>
    <mergeCell ref="K939:K940"/>
    <mergeCell ref="L939:L940"/>
    <mergeCell ref="M939:M940"/>
    <mergeCell ref="N939:P939"/>
    <mergeCell ref="AE939:AG939"/>
    <mergeCell ref="AH939:AH940"/>
    <mergeCell ref="AI939:AI940"/>
    <mergeCell ref="AJ939:AJ940"/>
    <mergeCell ref="AK939:AK940"/>
    <mergeCell ref="AL939:AL940"/>
    <mergeCell ref="C937:C938"/>
    <mergeCell ref="D937:D938"/>
    <mergeCell ref="E937:E938"/>
    <mergeCell ref="F937:H937"/>
    <mergeCell ref="I937:I938"/>
    <mergeCell ref="J937:J938"/>
    <mergeCell ref="K937:K938"/>
    <mergeCell ref="L937:L938"/>
    <mergeCell ref="M937:M938"/>
    <mergeCell ref="N933:P933"/>
    <mergeCell ref="AE933:AG933"/>
    <mergeCell ref="AH933:AH934"/>
    <mergeCell ref="AI933:AI934"/>
    <mergeCell ref="AJ933:AJ934"/>
    <mergeCell ref="AK933:AK934"/>
    <mergeCell ref="AL933:AL934"/>
    <mergeCell ref="C935:C936"/>
    <mergeCell ref="D935:D936"/>
    <mergeCell ref="E935:E936"/>
    <mergeCell ref="F935:H935"/>
    <mergeCell ref="I935:I936"/>
    <mergeCell ref="J935:J936"/>
    <mergeCell ref="K935:K936"/>
    <mergeCell ref="L935:L936"/>
    <mergeCell ref="M935:M936"/>
    <mergeCell ref="N935:P935"/>
    <mergeCell ref="AE935:AG935"/>
    <mergeCell ref="AH935:AH936"/>
    <mergeCell ref="AI935:AI936"/>
    <mergeCell ref="AJ935:AJ936"/>
    <mergeCell ref="AK935:AK936"/>
    <mergeCell ref="AL935:AL936"/>
    <mergeCell ref="C933:C934"/>
    <mergeCell ref="D933:D934"/>
    <mergeCell ref="E933:E934"/>
    <mergeCell ref="F933:H933"/>
    <mergeCell ref="I933:I934"/>
    <mergeCell ref="J933:J934"/>
    <mergeCell ref="K933:K934"/>
    <mergeCell ref="L933:L934"/>
    <mergeCell ref="M933:M934"/>
    <mergeCell ref="N929:P929"/>
    <mergeCell ref="AE929:AG929"/>
    <mergeCell ref="AH929:AH930"/>
    <mergeCell ref="AI929:AI930"/>
    <mergeCell ref="AJ929:AJ930"/>
    <mergeCell ref="AK929:AK930"/>
    <mergeCell ref="AL929:AL930"/>
    <mergeCell ref="C931:C932"/>
    <mergeCell ref="D931:D932"/>
    <mergeCell ref="E931:E932"/>
    <mergeCell ref="F931:H931"/>
    <mergeCell ref="I931:I932"/>
    <mergeCell ref="J931:J932"/>
    <mergeCell ref="K931:K932"/>
    <mergeCell ref="L931:L932"/>
    <mergeCell ref="M931:M932"/>
    <mergeCell ref="N931:P931"/>
    <mergeCell ref="AE931:AG931"/>
    <mergeCell ref="AH931:AH932"/>
    <mergeCell ref="AI931:AI932"/>
    <mergeCell ref="AJ931:AJ932"/>
    <mergeCell ref="AK931:AK932"/>
    <mergeCell ref="AL931:AL932"/>
    <mergeCell ref="C929:C930"/>
    <mergeCell ref="D929:D930"/>
    <mergeCell ref="E929:E930"/>
    <mergeCell ref="F929:H929"/>
    <mergeCell ref="I929:I930"/>
    <mergeCell ref="J929:J930"/>
    <mergeCell ref="K929:K930"/>
    <mergeCell ref="L929:L930"/>
    <mergeCell ref="M929:M930"/>
    <mergeCell ref="N925:P925"/>
    <mergeCell ref="AE925:AG925"/>
    <mergeCell ref="AH925:AH926"/>
    <mergeCell ref="AI925:AI926"/>
    <mergeCell ref="AJ925:AJ926"/>
    <mergeCell ref="AK925:AK926"/>
    <mergeCell ref="AL925:AL926"/>
    <mergeCell ref="C927:C928"/>
    <mergeCell ref="D927:D928"/>
    <mergeCell ref="E927:E928"/>
    <mergeCell ref="F927:H927"/>
    <mergeCell ref="I927:I928"/>
    <mergeCell ref="J927:J928"/>
    <mergeCell ref="K927:K928"/>
    <mergeCell ref="L927:L928"/>
    <mergeCell ref="M927:M928"/>
    <mergeCell ref="N927:P927"/>
    <mergeCell ref="AE927:AG927"/>
    <mergeCell ref="AH927:AH928"/>
    <mergeCell ref="AI927:AI928"/>
    <mergeCell ref="AJ927:AJ928"/>
    <mergeCell ref="AK927:AK928"/>
    <mergeCell ref="AL927:AL928"/>
    <mergeCell ref="C925:C926"/>
    <mergeCell ref="D925:D926"/>
    <mergeCell ref="E925:E926"/>
    <mergeCell ref="F925:H925"/>
    <mergeCell ref="I925:I926"/>
    <mergeCell ref="J925:J926"/>
    <mergeCell ref="K925:K926"/>
    <mergeCell ref="L925:L926"/>
    <mergeCell ref="M925:M926"/>
    <mergeCell ref="N921:P921"/>
    <mergeCell ref="AE921:AG921"/>
    <mergeCell ref="AH921:AH922"/>
    <mergeCell ref="AI921:AI922"/>
    <mergeCell ref="AJ921:AJ922"/>
    <mergeCell ref="AK921:AK922"/>
    <mergeCell ref="AL921:AL922"/>
    <mergeCell ref="C923:C924"/>
    <mergeCell ref="D923:D924"/>
    <mergeCell ref="E923:E924"/>
    <mergeCell ref="F923:H923"/>
    <mergeCell ref="I923:I924"/>
    <mergeCell ref="J923:J924"/>
    <mergeCell ref="K923:K924"/>
    <mergeCell ref="L923:L924"/>
    <mergeCell ref="M923:M924"/>
    <mergeCell ref="N923:P923"/>
    <mergeCell ref="AE923:AG923"/>
    <mergeCell ref="AH923:AH924"/>
    <mergeCell ref="AI923:AI924"/>
    <mergeCell ref="AJ923:AJ924"/>
    <mergeCell ref="AK923:AK924"/>
    <mergeCell ref="AL923:AL924"/>
    <mergeCell ref="C921:C922"/>
    <mergeCell ref="D921:D922"/>
    <mergeCell ref="E921:E922"/>
    <mergeCell ref="F921:H921"/>
    <mergeCell ref="I921:I922"/>
    <mergeCell ref="J921:J922"/>
    <mergeCell ref="K921:K922"/>
    <mergeCell ref="L921:L922"/>
    <mergeCell ref="M921:M922"/>
    <mergeCell ref="N917:P917"/>
    <mergeCell ref="AE917:AG917"/>
    <mergeCell ref="AH917:AH918"/>
    <mergeCell ref="AI917:AI918"/>
    <mergeCell ref="AJ917:AJ918"/>
    <mergeCell ref="AK917:AK918"/>
    <mergeCell ref="AL917:AL918"/>
    <mergeCell ref="C919:C920"/>
    <mergeCell ref="D919:D920"/>
    <mergeCell ref="E919:E920"/>
    <mergeCell ref="F919:H919"/>
    <mergeCell ref="I919:I920"/>
    <mergeCell ref="J919:J920"/>
    <mergeCell ref="K919:K920"/>
    <mergeCell ref="L919:L920"/>
    <mergeCell ref="M919:M920"/>
    <mergeCell ref="N919:P919"/>
    <mergeCell ref="AE919:AG919"/>
    <mergeCell ref="AH919:AH920"/>
    <mergeCell ref="AI919:AI920"/>
    <mergeCell ref="AJ919:AJ920"/>
    <mergeCell ref="AK919:AK920"/>
    <mergeCell ref="AL919:AL920"/>
    <mergeCell ref="C917:C918"/>
    <mergeCell ref="D917:D918"/>
    <mergeCell ref="E917:E918"/>
    <mergeCell ref="F917:H917"/>
    <mergeCell ref="I917:I918"/>
    <mergeCell ref="J917:J918"/>
    <mergeCell ref="K917:K918"/>
    <mergeCell ref="L917:L918"/>
    <mergeCell ref="M917:M918"/>
    <mergeCell ref="N913:P913"/>
    <mergeCell ref="AE913:AG913"/>
    <mergeCell ref="AH913:AH914"/>
    <mergeCell ref="AI913:AI914"/>
    <mergeCell ref="AJ913:AJ914"/>
    <mergeCell ref="AK913:AK914"/>
    <mergeCell ref="AL913:AL914"/>
    <mergeCell ref="C915:C916"/>
    <mergeCell ref="D915:D916"/>
    <mergeCell ref="E915:E916"/>
    <mergeCell ref="F915:H915"/>
    <mergeCell ref="I915:I916"/>
    <mergeCell ref="J915:J916"/>
    <mergeCell ref="K915:K916"/>
    <mergeCell ref="L915:L916"/>
    <mergeCell ref="M915:M916"/>
    <mergeCell ref="N915:P915"/>
    <mergeCell ref="AE915:AG915"/>
    <mergeCell ref="AH915:AH916"/>
    <mergeCell ref="AI915:AI916"/>
    <mergeCell ref="AJ915:AJ916"/>
    <mergeCell ref="AK915:AK916"/>
    <mergeCell ref="AL915:AL916"/>
    <mergeCell ref="C913:C914"/>
    <mergeCell ref="D913:D914"/>
    <mergeCell ref="E913:E914"/>
    <mergeCell ref="F913:H913"/>
    <mergeCell ref="I913:I914"/>
    <mergeCell ref="J913:J914"/>
    <mergeCell ref="K913:K914"/>
    <mergeCell ref="L913:L914"/>
    <mergeCell ref="M913:M914"/>
    <mergeCell ref="N909:P909"/>
    <mergeCell ref="AE909:AG909"/>
    <mergeCell ref="AH909:AH910"/>
    <mergeCell ref="AI909:AI910"/>
    <mergeCell ref="AJ909:AJ910"/>
    <mergeCell ref="AK909:AK910"/>
    <mergeCell ref="AL909:AL910"/>
    <mergeCell ref="C911:C912"/>
    <mergeCell ref="D911:D912"/>
    <mergeCell ref="E911:E912"/>
    <mergeCell ref="F911:H911"/>
    <mergeCell ref="I911:I912"/>
    <mergeCell ref="J911:J912"/>
    <mergeCell ref="K911:K912"/>
    <mergeCell ref="L911:L912"/>
    <mergeCell ref="M911:M912"/>
    <mergeCell ref="N911:P911"/>
    <mergeCell ref="AE911:AG911"/>
    <mergeCell ref="AH911:AH912"/>
    <mergeCell ref="AI911:AI912"/>
    <mergeCell ref="AJ911:AJ912"/>
    <mergeCell ref="AK911:AK912"/>
    <mergeCell ref="AL911:AL912"/>
    <mergeCell ref="C909:C910"/>
    <mergeCell ref="D909:D910"/>
    <mergeCell ref="E909:E910"/>
    <mergeCell ref="F909:H909"/>
    <mergeCell ref="I909:I910"/>
    <mergeCell ref="J909:J910"/>
    <mergeCell ref="K909:K910"/>
    <mergeCell ref="L909:L910"/>
    <mergeCell ref="M909:M910"/>
    <mergeCell ref="N905:P905"/>
    <mergeCell ref="AE905:AG905"/>
    <mergeCell ref="AH905:AH906"/>
    <mergeCell ref="AI905:AI906"/>
    <mergeCell ref="AJ905:AJ906"/>
    <mergeCell ref="AK905:AK906"/>
    <mergeCell ref="AL905:AL906"/>
    <mergeCell ref="C907:C908"/>
    <mergeCell ref="D907:D908"/>
    <mergeCell ref="E907:E908"/>
    <mergeCell ref="F907:H907"/>
    <mergeCell ref="I907:I908"/>
    <mergeCell ref="J907:J908"/>
    <mergeCell ref="K907:K908"/>
    <mergeCell ref="L907:L908"/>
    <mergeCell ref="M907:M908"/>
    <mergeCell ref="N907:P907"/>
    <mergeCell ref="AE907:AG907"/>
    <mergeCell ref="AH907:AH908"/>
    <mergeCell ref="AI907:AI908"/>
    <mergeCell ref="AJ907:AJ908"/>
    <mergeCell ref="AK907:AK908"/>
    <mergeCell ref="AL907:AL908"/>
    <mergeCell ref="C905:C906"/>
    <mergeCell ref="D905:D906"/>
    <mergeCell ref="E905:E906"/>
    <mergeCell ref="F905:H905"/>
    <mergeCell ref="I905:I906"/>
    <mergeCell ref="J905:J906"/>
    <mergeCell ref="K905:K906"/>
    <mergeCell ref="L905:L906"/>
    <mergeCell ref="M905:M906"/>
    <mergeCell ref="N901:P901"/>
    <mergeCell ref="AE901:AG901"/>
    <mergeCell ref="AH901:AH902"/>
    <mergeCell ref="AI901:AI902"/>
    <mergeCell ref="AJ901:AJ902"/>
    <mergeCell ref="AK901:AK902"/>
    <mergeCell ref="AL901:AL902"/>
    <mergeCell ref="C903:C904"/>
    <mergeCell ref="D903:D904"/>
    <mergeCell ref="E903:E904"/>
    <mergeCell ref="F903:H903"/>
    <mergeCell ref="I903:I904"/>
    <mergeCell ref="J903:J904"/>
    <mergeCell ref="K903:K904"/>
    <mergeCell ref="L903:L904"/>
    <mergeCell ref="M903:M904"/>
    <mergeCell ref="N903:P903"/>
    <mergeCell ref="AE903:AG903"/>
    <mergeCell ref="AH903:AH904"/>
    <mergeCell ref="AI903:AI904"/>
    <mergeCell ref="AJ903:AJ904"/>
    <mergeCell ref="AK903:AK904"/>
    <mergeCell ref="AL903:AL904"/>
    <mergeCell ref="C901:C902"/>
    <mergeCell ref="D901:D902"/>
    <mergeCell ref="E901:E902"/>
    <mergeCell ref="F901:H901"/>
    <mergeCell ref="I901:I902"/>
    <mergeCell ref="J901:J902"/>
    <mergeCell ref="K901:K902"/>
    <mergeCell ref="L901:L902"/>
    <mergeCell ref="M901:M902"/>
    <mergeCell ref="N897:P897"/>
    <mergeCell ref="AE897:AG897"/>
    <mergeCell ref="AH897:AH898"/>
    <mergeCell ref="AI897:AI898"/>
    <mergeCell ref="AJ897:AJ898"/>
    <mergeCell ref="AK897:AK898"/>
    <mergeCell ref="AL897:AL898"/>
    <mergeCell ref="C899:C900"/>
    <mergeCell ref="D899:D900"/>
    <mergeCell ref="E899:E900"/>
    <mergeCell ref="F899:H899"/>
    <mergeCell ref="I899:I900"/>
    <mergeCell ref="J899:J900"/>
    <mergeCell ref="K899:K900"/>
    <mergeCell ref="L899:L900"/>
    <mergeCell ref="M899:M900"/>
    <mergeCell ref="N899:P899"/>
    <mergeCell ref="AE899:AG899"/>
    <mergeCell ref="AH899:AH900"/>
    <mergeCell ref="AI899:AI900"/>
    <mergeCell ref="AJ899:AJ900"/>
    <mergeCell ref="AK899:AK900"/>
    <mergeCell ref="AL899:AL900"/>
    <mergeCell ref="C897:C898"/>
    <mergeCell ref="D897:D898"/>
    <mergeCell ref="E897:E898"/>
    <mergeCell ref="F897:H897"/>
    <mergeCell ref="I897:I898"/>
    <mergeCell ref="J897:J898"/>
    <mergeCell ref="K897:K898"/>
    <mergeCell ref="L897:L898"/>
    <mergeCell ref="M897:M898"/>
    <mergeCell ref="N893:P893"/>
    <mergeCell ref="AE893:AG893"/>
    <mergeCell ref="AH893:AH894"/>
    <mergeCell ref="AI893:AI894"/>
    <mergeCell ref="AJ893:AJ894"/>
    <mergeCell ref="AK893:AK894"/>
    <mergeCell ref="AL893:AL894"/>
    <mergeCell ref="C895:C896"/>
    <mergeCell ref="D895:D896"/>
    <mergeCell ref="E895:E896"/>
    <mergeCell ref="F895:H895"/>
    <mergeCell ref="I895:I896"/>
    <mergeCell ref="J895:J896"/>
    <mergeCell ref="K895:K896"/>
    <mergeCell ref="L895:L896"/>
    <mergeCell ref="M895:M896"/>
    <mergeCell ref="N895:P895"/>
    <mergeCell ref="AE895:AG895"/>
    <mergeCell ref="AH895:AH896"/>
    <mergeCell ref="AI895:AI896"/>
    <mergeCell ref="AJ895:AJ896"/>
    <mergeCell ref="AK895:AK896"/>
    <mergeCell ref="AL895:AL896"/>
    <mergeCell ref="C893:C894"/>
    <mergeCell ref="D893:D894"/>
    <mergeCell ref="E893:E894"/>
    <mergeCell ref="F893:H893"/>
    <mergeCell ref="I893:I894"/>
    <mergeCell ref="J893:J894"/>
    <mergeCell ref="K893:K894"/>
    <mergeCell ref="L893:L894"/>
    <mergeCell ref="M893:M894"/>
    <mergeCell ref="N889:P889"/>
    <mergeCell ref="AE889:AG889"/>
    <mergeCell ref="AH889:AH890"/>
    <mergeCell ref="AI889:AI890"/>
    <mergeCell ref="AJ889:AJ890"/>
    <mergeCell ref="AK889:AK890"/>
    <mergeCell ref="AL889:AL890"/>
    <mergeCell ref="C891:C892"/>
    <mergeCell ref="D891:D892"/>
    <mergeCell ref="E891:E892"/>
    <mergeCell ref="F891:H891"/>
    <mergeCell ref="I891:I892"/>
    <mergeCell ref="J891:J892"/>
    <mergeCell ref="K891:K892"/>
    <mergeCell ref="L891:L892"/>
    <mergeCell ref="M891:M892"/>
    <mergeCell ref="N891:P891"/>
    <mergeCell ref="AE891:AG891"/>
    <mergeCell ref="AH891:AH892"/>
    <mergeCell ref="AI891:AI892"/>
    <mergeCell ref="AJ891:AJ892"/>
    <mergeCell ref="AK891:AK892"/>
    <mergeCell ref="AL891:AL892"/>
    <mergeCell ref="C889:C890"/>
    <mergeCell ref="D889:D890"/>
    <mergeCell ref="E889:E890"/>
    <mergeCell ref="F889:H889"/>
    <mergeCell ref="I889:I890"/>
    <mergeCell ref="J889:J890"/>
    <mergeCell ref="K889:K890"/>
    <mergeCell ref="L889:L890"/>
    <mergeCell ref="M889:M890"/>
    <mergeCell ref="N885:P885"/>
    <mergeCell ref="AE885:AG885"/>
    <mergeCell ref="AH885:AH886"/>
    <mergeCell ref="AI885:AI886"/>
    <mergeCell ref="AJ885:AJ886"/>
    <mergeCell ref="AK885:AK886"/>
    <mergeCell ref="AL885:AL886"/>
    <mergeCell ref="C887:C888"/>
    <mergeCell ref="D887:D888"/>
    <mergeCell ref="E887:E888"/>
    <mergeCell ref="F887:H887"/>
    <mergeCell ref="I887:I888"/>
    <mergeCell ref="J887:J888"/>
    <mergeCell ref="K887:K888"/>
    <mergeCell ref="L887:L888"/>
    <mergeCell ref="M887:M888"/>
    <mergeCell ref="N887:P887"/>
    <mergeCell ref="AE887:AG887"/>
    <mergeCell ref="AH887:AH888"/>
    <mergeCell ref="AI887:AI888"/>
    <mergeCell ref="AJ887:AJ888"/>
    <mergeCell ref="AK887:AK888"/>
    <mergeCell ref="AL887:AL888"/>
    <mergeCell ref="C885:C886"/>
    <mergeCell ref="D885:D886"/>
    <mergeCell ref="E885:E886"/>
    <mergeCell ref="F885:H885"/>
    <mergeCell ref="I885:I886"/>
    <mergeCell ref="J885:J886"/>
    <mergeCell ref="K885:K886"/>
    <mergeCell ref="L885:L886"/>
    <mergeCell ref="M885:M886"/>
    <mergeCell ref="N881:P881"/>
    <mergeCell ref="AE881:AG881"/>
    <mergeCell ref="AH881:AH882"/>
    <mergeCell ref="AI881:AI882"/>
    <mergeCell ref="AJ881:AJ882"/>
    <mergeCell ref="AK881:AK882"/>
    <mergeCell ref="AL881:AL882"/>
    <mergeCell ref="C883:C884"/>
    <mergeCell ref="D883:D884"/>
    <mergeCell ref="E883:E884"/>
    <mergeCell ref="F883:H883"/>
    <mergeCell ref="I883:I884"/>
    <mergeCell ref="J883:J884"/>
    <mergeCell ref="K883:K884"/>
    <mergeCell ref="L883:L884"/>
    <mergeCell ref="M883:M884"/>
    <mergeCell ref="N883:P883"/>
    <mergeCell ref="AE883:AG883"/>
    <mergeCell ref="AH883:AH884"/>
    <mergeCell ref="AI883:AI884"/>
    <mergeCell ref="AJ883:AJ884"/>
    <mergeCell ref="AK883:AK884"/>
    <mergeCell ref="AL883:AL884"/>
    <mergeCell ref="C881:C882"/>
    <mergeCell ref="D881:D882"/>
    <mergeCell ref="E881:E882"/>
    <mergeCell ref="F881:H881"/>
    <mergeCell ref="I881:I882"/>
    <mergeCell ref="J881:J882"/>
    <mergeCell ref="K881:K882"/>
    <mergeCell ref="L881:L882"/>
    <mergeCell ref="M881:M882"/>
    <mergeCell ref="N877:P877"/>
    <mergeCell ref="AE877:AG877"/>
    <mergeCell ref="AH877:AH878"/>
    <mergeCell ref="AI877:AI878"/>
    <mergeCell ref="AJ877:AJ878"/>
    <mergeCell ref="AK877:AK878"/>
    <mergeCell ref="AL877:AL878"/>
    <mergeCell ref="C879:C880"/>
    <mergeCell ref="D879:D880"/>
    <mergeCell ref="E879:E880"/>
    <mergeCell ref="F879:H879"/>
    <mergeCell ref="I879:I880"/>
    <mergeCell ref="J879:J880"/>
    <mergeCell ref="K879:K880"/>
    <mergeCell ref="L879:L880"/>
    <mergeCell ref="M879:M880"/>
    <mergeCell ref="N879:P879"/>
    <mergeCell ref="AE879:AG879"/>
    <mergeCell ref="AH879:AH880"/>
    <mergeCell ref="AI879:AI880"/>
    <mergeCell ref="AJ879:AJ880"/>
    <mergeCell ref="AK879:AK880"/>
    <mergeCell ref="AL879:AL880"/>
    <mergeCell ref="C877:C878"/>
    <mergeCell ref="D877:D878"/>
    <mergeCell ref="E877:E878"/>
    <mergeCell ref="F877:H877"/>
    <mergeCell ref="I877:I878"/>
    <mergeCell ref="J877:J878"/>
    <mergeCell ref="K877:K878"/>
    <mergeCell ref="L877:L878"/>
    <mergeCell ref="M877:M878"/>
    <mergeCell ref="N873:P873"/>
    <mergeCell ref="AE873:AG873"/>
    <mergeCell ref="AH873:AH874"/>
    <mergeCell ref="AI873:AI874"/>
    <mergeCell ref="AJ873:AJ874"/>
    <mergeCell ref="AK873:AK874"/>
    <mergeCell ref="AL873:AL874"/>
    <mergeCell ref="C875:C876"/>
    <mergeCell ref="D875:D876"/>
    <mergeCell ref="E875:E876"/>
    <mergeCell ref="F875:H875"/>
    <mergeCell ref="I875:I876"/>
    <mergeCell ref="J875:J876"/>
    <mergeCell ref="K875:K876"/>
    <mergeCell ref="L875:L876"/>
    <mergeCell ref="M875:M876"/>
    <mergeCell ref="N875:P875"/>
    <mergeCell ref="AE875:AG875"/>
    <mergeCell ref="AH875:AH876"/>
    <mergeCell ref="AI875:AI876"/>
    <mergeCell ref="AJ875:AJ876"/>
    <mergeCell ref="AK875:AK876"/>
    <mergeCell ref="AL875:AL876"/>
    <mergeCell ref="C873:C874"/>
    <mergeCell ref="D873:D874"/>
    <mergeCell ref="E873:E874"/>
    <mergeCell ref="F873:H873"/>
    <mergeCell ref="I873:I874"/>
    <mergeCell ref="J873:J874"/>
    <mergeCell ref="K873:K874"/>
    <mergeCell ref="L873:L874"/>
    <mergeCell ref="M873:M874"/>
    <mergeCell ref="N869:P869"/>
    <mergeCell ref="AE869:AG869"/>
    <mergeCell ref="AH869:AH870"/>
    <mergeCell ref="AI869:AI870"/>
    <mergeCell ref="AJ869:AJ870"/>
    <mergeCell ref="AK869:AK870"/>
    <mergeCell ref="AL869:AL870"/>
    <mergeCell ref="C871:C872"/>
    <mergeCell ref="D871:D872"/>
    <mergeCell ref="E871:E872"/>
    <mergeCell ref="F871:H871"/>
    <mergeCell ref="I871:I872"/>
    <mergeCell ref="J871:J872"/>
    <mergeCell ref="K871:K872"/>
    <mergeCell ref="L871:L872"/>
    <mergeCell ref="M871:M872"/>
    <mergeCell ref="N871:P871"/>
    <mergeCell ref="AE871:AG871"/>
    <mergeCell ref="AH871:AH872"/>
    <mergeCell ref="AI871:AI872"/>
    <mergeCell ref="AJ871:AJ872"/>
    <mergeCell ref="AK871:AK872"/>
    <mergeCell ref="AL871:AL872"/>
    <mergeCell ref="C869:C870"/>
    <mergeCell ref="D869:D870"/>
    <mergeCell ref="E869:E870"/>
    <mergeCell ref="F869:H869"/>
    <mergeCell ref="I869:I870"/>
    <mergeCell ref="J869:J870"/>
    <mergeCell ref="K869:K870"/>
    <mergeCell ref="L869:L870"/>
    <mergeCell ref="M869:M870"/>
    <mergeCell ref="N865:P865"/>
    <mergeCell ref="AE865:AG865"/>
    <mergeCell ref="AH865:AH866"/>
    <mergeCell ref="AI865:AI866"/>
    <mergeCell ref="AJ865:AJ866"/>
    <mergeCell ref="AK865:AK866"/>
    <mergeCell ref="AL865:AL866"/>
    <mergeCell ref="C867:C868"/>
    <mergeCell ref="D867:D868"/>
    <mergeCell ref="E867:E868"/>
    <mergeCell ref="F867:H867"/>
    <mergeCell ref="I867:I868"/>
    <mergeCell ref="J867:J868"/>
    <mergeCell ref="K867:K868"/>
    <mergeCell ref="L867:L868"/>
    <mergeCell ref="M867:M868"/>
    <mergeCell ref="N867:P867"/>
    <mergeCell ref="AE867:AG867"/>
    <mergeCell ref="AH867:AH868"/>
    <mergeCell ref="AI867:AI868"/>
    <mergeCell ref="AJ867:AJ868"/>
    <mergeCell ref="AK867:AK868"/>
    <mergeCell ref="AL867:AL868"/>
    <mergeCell ref="C865:C866"/>
    <mergeCell ref="D865:D866"/>
    <mergeCell ref="E865:E866"/>
    <mergeCell ref="F865:H865"/>
    <mergeCell ref="I865:I866"/>
    <mergeCell ref="J865:J866"/>
    <mergeCell ref="K865:K866"/>
    <mergeCell ref="L865:L866"/>
    <mergeCell ref="M865:M866"/>
    <mergeCell ref="N861:P861"/>
    <mergeCell ref="AE861:AG861"/>
    <mergeCell ref="AH861:AH862"/>
    <mergeCell ref="AI861:AI862"/>
    <mergeCell ref="AJ861:AJ862"/>
    <mergeCell ref="AK861:AK862"/>
    <mergeCell ref="AL861:AL862"/>
    <mergeCell ref="C863:C864"/>
    <mergeCell ref="D863:D864"/>
    <mergeCell ref="E863:E864"/>
    <mergeCell ref="F863:H863"/>
    <mergeCell ref="I863:I864"/>
    <mergeCell ref="J863:J864"/>
    <mergeCell ref="K863:K864"/>
    <mergeCell ref="L863:L864"/>
    <mergeCell ref="M863:M864"/>
    <mergeCell ref="N863:P863"/>
    <mergeCell ref="AE863:AG863"/>
    <mergeCell ref="AH863:AH864"/>
    <mergeCell ref="AI863:AI864"/>
    <mergeCell ref="AJ863:AJ864"/>
    <mergeCell ref="AK863:AK864"/>
    <mergeCell ref="AL863:AL864"/>
    <mergeCell ref="C861:C862"/>
    <mergeCell ref="D861:D862"/>
    <mergeCell ref="E861:E862"/>
    <mergeCell ref="F861:H861"/>
    <mergeCell ref="I861:I862"/>
    <mergeCell ref="J861:J862"/>
    <mergeCell ref="K861:K862"/>
    <mergeCell ref="L861:L862"/>
    <mergeCell ref="M861:M862"/>
    <mergeCell ref="N857:P857"/>
    <mergeCell ref="AE857:AG857"/>
    <mergeCell ref="AH857:AH858"/>
    <mergeCell ref="AI857:AI858"/>
    <mergeCell ref="AJ857:AJ858"/>
    <mergeCell ref="AK857:AK858"/>
    <mergeCell ref="AL857:AL858"/>
    <mergeCell ref="C859:C860"/>
    <mergeCell ref="D859:D860"/>
    <mergeCell ref="E859:E860"/>
    <mergeCell ref="F859:H859"/>
    <mergeCell ref="I859:I860"/>
    <mergeCell ref="J859:J860"/>
    <mergeCell ref="K859:K860"/>
    <mergeCell ref="L859:L860"/>
    <mergeCell ref="M859:M860"/>
    <mergeCell ref="N859:P859"/>
    <mergeCell ref="AE859:AG859"/>
    <mergeCell ref="AH859:AH860"/>
    <mergeCell ref="AI859:AI860"/>
    <mergeCell ref="AJ859:AJ860"/>
    <mergeCell ref="AK859:AK860"/>
    <mergeCell ref="AL859:AL860"/>
    <mergeCell ref="C857:C858"/>
    <mergeCell ref="D857:D858"/>
    <mergeCell ref="E857:E858"/>
    <mergeCell ref="F857:H857"/>
    <mergeCell ref="I857:I858"/>
    <mergeCell ref="J857:J858"/>
    <mergeCell ref="K857:K858"/>
    <mergeCell ref="L857:L858"/>
    <mergeCell ref="M857:M858"/>
    <mergeCell ref="N853:P853"/>
    <mergeCell ref="AE853:AG853"/>
    <mergeCell ref="AH853:AH854"/>
    <mergeCell ref="AI853:AI854"/>
    <mergeCell ref="AJ853:AJ854"/>
    <mergeCell ref="AK853:AK854"/>
    <mergeCell ref="AL853:AL854"/>
    <mergeCell ref="C855:C856"/>
    <mergeCell ref="D855:D856"/>
    <mergeCell ref="E855:E856"/>
    <mergeCell ref="F855:H855"/>
    <mergeCell ref="I855:I856"/>
    <mergeCell ref="J855:J856"/>
    <mergeCell ref="K855:K856"/>
    <mergeCell ref="L855:L856"/>
    <mergeCell ref="M855:M856"/>
    <mergeCell ref="N855:P855"/>
    <mergeCell ref="AE855:AG855"/>
    <mergeCell ref="AH855:AH856"/>
    <mergeCell ref="AI855:AI856"/>
    <mergeCell ref="AJ855:AJ856"/>
    <mergeCell ref="AK855:AK856"/>
    <mergeCell ref="AL855:AL856"/>
    <mergeCell ref="C853:C854"/>
    <mergeCell ref="D853:D854"/>
    <mergeCell ref="E853:E854"/>
    <mergeCell ref="F853:H853"/>
    <mergeCell ref="I853:I854"/>
    <mergeCell ref="J853:J854"/>
    <mergeCell ref="K853:K854"/>
    <mergeCell ref="L853:L854"/>
    <mergeCell ref="M853:M854"/>
    <mergeCell ref="N849:P849"/>
    <mergeCell ref="AE849:AG849"/>
    <mergeCell ref="AH849:AH850"/>
    <mergeCell ref="AI849:AI850"/>
    <mergeCell ref="AJ849:AJ850"/>
    <mergeCell ref="AK849:AK850"/>
    <mergeCell ref="AL849:AL850"/>
    <mergeCell ref="C851:C852"/>
    <mergeCell ref="D851:D852"/>
    <mergeCell ref="E851:E852"/>
    <mergeCell ref="F851:H851"/>
    <mergeCell ref="I851:I852"/>
    <mergeCell ref="J851:J852"/>
    <mergeCell ref="K851:K852"/>
    <mergeCell ref="L851:L852"/>
    <mergeCell ref="M851:M852"/>
    <mergeCell ref="N851:P851"/>
    <mergeCell ref="AE851:AG851"/>
    <mergeCell ref="AH851:AH852"/>
    <mergeCell ref="AI851:AI852"/>
    <mergeCell ref="AJ851:AJ852"/>
    <mergeCell ref="AK851:AK852"/>
    <mergeCell ref="AL851:AL852"/>
    <mergeCell ref="C849:C850"/>
    <mergeCell ref="D849:D850"/>
    <mergeCell ref="E849:E850"/>
    <mergeCell ref="F849:H849"/>
    <mergeCell ref="I849:I850"/>
    <mergeCell ref="J849:J850"/>
    <mergeCell ref="K849:K850"/>
    <mergeCell ref="L849:L850"/>
    <mergeCell ref="M849:M850"/>
    <mergeCell ref="N845:P845"/>
    <mergeCell ref="AE845:AG845"/>
    <mergeCell ref="AH845:AH846"/>
    <mergeCell ref="AI845:AI846"/>
    <mergeCell ref="AJ845:AJ846"/>
    <mergeCell ref="AK845:AK846"/>
    <mergeCell ref="AL845:AL846"/>
    <mergeCell ref="C847:C848"/>
    <mergeCell ref="D847:D848"/>
    <mergeCell ref="E847:E848"/>
    <mergeCell ref="F847:H847"/>
    <mergeCell ref="I847:I848"/>
    <mergeCell ref="J847:J848"/>
    <mergeCell ref="K847:K848"/>
    <mergeCell ref="L847:L848"/>
    <mergeCell ref="M847:M848"/>
    <mergeCell ref="N847:P847"/>
    <mergeCell ref="AE847:AG847"/>
    <mergeCell ref="AH847:AH848"/>
    <mergeCell ref="AI847:AI848"/>
    <mergeCell ref="AJ847:AJ848"/>
    <mergeCell ref="AK847:AK848"/>
    <mergeCell ref="AL847:AL848"/>
    <mergeCell ref="C845:C846"/>
    <mergeCell ref="D845:D846"/>
    <mergeCell ref="E845:E846"/>
    <mergeCell ref="F845:H845"/>
    <mergeCell ref="I845:I846"/>
    <mergeCell ref="J845:J846"/>
    <mergeCell ref="K845:K846"/>
    <mergeCell ref="L845:L846"/>
    <mergeCell ref="M845:M846"/>
    <mergeCell ref="N841:P841"/>
    <mergeCell ref="AE841:AG841"/>
    <mergeCell ref="AH841:AH842"/>
    <mergeCell ref="AI841:AI842"/>
    <mergeCell ref="AJ841:AJ842"/>
    <mergeCell ref="AK841:AK842"/>
    <mergeCell ref="AL841:AL842"/>
    <mergeCell ref="C843:C844"/>
    <mergeCell ref="D843:D844"/>
    <mergeCell ref="E843:E844"/>
    <mergeCell ref="F843:H843"/>
    <mergeCell ref="I843:I844"/>
    <mergeCell ref="J843:J844"/>
    <mergeCell ref="K843:K844"/>
    <mergeCell ref="L843:L844"/>
    <mergeCell ref="M843:M844"/>
    <mergeCell ref="N843:P843"/>
    <mergeCell ref="AE843:AG843"/>
    <mergeCell ref="AH843:AH844"/>
    <mergeCell ref="AI843:AI844"/>
    <mergeCell ref="AJ843:AJ844"/>
    <mergeCell ref="AK843:AK844"/>
    <mergeCell ref="AL843:AL844"/>
    <mergeCell ref="C841:C842"/>
    <mergeCell ref="D841:D842"/>
    <mergeCell ref="E841:E842"/>
    <mergeCell ref="F841:H841"/>
    <mergeCell ref="I841:I842"/>
    <mergeCell ref="J841:J842"/>
    <mergeCell ref="K841:K842"/>
    <mergeCell ref="L841:L842"/>
    <mergeCell ref="M841:M842"/>
    <mergeCell ref="N837:P837"/>
    <mergeCell ref="AE837:AG837"/>
    <mergeCell ref="AH837:AH838"/>
    <mergeCell ref="AI837:AI838"/>
    <mergeCell ref="AJ837:AJ838"/>
    <mergeCell ref="AK837:AK838"/>
    <mergeCell ref="AL837:AL838"/>
    <mergeCell ref="C839:C840"/>
    <mergeCell ref="D839:D840"/>
    <mergeCell ref="E839:E840"/>
    <mergeCell ref="F839:H839"/>
    <mergeCell ref="I839:I840"/>
    <mergeCell ref="J839:J840"/>
    <mergeCell ref="K839:K840"/>
    <mergeCell ref="L839:L840"/>
    <mergeCell ref="M839:M840"/>
    <mergeCell ref="N839:P839"/>
    <mergeCell ref="AE839:AG839"/>
    <mergeCell ref="AH839:AH840"/>
    <mergeCell ref="AI839:AI840"/>
    <mergeCell ref="AJ839:AJ840"/>
    <mergeCell ref="AK839:AK840"/>
    <mergeCell ref="AL839:AL840"/>
    <mergeCell ref="C837:C838"/>
    <mergeCell ref="D837:D838"/>
    <mergeCell ref="E837:E838"/>
    <mergeCell ref="F837:H837"/>
    <mergeCell ref="I837:I838"/>
    <mergeCell ref="J837:J838"/>
    <mergeCell ref="K837:K838"/>
    <mergeCell ref="L837:L838"/>
    <mergeCell ref="M837:M838"/>
    <mergeCell ref="N833:P833"/>
    <mergeCell ref="AE833:AG833"/>
    <mergeCell ref="AH833:AH834"/>
    <mergeCell ref="AI833:AI834"/>
    <mergeCell ref="AJ833:AJ834"/>
    <mergeCell ref="AK833:AK834"/>
    <mergeCell ref="AL833:AL834"/>
    <mergeCell ref="C835:C836"/>
    <mergeCell ref="D835:D836"/>
    <mergeCell ref="E835:E836"/>
    <mergeCell ref="F835:H835"/>
    <mergeCell ref="I835:I836"/>
    <mergeCell ref="J835:J836"/>
    <mergeCell ref="K835:K836"/>
    <mergeCell ref="L835:L836"/>
    <mergeCell ref="M835:M836"/>
    <mergeCell ref="N835:P835"/>
    <mergeCell ref="AE835:AG835"/>
    <mergeCell ref="AH835:AH836"/>
    <mergeCell ref="AI835:AI836"/>
    <mergeCell ref="AJ835:AJ836"/>
    <mergeCell ref="AK835:AK836"/>
    <mergeCell ref="AL835:AL836"/>
    <mergeCell ref="C833:C834"/>
    <mergeCell ref="D833:D834"/>
    <mergeCell ref="E833:E834"/>
    <mergeCell ref="F833:H833"/>
    <mergeCell ref="I833:I834"/>
    <mergeCell ref="J833:J834"/>
    <mergeCell ref="K833:K834"/>
    <mergeCell ref="L833:L834"/>
    <mergeCell ref="M833:M834"/>
    <mergeCell ref="N829:P829"/>
    <mergeCell ref="AE829:AG829"/>
    <mergeCell ref="AH829:AH830"/>
    <mergeCell ref="AI829:AI830"/>
    <mergeCell ref="AJ829:AJ830"/>
    <mergeCell ref="AK829:AK830"/>
    <mergeCell ref="AL829:AL830"/>
    <mergeCell ref="C831:C832"/>
    <mergeCell ref="D831:D832"/>
    <mergeCell ref="E831:E832"/>
    <mergeCell ref="F831:H831"/>
    <mergeCell ref="I831:I832"/>
    <mergeCell ref="J831:J832"/>
    <mergeCell ref="K831:K832"/>
    <mergeCell ref="L831:L832"/>
    <mergeCell ref="M831:M832"/>
    <mergeCell ref="N831:P831"/>
    <mergeCell ref="AE831:AG831"/>
    <mergeCell ref="AH831:AH832"/>
    <mergeCell ref="AI831:AI832"/>
    <mergeCell ref="AJ831:AJ832"/>
    <mergeCell ref="AK831:AK832"/>
    <mergeCell ref="AL831:AL832"/>
    <mergeCell ref="C829:C830"/>
    <mergeCell ref="D829:D830"/>
    <mergeCell ref="E829:E830"/>
    <mergeCell ref="F829:H829"/>
    <mergeCell ref="I829:I830"/>
    <mergeCell ref="J829:J830"/>
    <mergeCell ref="K829:K830"/>
    <mergeCell ref="L829:L830"/>
    <mergeCell ref="M829:M830"/>
    <mergeCell ref="N825:P825"/>
    <mergeCell ref="AE825:AG825"/>
    <mergeCell ref="AH825:AH826"/>
    <mergeCell ref="AI825:AI826"/>
    <mergeCell ref="AJ825:AJ826"/>
    <mergeCell ref="AK825:AK826"/>
    <mergeCell ref="AL825:AL826"/>
    <mergeCell ref="C827:C828"/>
    <mergeCell ref="D827:D828"/>
    <mergeCell ref="E827:E828"/>
    <mergeCell ref="F827:H827"/>
    <mergeCell ref="I827:I828"/>
    <mergeCell ref="J827:J828"/>
    <mergeCell ref="K827:K828"/>
    <mergeCell ref="L827:L828"/>
    <mergeCell ref="M827:M828"/>
    <mergeCell ref="N827:P827"/>
    <mergeCell ref="AE827:AG827"/>
    <mergeCell ref="AH827:AH828"/>
    <mergeCell ref="AI827:AI828"/>
    <mergeCell ref="AJ827:AJ828"/>
    <mergeCell ref="AK827:AK828"/>
    <mergeCell ref="AL827:AL828"/>
    <mergeCell ref="C825:C826"/>
    <mergeCell ref="D825:D826"/>
    <mergeCell ref="E825:E826"/>
    <mergeCell ref="F825:H825"/>
    <mergeCell ref="I825:I826"/>
    <mergeCell ref="J825:J826"/>
    <mergeCell ref="K825:K826"/>
    <mergeCell ref="L825:L826"/>
    <mergeCell ref="M825:M826"/>
    <mergeCell ref="N821:P821"/>
    <mergeCell ref="AE821:AG821"/>
    <mergeCell ref="AH821:AH822"/>
    <mergeCell ref="AI821:AI822"/>
    <mergeCell ref="AJ821:AJ822"/>
    <mergeCell ref="AK821:AK822"/>
    <mergeCell ref="AL821:AL822"/>
    <mergeCell ref="C823:C824"/>
    <mergeCell ref="D823:D824"/>
    <mergeCell ref="E823:E824"/>
    <mergeCell ref="F823:H823"/>
    <mergeCell ref="I823:I824"/>
    <mergeCell ref="J823:J824"/>
    <mergeCell ref="K823:K824"/>
    <mergeCell ref="L823:L824"/>
    <mergeCell ref="M823:M824"/>
    <mergeCell ref="N823:P823"/>
    <mergeCell ref="AE823:AG823"/>
    <mergeCell ref="AH823:AH824"/>
    <mergeCell ref="AI823:AI824"/>
    <mergeCell ref="AJ823:AJ824"/>
    <mergeCell ref="AK823:AK824"/>
    <mergeCell ref="AL823:AL824"/>
    <mergeCell ref="C821:C822"/>
    <mergeCell ref="D821:D822"/>
    <mergeCell ref="E821:E822"/>
    <mergeCell ref="F821:H821"/>
    <mergeCell ref="I821:I822"/>
    <mergeCell ref="J821:J822"/>
    <mergeCell ref="K821:K822"/>
    <mergeCell ref="L821:L822"/>
    <mergeCell ref="M821:M822"/>
    <mergeCell ref="N817:P817"/>
    <mergeCell ref="AE817:AG817"/>
    <mergeCell ref="AH817:AH818"/>
    <mergeCell ref="AI817:AI818"/>
    <mergeCell ref="AJ817:AJ818"/>
    <mergeCell ref="AK817:AK818"/>
    <mergeCell ref="AL817:AL818"/>
    <mergeCell ref="C819:C820"/>
    <mergeCell ref="D819:D820"/>
    <mergeCell ref="E819:E820"/>
    <mergeCell ref="F819:H819"/>
    <mergeCell ref="I819:I820"/>
    <mergeCell ref="J819:J820"/>
    <mergeCell ref="K819:K820"/>
    <mergeCell ref="L819:L820"/>
    <mergeCell ref="M819:M820"/>
    <mergeCell ref="N819:P819"/>
    <mergeCell ref="AE819:AG819"/>
    <mergeCell ref="AH819:AH820"/>
    <mergeCell ref="AI819:AI820"/>
    <mergeCell ref="AJ819:AJ820"/>
    <mergeCell ref="AK819:AK820"/>
    <mergeCell ref="AL819:AL820"/>
    <mergeCell ref="C817:C818"/>
    <mergeCell ref="D817:D818"/>
    <mergeCell ref="E817:E818"/>
    <mergeCell ref="F817:H817"/>
    <mergeCell ref="I817:I818"/>
    <mergeCell ref="J817:J818"/>
    <mergeCell ref="K817:K818"/>
    <mergeCell ref="L817:L818"/>
    <mergeCell ref="M817:M818"/>
    <mergeCell ref="N813:P813"/>
    <mergeCell ref="AE813:AG813"/>
    <mergeCell ref="AH813:AH814"/>
    <mergeCell ref="AI813:AI814"/>
    <mergeCell ref="AJ813:AJ814"/>
    <mergeCell ref="AK813:AK814"/>
    <mergeCell ref="AL813:AL814"/>
    <mergeCell ref="C815:C816"/>
    <mergeCell ref="D815:D816"/>
    <mergeCell ref="E815:E816"/>
    <mergeCell ref="F815:H815"/>
    <mergeCell ref="I815:I816"/>
    <mergeCell ref="J815:J816"/>
    <mergeCell ref="K815:K816"/>
    <mergeCell ref="L815:L816"/>
    <mergeCell ref="M815:M816"/>
    <mergeCell ref="N815:P815"/>
    <mergeCell ref="AE815:AG815"/>
    <mergeCell ref="AH815:AH816"/>
    <mergeCell ref="AI815:AI816"/>
    <mergeCell ref="AJ815:AJ816"/>
    <mergeCell ref="AK815:AK816"/>
    <mergeCell ref="AL815:AL816"/>
    <mergeCell ref="C813:C814"/>
    <mergeCell ref="D813:D814"/>
    <mergeCell ref="E813:E814"/>
    <mergeCell ref="F813:H813"/>
    <mergeCell ref="I813:I814"/>
    <mergeCell ref="J813:J814"/>
    <mergeCell ref="K813:K814"/>
    <mergeCell ref="L813:L814"/>
    <mergeCell ref="M813:M814"/>
    <mergeCell ref="N809:P809"/>
    <mergeCell ref="AE809:AG809"/>
    <mergeCell ref="AH809:AH810"/>
    <mergeCell ref="AI809:AI810"/>
    <mergeCell ref="AJ809:AJ810"/>
    <mergeCell ref="AK809:AK810"/>
    <mergeCell ref="AL809:AL810"/>
    <mergeCell ref="C811:C812"/>
    <mergeCell ref="D811:D812"/>
    <mergeCell ref="E811:E812"/>
    <mergeCell ref="F811:H811"/>
    <mergeCell ref="I811:I812"/>
    <mergeCell ref="J811:J812"/>
    <mergeCell ref="K811:K812"/>
    <mergeCell ref="L811:L812"/>
    <mergeCell ref="M811:M812"/>
    <mergeCell ref="N811:P811"/>
    <mergeCell ref="AE811:AG811"/>
    <mergeCell ref="AH811:AH812"/>
    <mergeCell ref="AI811:AI812"/>
    <mergeCell ref="AJ811:AJ812"/>
    <mergeCell ref="AK811:AK812"/>
    <mergeCell ref="AL811:AL812"/>
    <mergeCell ref="C809:C810"/>
    <mergeCell ref="D809:D810"/>
    <mergeCell ref="E809:E810"/>
    <mergeCell ref="F809:H809"/>
    <mergeCell ref="I809:I810"/>
    <mergeCell ref="J809:J810"/>
    <mergeCell ref="K809:K810"/>
    <mergeCell ref="L809:L810"/>
    <mergeCell ref="M809:M810"/>
    <mergeCell ref="N805:P805"/>
    <mergeCell ref="AE805:AG805"/>
    <mergeCell ref="AH805:AH806"/>
    <mergeCell ref="AI805:AI806"/>
    <mergeCell ref="AJ805:AJ806"/>
    <mergeCell ref="AK805:AK806"/>
    <mergeCell ref="AL805:AL806"/>
    <mergeCell ref="C807:C808"/>
    <mergeCell ref="D807:D808"/>
    <mergeCell ref="E807:E808"/>
    <mergeCell ref="F807:H807"/>
    <mergeCell ref="I807:I808"/>
    <mergeCell ref="J807:J808"/>
    <mergeCell ref="K807:K808"/>
    <mergeCell ref="L807:L808"/>
    <mergeCell ref="M807:M808"/>
    <mergeCell ref="N807:P807"/>
    <mergeCell ref="AE807:AG807"/>
    <mergeCell ref="AH807:AH808"/>
    <mergeCell ref="AI807:AI808"/>
    <mergeCell ref="AJ807:AJ808"/>
    <mergeCell ref="AK807:AK808"/>
    <mergeCell ref="AL807:AL808"/>
    <mergeCell ref="C805:C806"/>
    <mergeCell ref="D805:D806"/>
    <mergeCell ref="E805:E806"/>
    <mergeCell ref="F805:H805"/>
    <mergeCell ref="I805:I806"/>
    <mergeCell ref="J805:J806"/>
    <mergeCell ref="K805:K806"/>
    <mergeCell ref="L805:L806"/>
    <mergeCell ref="M805:M806"/>
    <mergeCell ref="N801:P801"/>
    <mergeCell ref="AE801:AG801"/>
    <mergeCell ref="AH801:AH802"/>
    <mergeCell ref="AI801:AI802"/>
    <mergeCell ref="AJ801:AJ802"/>
    <mergeCell ref="AK801:AK802"/>
    <mergeCell ref="AL801:AL802"/>
    <mergeCell ref="C803:C804"/>
    <mergeCell ref="D803:D804"/>
    <mergeCell ref="E803:E804"/>
    <mergeCell ref="F803:H803"/>
    <mergeCell ref="I803:I804"/>
    <mergeCell ref="J803:J804"/>
    <mergeCell ref="K803:K804"/>
    <mergeCell ref="L803:L804"/>
    <mergeCell ref="M803:M804"/>
    <mergeCell ref="N803:P803"/>
    <mergeCell ref="AE803:AG803"/>
    <mergeCell ref="AH803:AH804"/>
    <mergeCell ref="AI803:AI804"/>
    <mergeCell ref="AJ803:AJ804"/>
    <mergeCell ref="AK803:AK804"/>
    <mergeCell ref="AL803:AL804"/>
    <mergeCell ref="C801:C802"/>
    <mergeCell ref="D801:D802"/>
    <mergeCell ref="E801:E802"/>
    <mergeCell ref="F801:H801"/>
    <mergeCell ref="I801:I802"/>
    <mergeCell ref="J801:J802"/>
    <mergeCell ref="K801:K802"/>
    <mergeCell ref="L801:L802"/>
    <mergeCell ref="M801:M802"/>
    <mergeCell ref="N797:P797"/>
    <mergeCell ref="AE797:AG797"/>
    <mergeCell ref="AH797:AH798"/>
    <mergeCell ref="AI797:AI798"/>
    <mergeCell ref="AJ797:AJ798"/>
    <mergeCell ref="AK797:AK798"/>
    <mergeCell ref="AL797:AL798"/>
    <mergeCell ref="C799:C800"/>
    <mergeCell ref="D799:D800"/>
    <mergeCell ref="E799:E800"/>
    <mergeCell ref="F799:H799"/>
    <mergeCell ref="I799:I800"/>
    <mergeCell ref="J799:J800"/>
    <mergeCell ref="K799:K800"/>
    <mergeCell ref="L799:L800"/>
    <mergeCell ref="M799:M800"/>
    <mergeCell ref="N799:P799"/>
    <mergeCell ref="AE799:AG799"/>
    <mergeCell ref="AH799:AH800"/>
    <mergeCell ref="AI799:AI800"/>
    <mergeCell ref="AJ799:AJ800"/>
    <mergeCell ref="AK799:AK800"/>
    <mergeCell ref="AL799:AL800"/>
    <mergeCell ref="C797:C798"/>
    <mergeCell ref="D797:D798"/>
    <mergeCell ref="E797:E798"/>
    <mergeCell ref="F797:H797"/>
    <mergeCell ref="I797:I798"/>
    <mergeCell ref="J797:J798"/>
    <mergeCell ref="K797:K798"/>
    <mergeCell ref="L797:L798"/>
    <mergeCell ref="M797:M798"/>
    <mergeCell ref="N793:P793"/>
    <mergeCell ref="AE793:AG793"/>
    <mergeCell ref="AH793:AH794"/>
    <mergeCell ref="AI793:AI794"/>
    <mergeCell ref="AJ793:AJ794"/>
    <mergeCell ref="AK793:AK794"/>
    <mergeCell ref="AL793:AL794"/>
    <mergeCell ref="C795:C796"/>
    <mergeCell ref="D795:D796"/>
    <mergeCell ref="E795:E796"/>
    <mergeCell ref="F795:H795"/>
    <mergeCell ref="I795:I796"/>
    <mergeCell ref="J795:J796"/>
    <mergeCell ref="K795:K796"/>
    <mergeCell ref="L795:L796"/>
    <mergeCell ref="M795:M796"/>
    <mergeCell ref="N795:P795"/>
    <mergeCell ref="AE795:AG795"/>
    <mergeCell ref="AH795:AH796"/>
    <mergeCell ref="AI795:AI796"/>
    <mergeCell ref="AJ795:AJ796"/>
    <mergeCell ref="AK795:AK796"/>
    <mergeCell ref="AL795:AL796"/>
    <mergeCell ref="C793:C794"/>
    <mergeCell ref="D793:D794"/>
    <mergeCell ref="E793:E794"/>
    <mergeCell ref="F793:H793"/>
    <mergeCell ref="I793:I794"/>
    <mergeCell ref="J793:J794"/>
    <mergeCell ref="K793:K794"/>
    <mergeCell ref="L793:L794"/>
    <mergeCell ref="M793:M794"/>
    <mergeCell ref="N789:P789"/>
    <mergeCell ref="AE789:AG789"/>
    <mergeCell ref="AH789:AH790"/>
    <mergeCell ref="AI789:AI790"/>
    <mergeCell ref="AJ789:AJ790"/>
    <mergeCell ref="AK789:AK790"/>
    <mergeCell ref="AL789:AL790"/>
    <mergeCell ref="C791:C792"/>
    <mergeCell ref="D791:D792"/>
    <mergeCell ref="E791:E792"/>
    <mergeCell ref="F791:H791"/>
    <mergeCell ref="I791:I792"/>
    <mergeCell ref="J791:J792"/>
    <mergeCell ref="K791:K792"/>
    <mergeCell ref="L791:L792"/>
    <mergeCell ref="M791:M792"/>
    <mergeCell ref="N791:P791"/>
    <mergeCell ref="AE791:AG791"/>
    <mergeCell ref="AH791:AH792"/>
    <mergeCell ref="AI791:AI792"/>
    <mergeCell ref="AJ791:AJ792"/>
    <mergeCell ref="AK791:AK792"/>
    <mergeCell ref="AL791:AL792"/>
    <mergeCell ref="C789:C790"/>
    <mergeCell ref="D789:D790"/>
    <mergeCell ref="E789:E790"/>
    <mergeCell ref="F789:H789"/>
    <mergeCell ref="I789:I790"/>
    <mergeCell ref="J789:J790"/>
    <mergeCell ref="K789:K790"/>
    <mergeCell ref="L789:L790"/>
    <mergeCell ref="M789:M790"/>
    <mergeCell ref="N785:P785"/>
    <mergeCell ref="AE785:AG785"/>
    <mergeCell ref="AH785:AH786"/>
    <mergeCell ref="AI785:AI786"/>
    <mergeCell ref="AJ785:AJ786"/>
    <mergeCell ref="AK785:AK786"/>
    <mergeCell ref="AL785:AL786"/>
    <mergeCell ref="C787:C788"/>
    <mergeCell ref="D787:D788"/>
    <mergeCell ref="E787:E788"/>
    <mergeCell ref="F787:H787"/>
    <mergeCell ref="I787:I788"/>
    <mergeCell ref="J787:J788"/>
    <mergeCell ref="K787:K788"/>
    <mergeCell ref="L787:L788"/>
    <mergeCell ref="M787:M788"/>
    <mergeCell ref="N787:P787"/>
    <mergeCell ref="AE787:AG787"/>
    <mergeCell ref="AH787:AH788"/>
    <mergeCell ref="AI787:AI788"/>
    <mergeCell ref="AJ787:AJ788"/>
    <mergeCell ref="AK787:AK788"/>
    <mergeCell ref="AL787:AL788"/>
    <mergeCell ref="C785:C786"/>
    <mergeCell ref="D785:D786"/>
    <mergeCell ref="E785:E786"/>
    <mergeCell ref="F785:H785"/>
    <mergeCell ref="I785:I786"/>
    <mergeCell ref="J785:J786"/>
    <mergeCell ref="K785:K786"/>
    <mergeCell ref="L785:L786"/>
    <mergeCell ref="M785:M786"/>
    <mergeCell ref="N781:P781"/>
    <mergeCell ref="AE781:AG781"/>
    <mergeCell ref="AH781:AH782"/>
    <mergeCell ref="AI781:AI782"/>
    <mergeCell ref="AJ781:AJ782"/>
    <mergeCell ref="AK781:AK782"/>
    <mergeCell ref="AL781:AL782"/>
    <mergeCell ref="C783:C784"/>
    <mergeCell ref="D783:D784"/>
    <mergeCell ref="E783:E784"/>
    <mergeCell ref="F783:H783"/>
    <mergeCell ref="I783:I784"/>
    <mergeCell ref="J783:J784"/>
    <mergeCell ref="K783:K784"/>
    <mergeCell ref="L783:L784"/>
    <mergeCell ref="M783:M784"/>
    <mergeCell ref="N783:P783"/>
    <mergeCell ref="AE783:AG783"/>
    <mergeCell ref="AH783:AH784"/>
    <mergeCell ref="AI783:AI784"/>
    <mergeCell ref="AJ783:AJ784"/>
    <mergeCell ref="AK783:AK784"/>
    <mergeCell ref="AL783:AL784"/>
    <mergeCell ref="C781:C782"/>
    <mergeCell ref="D781:D782"/>
    <mergeCell ref="E781:E782"/>
    <mergeCell ref="F781:H781"/>
    <mergeCell ref="I781:I782"/>
    <mergeCell ref="J781:J782"/>
    <mergeCell ref="K781:K782"/>
    <mergeCell ref="L781:L782"/>
    <mergeCell ref="M781:M782"/>
    <mergeCell ref="N777:P777"/>
    <mergeCell ref="AE777:AG777"/>
    <mergeCell ref="AH777:AH778"/>
    <mergeCell ref="AI777:AI778"/>
    <mergeCell ref="AJ777:AJ778"/>
    <mergeCell ref="AK777:AK778"/>
    <mergeCell ref="AL777:AL778"/>
    <mergeCell ref="C779:C780"/>
    <mergeCell ref="D779:D780"/>
    <mergeCell ref="E779:E780"/>
    <mergeCell ref="F779:H779"/>
    <mergeCell ref="I779:I780"/>
    <mergeCell ref="J779:J780"/>
    <mergeCell ref="K779:K780"/>
    <mergeCell ref="L779:L780"/>
    <mergeCell ref="M779:M780"/>
    <mergeCell ref="N779:P779"/>
    <mergeCell ref="AE779:AG779"/>
    <mergeCell ref="AH779:AH780"/>
    <mergeCell ref="AI779:AI780"/>
    <mergeCell ref="AJ779:AJ780"/>
    <mergeCell ref="AK779:AK780"/>
    <mergeCell ref="AL779:AL780"/>
    <mergeCell ref="C777:C778"/>
    <mergeCell ref="D777:D778"/>
    <mergeCell ref="E777:E778"/>
    <mergeCell ref="F777:H777"/>
    <mergeCell ref="I777:I778"/>
    <mergeCell ref="J777:J778"/>
    <mergeCell ref="K777:K778"/>
    <mergeCell ref="L777:L778"/>
    <mergeCell ref="M777:M778"/>
    <mergeCell ref="N773:P773"/>
    <mergeCell ref="AE773:AG773"/>
    <mergeCell ref="AH773:AH774"/>
    <mergeCell ref="AI773:AI774"/>
    <mergeCell ref="AJ773:AJ774"/>
    <mergeCell ref="AK773:AK774"/>
    <mergeCell ref="AL773:AL774"/>
    <mergeCell ref="C775:C776"/>
    <mergeCell ref="D775:D776"/>
    <mergeCell ref="E775:E776"/>
    <mergeCell ref="F775:H775"/>
    <mergeCell ref="I775:I776"/>
    <mergeCell ref="J775:J776"/>
    <mergeCell ref="K775:K776"/>
    <mergeCell ref="L775:L776"/>
    <mergeCell ref="M775:M776"/>
    <mergeCell ref="N775:P775"/>
    <mergeCell ref="AE775:AG775"/>
    <mergeCell ref="AH775:AH776"/>
    <mergeCell ref="AI775:AI776"/>
    <mergeCell ref="AJ775:AJ776"/>
    <mergeCell ref="AK775:AK776"/>
    <mergeCell ref="AL775:AL776"/>
    <mergeCell ref="C773:C774"/>
    <mergeCell ref="D773:D774"/>
    <mergeCell ref="E773:E774"/>
    <mergeCell ref="F773:H773"/>
    <mergeCell ref="I773:I774"/>
    <mergeCell ref="J773:J774"/>
    <mergeCell ref="K773:K774"/>
    <mergeCell ref="L773:L774"/>
    <mergeCell ref="M773:M774"/>
    <mergeCell ref="N769:P769"/>
    <mergeCell ref="AE769:AG769"/>
    <mergeCell ref="AH769:AH770"/>
    <mergeCell ref="AI769:AI770"/>
    <mergeCell ref="AJ769:AJ770"/>
    <mergeCell ref="AK769:AK770"/>
    <mergeCell ref="AL769:AL770"/>
    <mergeCell ref="C771:C772"/>
    <mergeCell ref="D771:D772"/>
    <mergeCell ref="E771:E772"/>
    <mergeCell ref="F771:H771"/>
    <mergeCell ref="I771:I772"/>
    <mergeCell ref="J771:J772"/>
    <mergeCell ref="K771:K772"/>
    <mergeCell ref="L771:L772"/>
    <mergeCell ref="M771:M772"/>
    <mergeCell ref="N771:P771"/>
    <mergeCell ref="AE771:AG771"/>
    <mergeCell ref="AH771:AH772"/>
    <mergeCell ref="AI771:AI772"/>
    <mergeCell ref="AJ771:AJ772"/>
    <mergeCell ref="AK771:AK772"/>
    <mergeCell ref="AL771:AL772"/>
    <mergeCell ref="C769:C770"/>
    <mergeCell ref="D769:D770"/>
    <mergeCell ref="E769:E770"/>
    <mergeCell ref="F769:H769"/>
    <mergeCell ref="I769:I770"/>
    <mergeCell ref="J769:J770"/>
    <mergeCell ref="K769:K770"/>
    <mergeCell ref="L769:L770"/>
    <mergeCell ref="M769:M770"/>
    <mergeCell ref="N765:P765"/>
    <mergeCell ref="AE765:AG765"/>
    <mergeCell ref="AH765:AH766"/>
    <mergeCell ref="AI765:AI766"/>
    <mergeCell ref="AJ765:AJ766"/>
    <mergeCell ref="AK765:AK766"/>
    <mergeCell ref="AL765:AL766"/>
    <mergeCell ref="C767:C768"/>
    <mergeCell ref="D767:D768"/>
    <mergeCell ref="E767:E768"/>
    <mergeCell ref="F767:H767"/>
    <mergeCell ref="I767:I768"/>
    <mergeCell ref="J767:J768"/>
    <mergeCell ref="K767:K768"/>
    <mergeCell ref="L767:L768"/>
    <mergeCell ref="M767:M768"/>
    <mergeCell ref="N767:P767"/>
    <mergeCell ref="AE767:AG767"/>
    <mergeCell ref="AH767:AH768"/>
    <mergeCell ref="AI767:AI768"/>
    <mergeCell ref="AJ767:AJ768"/>
    <mergeCell ref="AK767:AK768"/>
    <mergeCell ref="AL767:AL768"/>
    <mergeCell ref="C765:C766"/>
    <mergeCell ref="D765:D766"/>
    <mergeCell ref="E765:E766"/>
    <mergeCell ref="F765:H765"/>
    <mergeCell ref="I765:I766"/>
    <mergeCell ref="J765:J766"/>
    <mergeCell ref="K765:K766"/>
    <mergeCell ref="L765:L766"/>
    <mergeCell ref="M765:M766"/>
    <mergeCell ref="N761:P761"/>
    <mergeCell ref="AE761:AG761"/>
    <mergeCell ref="AH761:AH762"/>
    <mergeCell ref="AI761:AI762"/>
    <mergeCell ref="AJ761:AJ762"/>
    <mergeCell ref="AK761:AK762"/>
    <mergeCell ref="AL761:AL762"/>
    <mergeCell ref="C763:C764"/>
    <mergeCell ref="D763:D764"/>
    <mergeCell ref="E763:E764"/>
    <mergeCell ref="F763:H763"/>
    <mergeCell ref="I763:I764"/>
    <mergeCell ref="J763:J764"/>
    <mergeCell ref="K763:K764"/>
    <mergeCell ref="L763:L764"/>
    <mergeCell ref="M763:M764"/>
    <mergeCell ref="N763:P763"/>
    <mergeCell ref="AE763:AG763"/>
    <mergeCell ref="AH763:AH764"/>
    <mergeCell ref="AI763:AI764"/>
    <mergeCell ref="AJ763:AJ764"/>
    <mergeCell ref="AK763:AK764"/>
    <mergeCell ref="AL763:AL764"/>
    <mergeCell ref="C761:C762"/>
    <mergeCell ref="D761:D762"/>
    <mergeCell ref="E761:E762"/>
    <mergeCell ref="F761:H761"/>
    <mergeCell ref="I761:I762"/>
    <mergeCell ref="J761:J762"/>
    <mergeCell ref="K761:K762"/>
    <mergeCell ref="L761:L762"/>
    <mergeCell ref="M761:M762"/>
    <mergeCell ref="N757:P757"/>
    <mergeCell ref="AE757:AG757"/>
    <mergeCell ref="AH757:AH758"/>
    <mergeCell ref="AI757:AI758"/>
    <mergeCell ref="AJ757:AJ758"/>
    <mergeCell ref="AK757:AK758"/>
    <mergeCell ref="AL757:AL758"/>
    <mergeCell ref="C759:C760"/>
    <mergeCell ref="D759:D760"/>
    <mergeCell ref="E759:E760"/>
    <mergeCell ref="F759:H759"/>
    <mergeCell ref="I759:I760"/>
    <mergeCell ref="J759:J760"/>
    <mergeCell ref="K759:K760"/>
    <mergeCell ref="L759:L760"/>
    <mergeCell ref="M759:M760"/>
    <mergeCell ref="N759:P759"/>
    <mergeCell ref="AE759:AG759"/>
    <mergeCell ref="AH759:AH760"/>
    <mergeCell ref="AI759:AI760"/>
    <mergeCell ref="AJ759:AJ760"/>
    <mergeCell ref="AK759:AK760"/>
    <mergeCell ref="AL759:AL760"/>
    <mergeCell ref="C757:C758"/>
    <mergeCell ref="D757:D758"/>
    <mergeCell ref="E757:E758"/>
    <mergeCell ref="F757:H757"/>
    <mergeCell ref="I757:I758"/>
    <mergeCell ref="J757:J758"/>
    <mergeCell ref="K757:K758"/>
    <mergeCell ref="L757:L758"/>
    <mergeCell ref="M757:M758"/>
    <mergeCell ref="N753:P753"/>
    <mergeCell ref="AE753:AG753"/>
    <mergeCell ref="AH753:AH754"/>
    <mergeCell ref="AI753:AI754"/>
    <mergeCell ref="AJ753:AJ754"/>
    <mergeCell ref="AK753:AK754"/>
    <mergeCell ref="AL753:AL754"/>
    <mergeCell ref="C755:C756"/>
    <mergeCell ref="D755:D756"/>
    <mergeCell ref="E755:E756"/>
    <mergeCell ref="F755:H755"/>
    <mergeCell ref="I755:I756"/>
    <mergeCell ref="J755:J756"/>
    <mergeCell ref="K755:K756"/>
    <mergeCell ref="L755:L756"/>
    <mergeCell ref="M755:M756"/>
    <mergeCell ref="N755:P755"/>
    <mergeCell ref="AE755:AG755"/>
    <mergeCell ref="AH755:AH756"/>
    <mergeCell ref="AI755:AI756"/>
    <mergeCell ref="AJ755:AJ756"/>
    <mergeCell ref="AK755:AK756"/>
    <mergeCell ref="AL755:AL756"/>
    <mergeCell ref="C753:C754"/>
    <mergeCell ref="D753:D754"/>
    <mergeCell ref="E753:E754"/>
    <mergeCell ref="F753:H753"/>
    <mergeCell ref="I753:I754"/>
    <mergeCell ref="J753:J754"/>
    <mergeCell ref="K753:K754"/>
    <mergeCell ref="L753:L754"/>
    <mergeCell ref="M753:M754"/>
    <mergeCell ref="N749:P749"/>
    <mergeCell ref="AE749:AG749"/>
    <mergeCell ref="AH749:AH750"/>
    <mergeCell ref="AI749:AI750"/>
    <mergeCell ref="AJ749:AJ750"/>
    <mergeCell ref="AK749:AK750"/>
    <mergeCell ref="AL749:AL750"/>
    <mergeCell ref="C751:C752"/>
    <mergeCell ref="D751:D752"/>
    <mergeCell ref="E751:E752"/>
    <mergeCell ref="F751:H751"/>
    <mergeCell ref="I751:I752"/>
    <mergeCell ref="J751:J752"/>
    <mergeCell ref="K751:K752"/>
    <mergeCell ref="L751:L752"/>
    <mergeCell ref="M751:M752"/>
    <mergeCell ref="N751:P751"/>
    <mergeCell ref="AE751:AG751"/>
    <mergeCell ref="AH751:AH752"/>
    <mergeCell ref="AI751:AI752"/>
    <mergeCell ref="AJ751:AJ752"/>
    <mergeCell ref="AK751:AK752"/>
    <mergeCell ref="AL751:AL752"/>
    <mergeCell ref="C749:C750"/>
    <mergeCell ref="D749:D750"/>
    <mergeCell ref="E749:E750"/>
    <mergeCell ref="F749:H749"/>
    <mergeCell ref="I749:I750"/>
    <mergeCell ref="J749:J750"/>
    <mergeCell ref="K749:K750"/>
    <mergeCell ref="L749:L750"/>
    <mergeCell ref="M749:M750"/>
    <mergeCell ref="N745:P745"/>
    <mergeCell ref="AE745:AG745"/>
    <mergeCell ref="AH745:AH746"/>
    <mergeCell ref="AI745:AI746"/>
    <mergeCell ref="AJ745:AJ746"/>
    <mergeCell ref="AK745:AK746"/>
    <mergeCell ref="AL745:AL746"/>
    <mergeCell ref="C747:C748"/>
    <mergeCell ref="D747:D748"/>
    <mergeCell ref="E747:E748"/>
    <mergeCell ref="F747:H747"/>
    <mergeCell ref="I747:I748"/>
    <mergeCell ref="J747:J748"/>
    <mergeCell ref="K747:K748"/>
    <mergeCell ref="L747:L748"/>
    <mergeCell ref="M747:M748"/>
    <mergeCell ref="N747:P747"/>
    <mergeCell ref="AE747:AG747"/>
    <mergeCell ref="AH747:AH748"/>
    <mergeCell ref="AI747:AI748"/>
    <mergeCell ref="AJ747:AJ748"/>
    <mergeCell ref="AK747:AK748"/>
    <mergeCell ref="AL747:AL748"/>
    <mergeCell ref="C745:C746"/>
    <mergeCell ref="D745:D746"/>
    <mergeCell ref="E745:E746"/>
    <mergeCell ref="F745:H745"/>
    <mergeCell ref="I745:I746"/>
    <mergeCell ref="J745:J746"/>
    <mergeCell ref="K745:K746"/>
    <mergeCell ref="L745:L746"/>
    <mergeCell ref="M745:M746"/>
    <mergeCell ref="N741:P741"/>
    <mergeCell ref="AE741:AG741"/>
    <mergeCell ref="AH741:AH742"/>
    <mergeCell ref="AI741:AI742"/>
    <mergeCell ref="AJ741:AJ742"/>
    <mergeCell ref="AK741:AK742"/>
    <mergeCell ref="AL741:AL742"/>
    <mergeCell ref="C743:C744"/>
    <mergeCell ref="D743:D744"/>
    <mergeCell ref="E743:E744"/>
    <mergeCell ref="F743:H743"/>
    <mergeCell ref="I743:I744"/>
    <mergeCell ref="J743:J744"/>
    <mergeCell ref="K743:K744"/>
    <mergeCell ref="L743:L744"/>
    <mergeCell ref="M743:M744"/>
    <mergeCell ref="N743:P743"/>
    <mergeCell ref="AE743:AG743"/>
    <mergeCell ref="AH743:AH744"/>
    <mergeCell ref="AI743:AI744"/>
    <mergeCell ref="AJ743:AJ744"/>
    <mergeCell ref="AK743:AK744"/>
    <mergeCell ref="AL743:AL744"/>
    <mergeCell ref="C741:C742"/>
    <mergeCell ref="D741:D742"/>
    <mergeCell ref="E741:E742"/>
    <mergeCell ref="F741:H741"/>
    <mergeCell ref="I741:I742"/>
    <mergeCell ref="J741:J742"/>
    <mergeCell ref="K741:K742"/>
    <mergeCell ref="L741:L742"/>
    <mergeCell ref="M741:M742"/>
    <mergeCell ref="N737:P737"/>
    <mergeCell ref="AE737:AG737"/>
    <mergeCell ref="AH737:AH738"/>
    <mergeCell ref="AI737:AI738"/>
    <mergeCell ref="AJ737:AJ738"/>
    <mergeCell ref="AK737:AK738"/>
    <mergeCell ref="AL737:AL738"/>
    <mergeCell ref="C739:C740"/>
    <mergeCell ref="D739:D740"/>
    <mergeCell ref="E739:E740"/>
    <mergeCell ref="F739:H739"/>
    <mergeCell ref="I739:I740"/>
    <mergeCell ref="J739:J740"/>
    <mergeCell ref="K739:K740"/>
    <mergeCell ref="L739:L740"/>
    <mergeCell ref="M739:M740"/>
    <mergeCell ref="N739:P739"/>
    <mergeCell ref="AE739:AG739"/>
    <mergeCell ref="AH739:AH740"/>
    <mergeCell ref="AI739:AI740"/>
    <mergeCell ref="AJ739:AJ740"/>
    <mergeCell ref="AK739:AK740"/>
    <mergeCell ref="AL739:AL740"/>
    <mergeCell ref="C737:C738"/>
    <mergeCell ref="D737:D738"/>
    <mergeCell ref="E737:E738"/>
    <mergeCell ref="F737:H737"/>
    <mergeCell ref="I737:I738"/>
    <mergeCell ref="J737:J738"/>
    <mergeCell ref="K737:K738"/>
    <mergeCell ref="L737:L738"/>
    <mergeCell ref="M737:M738"/>
    <mergeCell ref="N733:P733"/>
    <mergeCell ref="AE733:AG733"/>
    <mergeCell ref="AH733:AH734"/>
    <mergeCell ref="AI733:AI734"/>
    <mergeCell ref="AJ733:AJ734"/>
    <mergeCell ref="AK733:AK734"/>
    <mergeCell ref="AL733:AL734"/>
    <mergeCell ref="C735:C736"/>
    <mergeCell ref="D735:D736"/>
    <mergeCell ref="E735:E736"/>
    <mergeCell ref="F735:H735"/>
    <mergeCell ref="I735:I736"/>
    <mergeCell ref="J735:J736"/>
    <mergeCell ref="K735:K736"/>
    <mergeCell ref="L735:L736"/>
    <mergeCell ref="M735:M736"/>
    <mergeCell ref="N735:P735"/>
    <mergeCell ref="AE735:AG735"/>
    <mergeCell ref="AH735:AH736"/>
    <mergeCell ref="AI735:AI736"/>
    <mergeCell ref="AJ735:AJ736"/>
    <mergeCell ref="AK735:AK736"/>
    <mergeCell ref="AL735:AL736"/>
    <mergeCell ref="C733:C734"/>
    <mergeCell ref="D733:D734"/>
    <mergeCell ref="E733:E734"/>
    <mergeCell ref="F733:H733"/>
    <mergeCell ref="I733:I734"/>
    <mergeCell ref="J733:J734"/>
    <mergeCell ref="K733:K734"/>
    <mergeCell ref="L733:L734"/>
    <mergeCell ref="M733:M734"/>
    <mergeCell ref="N729:P729"/>
    <mergeCell ref="AE729:AG729"/>
    <mergeCell ref="AH729:AH730"/>
    <mergeCell ref="AI729:AI730"/>
    <mergeCell ref="AJ729:AJ730"/>
    <mergeCell ref="AK729:AK730"/>
    <mergeCell ref="AL729:AL730"/>
    <mergeCell ref="C731:C732"/>
    <mergeCell ref="D731:D732"/>
    <mergeCell ref="E731:E732"/>
    <mergeCell ref="F731:H731"/>
    <mergeCell ref="I731:I732"/>
    <mergeCell ref="J731:J732"/>
    <mergeCell ref="K731:K732"/>
    <mergeCell ref="L731:L732"/>
    <mergeCell ref="M731:M732"/>
    <mergeCell ref="N731:P731"/>
    <mergeCell ref="AE731:AG731"/>
    <mergeCell ref="AH731:AH732"/>
    <mergeCell ref="AI731:AI732"/>
    <mergeCell ref="AJ731:AJ732"/>
    <mergeCell ref="AK731:AK732"/>
    <mergeCell ref="AL731:AL732"/>
    <mergeCell ref="C729:C730"/>
    <mergeCell ref="D729:D730"/>
    <mergeCell ref="E729:E730"/>
    <mergeCell ref="F729:H729"/>
    <mergeCell ref="I729:I730"/>
    <mergeCell ref="J729:J730"/>
    <mergeCell ref="K729:K730"/>
    <mergeCell ref="L729:L730"/>
    <mergeCell ref="M729:M730"/>
    <mergeCell ref="N725:P725"/>
    <mergeCell ref="AE725:AG725"/>
    <mergeCell ref="AH725:AH726"/>
    <mergeCell ref="AI725:AI726"/>
    <mergeCell ref="AJ725:AJ726"/>
    <mergeCell ref="AK725:AK726"/>
    <mergeCell ref="AL725:AL726"/>
    <mergeCell ref="C727:C728"/>
    <mergeCell ref="D727:D728"/>
    <mergeCell ref="E727:E728"/>
    <mergeCell ref="F727:H727"/>
    <mergeCell ref="I727:I728"/>
    <mergeCell ref="J727:J728"/>
    <mergeCell ref="K727:K728"/>
    <mergeCell ref="L727:L728"/>
    <mergeCell ref="M727:M728"/>
    <mergeCell ref="N727:P727"/>
    <mergeCell ref="AE727:AG727"/>
    <mergeCell ref="AH727:AH728"/>
    <mergeCell ref="AI727:AI728"/>
    <mergeCell ref="AJ727:AJ728"/>
    <mergeCell ref="AK727:AK728"/>
    <mergeCell ref="AL727:AL728"/>
    <mergeCell ref="C725:C726"/>
    <mergeCell ref="D725:D726"/>
    <mergeCell ref="E725:E726"/>
    <mergeCell ref="F725:H725"/>
    <mergeCell ref="I725:I726"/>
    <mergeCell ref="J725:J726"/>
    <mergeCell ref="K725:K726"/>
    <mergeCell ref="L725:L726"/>
    <mergeCell ref="M725:M726"/>
    <mergeCell ref="N721:P721"/>
    <mergeCell ref="AE721:AG721"/>
    <mergeCell ref="AH721:AH722"/>
    <mergeCell ref="AI721:AI722"/>
    <mergeCell ref="AJ721:AJ722"/>
    <mergeCell ref="AK721:AK722"/>
    <mergeCell ref="AL721:AL722"/>
    <mergeCell ref="C723:C724"/>
    <mergeCell ref="D723:D724"/>
    <mergeCell ref="E723:E724"/>
    <mergeCell ref="F723:H723"/>
    <mergeCell ref="I723:I724"/>
    <mergeCell ref="J723:J724"/>
    <mergeCell ref="K723:K724"/>
    <mergeCell ref="L723:L724"/>
    <mergeCell ref="M723:M724"/>
    <mergeCell ref="N723:P723"/>
    <mergeCell ref="AE723:AG723"/>
    <mergeCell ref="AH723:AH724"/>
    <mergeCell ref="AI723:AI724"/>
    <mergeCell ref="AJ723:AJ724"/>
    <mergeCell ref="AK723:AK724"/>
    <mergeCell ref="AL723:AL724"/>
    <mergeCell ref="C721:C722"/>
    <mergeCell ref="D721:D722"/>
    <mergeCell ref="E721:E722"/>
    <mergeCell ref="F721:H721"/>
    <mergeCell ref="I721:I722"/>
    <mergeCell ref="J721:J722"/>
    <mergeCell ref="K721:K722"/>
    <mergeCell ref="L721:L722"/>
    <mergeCell ref="M721:M722"/>
    <mergeCell ref="N717:P717"/>
    <mergeCell ref="AE717:AG717"/>
    <mergeCell ref="AH717:AH718"/>
    <mergeCell ref="AI717:AI718"/>
    <mergeCell ref="AJ717:AJ718"/>
    <mergeCell ref="AK717:AK718"/>
    <mergeCell ref="AL717:AL718"/>
    <mergeCell ref="C719:C720"/>
    <mergeCell ref="D719:D720"/>
    <mergeCell ref="E719:E720"/>
    <mergeCell ref="F719:H719"/>
    <mergeCell ref="I719:I720"/>
    <mergeCell ref="J719:J720"/>
    <mergeCell ref="K719:K720"/>
    <mergeCell ref="L719:L720"/>
    <mergeCell ref="M719:M720"/>
    <mergeCell ref="N719:P719"/>
    <mergeCell ref="AE719:AG719"/>
    <mergeCell ref="AH719:AH720"/>
    <mergeCell ref="AI719:AI720"/>
    <mergeCell ref="AJ719:AJ720"/>
    <mergeCell ref="AK719:AK720"/>
    <mergeCell ref="AL719:AL720"/>
    <mergeCell ref="C717:C718"/>
    <mergeCell ref="D717:D718"/>
    <mergeCell ref="E717:E718"/>
    <mergeCell ref="F717:H717"/>
    <mergeCell ref="I717:I718"/>
    <mergeCell ref="J717:J718"/>
    <mergeCell ref="K717:K718"/>
    <mergeCell ref="L717:L718"/>
    <mergeCell ref="M717:M718"/>
    <mergeCell ref="N713:P713"/>
    <mergeCell ref="AE713:AG713"/>
    <mergeCell ref="AH713:AH714"/>
    <mergeCell ref="AI713:AI714"/>
    <mergeCell ref="AJ713:AJ714"/>
    <mergeCell ref="AK713:AK714"/>
    <mergeCell ref="AL713:AL714"/>
    <mergeCell ref="C715:C716"/>
    <mergeCell ref="D715:D716"/>
    <mergeCell ref="E715:E716"/>
    <mergeCell ref="F715:H715"/>
    <mergeCell ref="I715:I716"/>
    <mergeCell ref="J715:J716"/>
    <mergeCell ref="K715:K716"/>
    <mergeCell ref="L715:L716"/>
    <mergeCell ref="M715:M716"/>
    <mergeCell ref="N715:P715"/>
    <mergeCell ref="AE715:AG715"/>
    <mergeCell ref="AH715:AH716"/>
    <mergeCell ref="AI715:AI716"/>
    <mergeCell ref="AJ715:AJ716"/>
    <mergeCell ref="AK715:AK716"/>
    <mergeCell ref="AL715:AL716"/>
    <mergeCell ref="C713:C714"/>
    <mergeCell ref="D713:D714"/>
    <mergeCell ref="E713:E714"/>
    <mergeCell ref="F713:H713"/>
    <mergeCell ref="I713:I714"/>
    <mergeCell ref="J713:J714"/>
    <mergeCell ref="K713:K714"/>
    <mergeCell ref="L713:L714"/>
    <mergeCell ref="M713:M714"/>
    <mergeCell ref="N709:P709"/>
    <mergeCell ref="AE709:AG709"/>
    <mergeCell ref="AH709:AH710"/>
    <mergeCell ref="AI709:AI710"/>
    <mergeCell ref="AJ709:AJ710"/>
    <mergeCell ref="AK709:AK710"/>
    <mergeCell ref="AL709:AL710"/>
    <mergeCell ref="C711:C712"/>
    <mergeCell ref="D711:D712"/>
    <mergeCell ref="E711:E712"/>
    <mergeCell ref="F711:H711"/>
    <mergeCell ref="I711:I712"/>
    <mergeCell ref="J711:J712"/>
    <mergeCell ref="K711:K712"/>
    <mergeCell ref="L711:L712"/>
    <mergeCell ref="M711:M712"/>
    <mergeCell ref="N711:P711"/>
    <mergeCell ref="AE711:AG711"/>
    <mergeCell ref="AH711:AH712"/>
    <mergeCell ref="AI711:AI712"/>
    <mergeCell ref="AJ711:AJ712"/>
    <mergeCell ref="AK711:AK712"/>
    <mergeCell ref="AL711:AL712"/>
    <mergeCell ref="C709:C710"/>
    <mergeCell ref="D709:D710"/>
    <mergeCell ref="E709:E710"/>
    <mergeCell ref="F709:H709"/>
    <mergeCell ref="I709:I710"/>
    <mergeCell ref="J709:J710"/>
    <mergeCell ref="K709:K710"/>
    <mergeCell ref="L709:L710"/>
    <mergeCell ref="M709:M710"/>
    <mergeCell ref="N705:P705"/>
    <mergeCell ref="AE705:AG705"/>
    <mergeCell ref="AH705:AH706"/>
    <mergeCell ref="AI705:AI706"/>
    <mergeCell ref="AJ705:AJ706"/>
    <mergeCell ref="AK705:AK706"/>
    <mergeCell ref="AL705:AL706"/>
    <mergeCell ref="C707:C708"/>
    <mergeCell ref="D707:D708"/>
    <mergeCell ref="E707:E708"/>
    <mergeCell ref="F707:H707"/>
    <mergeCell ref="I707:I708"/>
    <mergeCell ref="J707:J708"/>
    <mergeCell ref="K707:K708"/>
    <mergeCell ref="L707:L708"/>
    <mergeCell ref="M707:M708"/>
    <mergeCell ref="N707:P707"/>
    <mergeCell ref="AE707:AG707"/>
    <mergeCell ref="AH707:AH708"/>
    <mergeCell ref="AI707:AI708"/>
    <mergeCell ref="AJ707:AJ708"/>
    <mergeCell ref="AK707:AK708"/>
    <mergeCell ref="AL707:AL708"/>
    <mergeCell ref="C705:C706"/>
    <mergeCell ref="D705:D706"/>
    <mergeCell ref="E705:E706"/>
    <mergeCell ref="F705:H705"/>
    <mergeCell ref="I705:I706"/>
    <mergeCell ref="J705:J706"/>
    <mergeCell ref="K705:K706"/>
    <mergeCell ref="L705:L706"/>
    <mergeCell ref="M705:M706"/>
    <mergeCell ref="N701:P701"/>
    <mergeCell ref="AE701:AG701"/>
    <mergeCell ref="AH701:AH702"/>
    <mergeCell ref="AI701:AI702"/>
    <mergeCell ref="AJ701:AJ702"/>
    <mergeCell ref="AK701:AK702"/>
    <mergeCell ref="AL701:AL702"/>
    <mergeCell ref="C703:C704"/>
    <mergeCell ref="D703:D704"/>
    <mergeCell ref="E703:E704"/>
    <mergeCell ref="F703:H703"/>
    <mergeCell ref="I703:I704"/>
    <mergeCell ref="J703:J704"/>
    <mergeCell ref="K703:K704"/>
    <mergeCell ref="L703:L704"/>
    <mergeCell ref="M703:M704"/>
    <mergeCell ref="N703:P703"/>
    <mergeCell ref="AE703:AG703"/>
    <mergeCell ref="AH703:AH704"/>
    <mergeCell ref="AI703:AI704"/>
    <mergeCell ref="AJ703:AJ704"/>
    <mergeCell ref="AK703:AK704"/>
    <mergeCell ref="AL703:AL704"/>
    <mergeCell ref="C701:C702"/>
    <mergeCell ref="D701:D702"/>
    <mergeCell ref="E701:E702"/>
    <mergeCell ref="F701:H701"/>
    <mergeCell ref="I701:I702"/>
    <mergeCell ref="J701:J702"/>
    <mergeCell ref="K701:K702"/>
    <mergeCell ref="L701:L702"/>
    <mergeCell ref="M701:M702"/>
    <mergeCell ref="N697:P697"/>
    <mergeCell ref="AE697:AG697"/>
    <mergeCell ref="AH697:AH698"/>
    <mergeCell ref="AI697:AI698"/>
    <mergeCell ref="AJ697:AJ698"/>
    <mergeCell ref="AK697:AK698"/>
    <mergeCell ref="AL697:AL698"/>
    <mergeCell ref="C699:C700"/>
    <mergeCell ref="D699:D700"/>
    <mergeCell ref="E699:E700"/>
    <mergeCell ref="F699:H699"/>
    <mergeCell ref="I699:I700"/>
    <mergeCell ref="J699:J700"/>
    <mergeCell ref="K699:K700"/>
    <mergeCell ref="L699:L700"/>
    <mergeCell ref="M699:M700"/>
    <mergeCell ref="N699:P699"/>
    <mergeCell ref="AE699:AG699"/>
    <mergeCell ref="AH699:AH700"/>
    <mergeCell ref="AI699:AI700"/>
    <mergeCell ref="AJ699:AJ700"/>
    <mergeCell ref="AK699:AK700"/>
    <mergeCell ref="AL699:AL700"/>
    <mergeCell ref="C697:C698"/>
    <mergeCell ref="D697:D698"/>
    <mergeCell ref="E697:E698"/>
    <mergeCell ref="F697:H697"/>
    <mergeCell ref="I697:I698"/>
    <mergeCell ref="J697:J698"/>
    <mergeCell ref="K697:K698"/>
    <mergeCell ref="L697:L698"/>
    <mergeCell ref="M697:M698"/>
    <mergeCell ref="N693:P693"/>
    <mergeCell ref="AE693:AG693"/>
    <mergeCell ref="AH693:AH694"/>
    <mergeCell ref="AI693:AI694"/>
    <mergeCell ref="AJ693:AJ694"/>
    <mergeCell ref="AK693:AK694"/>
    <mergeCell ref="AL693:AL694"/>
    <mergeCell ref="C695:C696"/>
    <mergeCell ref="D695:D696"/>
    <mergeCell ref="E695:E696"/>
    <mergeCell ref="F695:H695"/>
    <mergeCell ref="I695:I696"/>
    <mergeCell ref="J695:J696"/>
    <mergeCell ref="K695:K696"/>
    <mergeCell ref="L695:L696"/>
    <mergeCell ref="M695:M696"/>
    <mergeCell ref="N695:P695"/>
    <mergeCell ref="AE695:AG695"/>
    <mergeCell ref="AH695:AH696"/>
    <mergeCell ref="AI695:AI696"/>
    <mergeCell ref="AJ695:AJ696"/>
    <mergeCell ref="AK695:AK696"/>
    <mergeCell ref="AL695:AL696"/>
    <mergeCell ref="C693:C694"/>
    <mergeCell ref="D693:D694"/>
    <mergeCell ref="E693:E694"/>
    <mergeCell ref="F693:H693"/>
    <mergeCell ref="I693:I694"/>
    <mergeCell ref="J693:J694"/>
    <mergeCell ref="K693:K694"/>
    <mergeCell ref="L693:L694"/>
    <mergeCell ref="M693:M694"/>
    <mergeCell ref="N689:P689"/>
    <mergeCell ref="AE689:AG689"/>
    <mergeCell ref="AH689:AH690"/>
    <mergeCell ref="AI689:AI690"/>
    <mergeCell ref="AJ689:AJ690"/>
    <mergeCell ref="AK689:AK690"/>
    <mergeCell ref="AL689:AL690"/>
    <mergeCell ref="C691:C692"/>
    <mergeCell ref="D691:D692"/>
    <mergeCell ref="E691:E692"/>
    <mergeCell ref="F691:H691"/>
    <mergeCell ref="I691:I692"/>
    <mergeCell ref="J691:J692"/>
    <mergeCell ref="K691:K692"/>
    <mergeCell ref="L691:L692"/>
    <mergeCell ref="M691:M692"/>
    <mergeCell ref="N691:P691"/>
    <mergeCell ref="AE691:AG691"/>
    <mergeCell ref="AH691:AH692"/>
    <mergeCell ref="AI691:AI692"/>
    <mergeCell ref="AJ691:AJ692"/>
    <mergeCell ref="AK691:AK692"/>
    <mergeCell ref="AL691:AL692"/>
    <mergeCell ref="C689:C690"/>
    <mergeCell ref="D689:D690"/>
    <mergeCell ref="E689:E690"/>
    <mergeCell ref="F689:H689"/>
    <mergeCell ref="I689:I690"/>
    <mergeCell ref="J689:J690"/>
    <mergeCell ref="K689:K690"/>
    <mergeCell ref="L689:L690"/>
    <mergeCell ref="M689:M690"/>
    <mergeCell ref="N685:P685"/>
    <mergeCell ref="AE685:AG685"/>
    <mergeCell ref="AH685:AH686"/>
    <mergeCell ref="AI685:AI686"/>
    <mergeCell ref="AJ685:AJ686"/>
    <mergeCell ref="AK685:AK686"/>
    <mergeCell ref="AL685:AL686"/>
    <mergeCell ref="C687:C688"/>
    <mergeCell ref="D687:D688"/>
    <mergeCell ref="E687:E688"/>
    <mergeCell ref="F687:H687"/>
    <mergeCell ref="I687:I688"/>
    <mergeCell ref="J687:J688"/>
    <mergeCell ref="K687:K688"/>
    <mergeCell ref="L687:L688"/>
    <mergeCell ref="M687:M688"/>
    <mergeCell ref="N687:P687"/>
    <mergeCell ref="AE687:AG687"/>
    <mergeCell ref="AH687:AH688"/>
    <mergeCell ref="AI687:AI688"/>
    <mergeCell ref="AJ687:AJ688"/>
    <mergeCell ref="AK687:AK688"/>
    <mergeCell ref="AL687:AL688"/>
    <mergeCell ref="C685:C686"/>
    <mergeCell ref="D685:D686"/>
    <mergeCell ref="E685:E686"/>
    <mergeCell ref="F685:H685"/>
    <mergeCell ref="I685:I686"/>
    <mergeCell ref="J685:J686"/>
    <mergeCell ref="K685:K686"/>
    <mergeCell ref="L685:L686"/>
    <mergeCell ref="M685:M686"/>
    <mergeCell ref="N681:P681"/>
    <mergeCell ref="AE681:AG681"/>
    <mergeCell ref="AH681:AH682"/>
    <mergeCell ref="AI681:AI682"/>
    <mergeCell ref="AJ681:AJ682"/>
    <mergeCell ref="AK681:AK682"/>
    <mergeCell ref="AL681:AL682"/>
    <mergeCell ref="C683:C684"/>
    <mergeCell ref="D683:D684"/>
    <mergeCell ref="E683:E684"/>
    <mergeCell ref="F683:H683"/>
    <mergeCell ref="I683:I684"/>
    <mergeCell ref="J683:J684"/>
    <mergeCell ref="K683:K684"/>
    <mergeCell ref="L683:L684"/>
    <mergeCell ref="M683:M684"/>
    <mergeCell ref="N683:P683"/>
    <mergeCell ref="AE683:AG683"/>
    <mergeCell ref="AH683:AH684"/>
    <mergeCell ref="AI683:AI684"/>
    <mergeCell ref="AJ683:AJ684"/>
    <mergeCell ref="AK683:AK684"/>
    <mergeCell ref="AL683:AL684"/>
    <mergeCell ref="C681:C682"/>
    <mergeCell ref="D681:D682"/>
    <mergeCell ref="E681:E682"/>
    <mergeCell ref="F681:H681"/>
    <mergeCell ref="I681:I682"/>
    <mergeCell ref="J681:J682"/>
    <mergeCell ref="K681:K682"/>
    <mergeCell ref="L681:L682"/>
    <mergeCell ref="M681:M682"/>
    <mergeCell ref="N677:P677"/>
    <mergeCell ref="AE677:AG677"/>
    <mergeCell ref="AH677:AH678"/>
    <mergeCell ref="AI677:AI678"/>
    <mergeCell ref="AJ677:AJ678"/>
    <mergeCell ref="AK677:AK678"/>
    <mergeCell ref="AL677:AL678"/>
    <mergeCell ref="C679:C680"/>
    <mergeCell ref="D679:D680"/>
    <mergeCell ref="E679:E680"/>
    <mergeCell ref="F679:H679"/>
    <mergeCell ref="I679:I680"/>
    <mergeCell ref="J679:J680"/>
    <mergeCell ref="K679:K680"/>
    <mergeCell ref="L679:L680"/>
    <mergeCell ref="M679:M680"/>
    <mergeCell ref="N679:P679"/>
    <mergeCell ref="AE679:AG679"/>
    <mergeCell ref="AH679:AH680"/>
    <mergeCell ref="AI679:AI680"/>
    <mergeCell ref="AJ679:AJ680"/>
    <mergeCell ref="AK679:AK680"/>
    <mergeCell ref="AL679:AL680"/>
    <mergeCell ref="C677:C678"/>
    <mergeCell ref="D677:D678"/>
    <mergeCell ref="E677:E678"/>
    <mergeCell ref="F677:H677"/>
    <mergeCell ref="I677:I678"/>
    <mergeCell ref="J677:J678"/>
    <mergeCell ref="K677:K678"/>
    <mergeCell ref="L677:L678"/>
    <mergeCell ref="M677:M678"/>
    <mergeCell ref="N673:P673"/>
    <mergeCell ref="AE673:AG673"/>
    <mergeCell ref="AH673:AH674"/>
    <mergeCell ref="AI673:AI674"/>
    <mergeCell ref="AJ673:AJ674"/>
    <mergeCell ref="AK673:AK674"/>
    <mergeCell ref="AL673:AL674"/>
    <mergeCell ref="C675:C676"/>
    <mergeCell ref="D675:D676"/>
    <mergeCell ref="E675:E676"/>
    <mergeCell ref="F675:H675"/>
    <mergeCell ref="I675:I676"/>
    <mergeCell ref="J675:J676"/>
    <mergeCell ref="K675:K676"/>
    <mergeCell ref="L675:L676"/>
    <mergeCell ref="M675:M676"/>
    <mergeCell ref="N675:P675"/>
    <mergeCell ref="AE675:AG675"/>
    <mergeCell ref="AH675:AH676"/>
    <mergeCell ref="AI675:AI676"/>
    <mergeCell ref="AJ675:AJ676"/>
    <mergeCell ref="AK675:AK676"/>
    <mergeCell ref="AL675:AL676"/>
    <mergeCell ref="C673:C674"/>
    <mergeCell ref="D673:D674"/>
    <mergeCell ref="E673:E674"/>
    <mergeCell ref="F673:H673"/>
    <mergeCell ref="I673:I674"/>
    <mergeCell ref="J673:J674"/>
    <mergeCell ref="K673:K674"/>
    <mergeCell ref="L673:L674"/>
    <mergeCell ref="M673:M674"/>
    <mergeCell ref="N669:P669"/>
    <mergeCell ref="AE669:AG669"/>
    <mergeCell ref="AH669:AH670"/>
    <mergeCell ref="AI669:AI670"/>
    <mergeCell ref="AJ669:AJ670"/>
    <mergeCell ref="AK669:AK670"/>
    <mergeCell ref="AL669:AL670"/>
    <mergeCell ref="C671:C672"/>
    <mergeCell ref="D671:D672"/>
    <mergeCell ref="E671:E672"/>
    <mergeCell ref="F671:H671"/>
    <mergeCell ref="I671:I672"/>
    <mergeCell ref="J671:J672"/>
    <mergeCell ref="K671:K672"/>
    <mergeCell ref="L671:L672"/>
    <mergeCell ref="M671:M672"/>
    <mergeCell ref="N671:P671"/>
    <mergeCell ref="AE671:AG671"/>
    <mergeCell ref="AH671:AH672"/>
    <mergeCell ref="AI671:AI672"/>
    <mergeCell ref="AJ671:AJ672"/>
    <mergeCell ref="AK671:AK672"/>
    <mergeCell ref="AL671:AL672"/>
    <mergeCell ref="C669:C670"/>
    <mergeCell ref="D669:D670"/>
    <mergeCell ref="E669:E670"/>
    <mergeCell ref="F669:H669"/>
    <mergeCell ref="I669:I670"/>
    <mergeCell ref="J669:J670"/>
    <mergeCell ref="K669:K670"/>
    <mergeCell ref="L669:L670"/>
    <mergeCell ref="M669:M670"/>
    <mergeCell ref="N665:P665"/>
    <mergeCell ref="AE665:AG665"/>
    <mergeCell ref="AH665:AH666"/>
    <mergeCell ref="AI665:AI666"/>
    <mergeCell ref="AJ665:AJ666"/>
    <mergeCell ref="AK665:AK666"/>
    <mergeCell ref="AL665:AL666"/>
    <mergeCell ref="C667:C668"/>
    <mergeCell ref="D667:D668"/>
    <mergeCell ref="E667:E668"/>
    <mergeCell ref="F667:H667"/>
    <mergeCell ref="I667:I668"/>
    <mergeCell ref="J667:J668"/>
    <mergeCell ref="K667:K668"/>
    <mergeCell ref="L667:L668"/>
    <mergeCell ref="M667:M668"/>
    <mergeCell ref="N667:P667"/>
    <mergeCell ref="AE667:AG667"/>
    <mergeCell ref="AH667:AH668"/>
    <mergeCell ref="AI667:AI668"/>
    <mergeCell ref="AJ667:AJ668"/>
    <mergeCell ref="AK667:AK668"/>
    <mergeCell ref="AL667:AL668"/>
    <mergeCell ref="C665:C666"/>
    <mergeCell ref="D665:D666"/>
    <mergeCell ref="E665:E666"/>
    <mergeCell ref="F665:H665"/>
    <mergeCell ref="I665:I666"/>
    <mergeCell ref="J665:J666"/>
    <mergeCell ref="K665:K666"/>
    <mergeCell ref="L665:L666"/>
    <mergeCell ref="M665:M666"/>
    <mergeCell ref="N661:P661"/>
    <mergeCell ref="AE661:AG661"/>
    <mergeCell ref="AH661:AH662"/>
    <mergeCell ref="AI661:AI662"/>
    <mergeCell ref="AJ661:AJ662"/>
    <mergeCell ref="AK661:AK662"/>
    <mergeCell ref="AL661:AL662"/>
    <mergeCell ref="C663:C664"/>
    <mergeCell ref="D663:D664"/>
    <mergeCell ref="E663:E664"/>
    <mergeCell ref="F663:H663"/>
    <mergeCell ref="I663:I664"/>
    <mergeCell ref="J663:J664"/>
    <mergeCell ref="K663:K664"/>
    <mergeCell ref="L663:L664"/>
    <mergeCell ref="M663:M664"/>
    <mergeCell ref="N663:P663"/>
    <mergeCell ref="AE663:AG663"/>
    <mergeCell ref="AH663:AH664"/>
    <mergeCell ref="AI663:AI664"/>
    <mergeCell ref="AJ663:AJ664"/>
    <mergeCell ref="AK663:AK664"/>
    <mergeCell ref="AL663:AL664"/>
    <mergeCell ref="C661:C662"/>
    <mergeCell ref="D661:D662"/>
    <mergeCell ref="E661:E662"/>
    <mergeCell ref="F661:H661"/>
    <mergeCell ref="I661:I662"/>
    <mergeCell ref="J661:J662"/>
    <mergeCell ref="K661:K662"/>
    <mergeCell ref="L661:L662"/>
    <mergeCell ref="M661:M662"/>
    <mergeCell ref="N657:P657"/>
    <mergeCell ref="AE657:AG657"/>
    <mergeCell ref="AH657:AH658"/>
    <mergeCell ref="AI657:AI658"/>
    <mergeCell ref="AJ657:AJ658"/>
    <mergeCell ref="AK657:AK658"/>
    <mergeCell ref="AL657:AL658"/>
    <mergeCell ref="C659:C660"/>
    <mergeCell ref="D659:D660"/>
    <mergeCell ref="E659:E660"/>
    <mergeCell ref="F659:H659"/>
    <mergeCell ref="I659:I660"/>
    <mergeCell ref="J659:J660"/>
    <mergeCell ref="K659:K660"/>
    <mergeCell ref="L659:L660"/>
    <mergeCell ref="M659:M660"/>
    <mergeCell ref="N659:P659"/>
    <mergeCell ref="AE659:AG659"/>
    <mergeCell ref="AH659:AH660"/>
    <mergeCell ref="AI659:AI660"/>
    <mergeCell ref="AJ659:AJ660"/>
    <mergeCell ref="AK659:AK660"/>
    <mergeCell ref="AL659:AL660"/>
    <mergeCell ref="C657:C658"/>
    <mergeCell ref="D657:D658"/>
    <mergeCell ref="E657:E658"/>
    <mergeCell ref="F657:H657"/>
    <mergeCell ref="I657:I658"/>
    <mergeCell ref="J657:J658"/>
    <mergeCell ref="K657:K658"/>
    <mergeCell ref="L657:L658"/>
    <mergeCell ref="M657:M658"/>
    <mergeCell ref="N653:P653"/>
    <mergeCell ref="AE653:AG653"/>
    <mergeCell ref="AH653:AH654"/>
    <mergeCell ref="AI653:AI654"/>
    <mergeCell ref="AJ653:AJ654"/>
    <mergeCell ref="AK653:AK654"/>
    <mergeCell ref="AL653:AL654"/>
    <mergeCell ref="C655:C656"/>
    <mergeCell ref="D655:D656"/>
    <mergeCell ref="E655:E656"/>
    <mergeCell ref="F655:H655"/>
    <mergeCell ref="I655:I656"/>
    <mergeCell ref="J655:J656"/>
    <mergeCell ref="K655:K656"/>
    <mergeCell ref="L655:L656"/>
    <mergeCell ref="M655:M656"/>
    <mergeCell ref="N655:P655"/>
    <mergeCell ref="AE655:AG655"/>
    <mergeCell ref="AH655:AH656"/>
    <mergeCell ref="AI655:AI656"/>
    <mergeCell ref="AJ655:AJ656"/>
    <mergeCell ref="AK655:AK656"/>
    <mergeCell ref="AL655:AL656"/>
    <mergeCell ref="C653:C654"/>
    <mergeCell ref="D653:D654"/>
    <mergeCell ref="E653:E654"/>
    <mergeCell ref="F653:H653"/>
    <mergeCell ref="I653:I654"/>
    <mergeCell ref="J653:J654"/>
    <mergeCell ref="K653:K654"/>
    <mergeCell ref="L653:L654"/>
    <mergeCell ref="M653:M654"/>
    <mergeCell ref="N649:P649"/>
    <mergeCell ref="AE649:AG649"/>
    <mergeCell ref="AH649:AH650"/>
    <mergeCell ref="AI649:AI650"/>
    <mergeCell ref="AJ649:AJ650"/>
    <mergeCell ref="AK649:AK650"/>
    <mergeCell ref="AL649:AL650"/>
    <mergeCell ref="C651:C652"/>
    <mergeCell ref="D651:D652"/>
    <mergeCell ref="E651:E652"/>
    <mergeCell ref="F651:H651"/>
    <mergeCell ref="I651:I652"/>
    <mergeCell ref="J651:J652"/>
    <mergeCell ref="K651:K652"/>
    <mergeCell ref="L651:L652"/>
    <mergeCell ref="M651:M652"/>
    <mergeCell ref="N651:P651"/>
    <mergeCell ref="AE651:AG651"/>
    <mergeCell ref="AH651:AH652"/>
    <mergeCell ref="AI651:AI652"/>
    <mergeCell ref="AJ651:AJ652"/>
    <mergeCell ref="AK651:AK652"/>
    <mergeCell ref="AL651:AL652"/>
    <mergeCell ref="C649:C650"/>
    <mergeCell ref="D649:D650"/>
    <mergeCell ref="E649:E650"/>
    <mergeCell ref="F649:H649"/>
    <mergeCell ref="I649:I650"/>
    <mergeCell ref="J649:J650"/>
    <mergeCell ref="K649:K650"/>
    <mergeCell ref="L649:L650"/>
    <mergeCell ref="M649:M650"/>
    <mergeCell ref="N645:P645"/>
    <mergeCell ref="AE645:AG645"/>
    <mergeCell ref="AH645:AH646"/>
    <mergeCell ref="AI645:AI646"/>
    <mergeCell ref="AJ645:AJ646"/>
    <mergeCell ref="AK645:AK646"/>
    <mergeCell ref="AL645:AL646"/>
    <mergeCell ref="C647:C648"/>
    <mergeCell ref="D647:D648"/>
    <mergeCell ref="E647:E648"/>
    <mergeCell ref="F647:H647"/>
    <mergeCell ref="I647:I648"/>
    <mergeCell ref="J647:J648"/>
    <mergeCell ref="K647:K648"/>
    <mergeCell ref="L647:L648"/>
    <mergeCell ref="M647:M648"/>
    <mergeCell ref="N647:P647"/>
    <mergeCell ref="AE647:AG647"/>
    <mergeCell ref="AH647:AH648"/>
    <mergeCell ref="AI647:AI648"/>
    <mergeCell ref="AJ647:AJ648"/>
    <mergeCell ref="AK647:AK648"/>
    <mergeCell ref="AL647:AL648"/>
    <mergeCell ref="C645:C646"/>
    <mergeCell ref="D645:D646"/>
    <mergeCell ref="E645:E646"/>
    <mergeCell ref="F645:H645"/>
    <mergeCell ref="I645:I646"/>
    <mergeCell ref="J645:J646"/>
    <mergeCell ref="K645:K646"/>
    <mergeCell ref="L645:L646"/>
    <mergeCell ref="M645:M646"/>
    <mergeCell ref="N641:P641"/>
    <mergeCell ref="AE641:AG641"/>
    <mergeCell ref="AH641:AH642"/>
    <mergeCell ref="AI641:AI642"/>
    <mergeCell ref="AJ641:AJ642"/>
    <mergeCell ref="AK641:AK642"/>
    <mergeCell ref="AL641:AL642"/>
    <mergeCell ref="C643:C644"/>
    <mergeCell ref="D643:D644"/>
    <mergeCell ref="E643:E644"/>
    <mergeCell ref="F643:H643"/>
    <mergeCell ref="I643:I644"/>
    <mergeCell ref="J643:J644"/>
    <mergeCell ref="K643:K644"/>
    <mergeCell ref="L643:L644"/>
    <mergeCell ref="M643:M644"/>
    <mergeCell ref="N643:P643"/>
    <mergeCell ref="AE643:AG643"/>
    <mergeCell ref="AH643:AH644"/>
    <mergeCell ref="AI643:AI644"/>
    <mergeCell ref="AJ643:AJ644"/>
    <mergeCell ref="AK643:AK644"/>
    <mergeCell ref="AL643:AL644"/>
    <mergeCell ref="C641:C642"/>
    <mergeCell ref="D641:D642"/>
    <mergeCell ref="E641:E642"/>
    <mergeCell ref="F641:H641"/>
    <mergeCell ref="I641:I642"/>
    <mergeCell ref="J641:J642"/>
    <mergeCell ref="K641:K642"/>
    <mergeCell ref="L641:L642"/>
    <mergeCell ref="M641:M642"/>
    <mergeCell ref="N637:P637"/>
    <mergeCell ref="AE637:AG637"/>
    <mergeCell ref="AH637:AH638"/>
    <mergeCell ref="AI637:AI638"/>
    <mergeCell ref="AJ637:AJ638"/>
    <mergeCell ref="AK637:AK638"/>
    <mergeCell ref="AL637:AL638"/>
    <mergeCell ref="C639:C640"/>
    <mergeCell ref="D639:D640"/>
    <mergeCell ref="E639:E640"/>
    <mergeCell ref="F639:H639"/>
    <mergeCell ref="I639:I640"/>
    <mergeCell ref="J639:J640"/>
    <mergeCell ref="K639:K640"/>
    <mergeCell ref="L639:L640"/>
    <mergeCell ref="M639:M640"/>
    <mergeCell ref="N639:P639"/>
    <mergeCell ref="AE639:AG639"/>
    <mergeCell ref="AH639:AH640"/>
    <mergeCell ref="AI639:AI640"/>
    <mergeCell ref="AJ639:AJ640"/>
    <mergeCell ref="AK639:AK640"/>
    <mergeCell ref="AL639:AL640"/>
    <mergeCell ref="C637:C638"/>
    <mergeCell ref="D637:D638"/>
    <mergeCell ref="E637:E638"/>
    <mergeCell ref="F637:H637"/>
    <mergeCell ref="I637:I638"/>
    <mergeCell ref="J637:J638"/>
    <mergeCell ref="K637:K638"/>
    <mergeCell ref="L637:L638"/>
    <mergeCell ref="M637:M638"/>
    <mergeCell ref="N633:P633"/>
    <mergeCell ref="AE633:AG633"/>
    <mergeCell ref="AH633:AH634"/>
    <mergeCell ref="AI633:AI634"/>
    <mergeCell ref="AJ633:AJ634"/>
    <mergeCell ref="AK633:AK634"/>
    <mergeCell ref="AL633:AL634"/>
    <mergeCell ref="C635:C636"/>
    <mergeCell ref="D635:D636"/>
    <mergeCell ref="E635:E636"/>
    <mergeCell ref="F635:H635"/>
    <mergeCell ref="I635:I636"/>
    <mergeCell ref="J635:J636"/>
    <mergeCell ref="K635:K636"/>
    <mergeCell ref="L635:L636"/>
    <mergeCell ref="M635:M636"/>
    <mergeCell ref="N635:P635"/>
    <mergeCell ref="AE635:AG635"/>
    <mergeCell ref="AH635:AH636"/>
    <mergeCell ref="AI635:AI636"/>
    <mergeCell ref="AJ635:AJ636"/>
    <mergeCell ref="AK635:AK636"/>
    <mergeCell ref="AL635:AL636"/>
    <mergeCell ref="C633:C634"/>
    <mergeCell ref="D633:D634"/>
    <mergeCell ref="E633:E634"/>
    <mergeCell ref="F633:H633"/>
    <mergeCell ref="I633:I634"/>
    <mergeCell ref="J633:J634"/>
    <mergeCell ref="K633:K634"/>
    <mergeCell ref="L633:L634"/>
    <mergeCell ref="M633:M634"/>
    <mergeCell ref="N629:P629"/>
    <mergeCell ref="AE629:AG629"/>
    <mergeCell ref="AH629:AH630"/>
    <mergeCell ref="AI629:AI630"/>
    <mergeCell ref="AJ629:AJ630"/>
    <mergeCell ref="AK629:AK630"/>
    <mergeCell ref="AL629:AL630"/>
    <mergeCell ref="C631:C632"/>
    <mergeCell ref="D631:D632"/>
    <mergeCell ref="E631:E632"/>
    <mergeCell ref="F631:H631"/>
    <mergeCell ref="I631:I632"/>
    <mergeCell ref="J631:J632"/>
    <mergeCell ref="K631:K632"/>
    <mergeCell ref="L631:L632"/>
    <mergeCell ref="M631:M632"/>
    <mergeCell ref="N631:P631"/>
    <mergeCell ref="AE631:AG631"/>
    <mergeCell ref="AH631:AH632"/>
    <mergeCell ref="AI631:AI632"/>
    <mergeCell ref="AJ631:AJ632"/>
    <mergeCell ref="AK631:AK632"/>
    <mergeCell ref="AL631:AL632"/>
    <mergeCell ref="C629:C630"/>
    <mergeCell ref="D629:D630"/>
    <mergeCell ref="E629:E630"/>
    <mergeCell ref="F629:H629"/>
    <mergeCell ref="I629:I630"/>
    <mergeCell ref="J629:J630"/>
    <mergeCell ref="K629:K630"/>
    <mergeCell ref="L629:L630"/>
    <mergeCell ref="M629:M630"/>
    <mergeCell ref="N625:P625"/>
    <mergeCell ref="AE625:AG625"/>
    <mergeCell ref="AH625:AH626"/>
    <mergeCell ref="AI625:AI626"/>
    <mergeCell ref="AJ625:AJ626"/>
    <mergeCell ref="AK625:AK626"/>
    <mergeCell ref="AL625:AL626"/>
    <mergeCell ref="C627:C628"/>
    <mergeCell ref="D627:D628"/>
    <mergeCell ref="E627:E628"/>
    <mergeCell ref="F627:H627"/>
    <mergeCell ref="I627:I628"/>
    <mergeCell ref="J627:J628"/>
    <mergeCell ref="K627:K628"/>
    <mergeCell ref="L627:L628"/>
    <mergeCell ref="M627:M628"/>
    <mergeCell ref="N627:P627"/>
    <mergeCell ref="AE627:AG627"/>
    <mergeCell ref="AH627:AH628"/>
    <mergeCell ref="AI627:AI628"/>
    <mergeCell ref="AJ627:AJ628"/>
    <mergeCell ref="AK627:AK628"/>
    <mergeCell ref="AL627:AL628"/>
    <mergeCell ref="C625:C626"/>
    <mergeCell ref="D625:D626"/>
    <mergeCell ref="E625:E626"/>
    <mergeCell ref="F625:H625"/>
    <mergeCell ref="I625:I626"/>
    <mergeCell ref="J625:J626"/>
    <mergeCell ref="K625:K626"/>
    <mergeCell ref="L625:L626"/>
    <mergeCell ref="M625:M626"/>
    <mergeCell ref="N621:P621"/>
    <mergeCell ref="AE621:AG621"/>
    <mergeCell ref="AH621:AH622"/>
    <mergeCell ref="AI621:AI622"/>
    <mergeCell ref="AJ621:AJ622"/>
    <mergeCell ref="AK621:AK622"/>
    <mergeCell ref="AL621:AL622"/>
    <mergeCell ref="C623:C624"/>
    <mergeCell ref="D623:D624"/>
    <mergeCell ref="E623:E624"/>
    <mergeCell ref="F623:H623"/>
    <mergeCell ref="I623:I624"/>
    <mergeCell ref="J623:J624"/>
    <mergeCell ref="K623:K624"/>
    <mergeCell ref="L623:L624"/>
    <mergeCell ref="M623:M624"/>
    <mergeCell ref="N623:P623"/>
    <mergeCell ref="AE623:AG623"/>
    <mergeCell ref="AH623:AH624"/>
    <mergeCell ref="AI623:AI624"/>
    <mergeCell ref="AJ623:AJ624"/>
    <mergeCell ref="AK623:AK624"/>
    <mergeCell ref="AL623:AL624"/>
    <mergeCell ref="C621:C622"/>
    <mergeCell ref="D621:D622"/>
    <mergeCell ref="E621:E622"/>
    <mergeCell ref="F621:H621"/>
    <mergeCell ref="I621:I622"/>
    <mergeCell ref="J621:J622"/>
    <mergeCell ref="K621:K622"/>
    <mergeCell ref="L621:L622"/>
    <mergeCell ref="M621:M622"/>
    <mergeCell ref="N617:P617"/>
    <mergeCell ref="AE617:AG617"/>
    <mergeCell ref="AH617:AH618"/>
    <mergeCell ref="AI617:AI618"/>
    <mergeCell ref="AJ617:AJ618"/>
    <mergeCell ref="AK617:AK618"/>
    <mergeCell ref="AL617:AL618"/>
    <mergeCell ref="C619:C620"/>
    <mergeCell ref="D619:D620"/>
    <mergeCell ref="E619:E620"/>
    <mergeCell ref="F619:H619"/>
    <mergeCell ref="I619:I620"/>
    <mergeCell ref="J619:J620"/>
    <mergeCell ref="K619:K620"/>
    <mergeCell ref="L619:L620"/>
    <mergeCell ref="M619:M620"/>
    <mergeCell ref="N619:P619"/>
    <mergeCell ref="AE619:AG619"/>
    <mergeCell ref="AH619:AH620"/>
    <mergeCell ref="AI619:AI620"/>
    <mergeCell ref="AJ619:AJ620"/>
    <mergeCell ref="AK619:AK620"/>
    <mergeCell ref="AL619:AL620"/>
    <mergeCell ref="C617:C618"/>
    <mergeCell ref="D617:D618"/>
    <mergeCell ref="E617:E618"/>
    <mergeCell ref="F617:H617"/>
    <mergeCell ref="I617:I618"/>
    <mergeCell ref="J617:J618"/>
    <mergeCell ref="K617:K618"/>
    <mergeCell ref="L617:L618"/>
    <mergeCell ref="M617:M618"/>
    <mergeCell ref="N613:P613"/>
    <mergeCell ref="AE613:AG613"/>
    <mergeCell ref="AH613:AH614"/>
    <mergeCell ref="AI613:AI614"/>
    <mergeCell ref="AJ613:AJ614"/>
    <mergeCell ref="AK613:AK614"/>
    <mergeCell ref="AL613:AL614"/>
    <mergeCell ref="C615:C616"/>
    <mergeCell ref="D615:D616"/>
    <mergeCell ref="E615:E616"/>
    <mergeCell ref="F615:H615"/>
    <mergeCell ref="I615:I616"/>
    <mergeCell ref="J615:J616"/>
    <mergeCell ref="K615:K616"/>
    <mergeCell ref="L615:L616"/>
    <mergeCell ref="M615:M616"/>
    <mergeCell ref="N615:P615"/>
    <mergeCell ref="AE615:AG615"/>
    <mergeCell ref="AH615:AH616"/>
    <mergeCell ref="AI615:AI616"/>
    <mergeCell ref="AJ615:AJ616"/>
    <mergeCell ref="AK615:AK616"/>
    <mergeCell ref="AL615:AL616"/>
    <mergeCell ref="C613:C614"/>
    <mergeCell ref="D613:D614"/>
    <mergeCell ref="E613:E614"/>
    <mergeCell ref="F613:H613"/>
    <mergeCell ref="I613:I614"/>
    <mergeCell ref="J613:J614"/>
    <mergeCell ref="K613:K614"/>
    <mergeCell ref="L613:L614"/>
    <mergeCell ref="M613:M614"/>
    <mergeCell ref="N609:P609"/>
    <mergeCell ref="AE609:AG609"/>
    <mergeCell ref="AH609:AH610"/>
    <mergeCell ref="AI609:AI610"/>
    <mergeCell ref="AJ609:AJ610"/>
    <mergeCell ref="AK609:AK610"/>
    <mergeCell ref="AL609:AL610"/>
    <mergeCell ref="C611:C612"/>
    <mergeCell ref="D611:D612"/>
    <mergeCell ref="E611:E612"/>
    <mergeCell ref="F611:H611"/>
    <mergeCell ref="I611:I612"/>
    <mergeCell ref="J611:J612"/>
    <mergeCell ref="K611:K612"/>
    <mergeCell ref="L611:L612"/>
    <mergeCell ref="M611:M612"/>
    <mergeCell ref="N611:P611"/>
    <mergeCell ref="AE611:AG611"/>
    <mergeCell ref="AH611:AH612"/>
    <mergeCell ref="AI611:AI612"/>
    <mergeCell ref="AJ611:AJ612"/>
    <mergeCell ref="AK611:AK612"/>
    <mergeCell ref="AL611:AL612"/>
    <mergeCell ref="C609:C610"/>
    <mergeCell ref="D609:D610"/>
    <mergeCell ref="E609:E610"/>
    <mergeCell ref="F609:H609"/>
    <mergeCell ref="I609:I610"/>
    <mergeCell ref="J609:J610"/>
    <mergeCell ref="K609:K610"/>
    <mergeCell ref="L609:L610"/>
    <mergeCell ref="M609:M610"/>
    <mergeCell ref="N605:P605"/>
    <mergeCell ref="AE605:AG605"/>
    <mergeCell ref="AH605:AH606"/>
    <mergeCell ref="AI605:AI606"/>
    <mergeCell ref="AJ605:AJ606"/>
    <mergeCell ref="AK605:AK606"/>
    <mergeCell ref="AL605:AL606"/>
    <mergeCell ref="C607:C608"/>
    <mergeCell ref="D607:D608"/>
    <mergeCell ref="E607:E608"/>
    <mergeCell ref="F607:H607"/>
    <mergeCell ref="I607:I608"/>
    <mergeCell ref="J607:J608"/>
    <mergeCell ref="K607:K608"/>
    <mergeCell ref="L607:L608"/>
    <mergeCell ref="M607:M608"/>
    <mergeCell ref="N607:P607"/>
    <mergeCell ref="AE607:AG607"/>
    <mergeCell ref="AH607:AH608"/>
    <mergeCell ref="AI607:AI608"/>
    <mergeCell ref="AJ607:AJ608"/>
    <mergeCell ref="AK607:AK608"/>
    <mergeCell ref="AL607:AL608"/>
    <mergeCell ref="C605:C606"/>
    <mergeCell ref="D605:D606"/>
    <mergeCell ref="E605:E606"/>
    <mergeCell ref="F605:H605"/>
    <mergeCell ref="I605:I606"/>
    <mergeCell ref="J605:J606"/>
    <mergeCell ref="K605:K606"/>
    <mergeCell ref="L605:L606"/>
    <mergeCell ref="M605:M606"/>
    <mergeCell ref="N601:P601"/>
    <mergeCell ref="AE601:AG601"/>
    <mergeCell ref="AH601:AH602"/>
    <mergeCell ref="AI601:AI602"/>
    <mergeCell ref="AJ601:AJ602"/>
    <mergeCell ref="AK601:AK602"/>
    <mergeCell ref="AL601:AL602"/>
    <mergeCell ref="C603:C604"/>
    <mergeCell ref="D603:D604"/>
    <mergeCell ref="E603:E604"/>
    <mergeCell ref="F603:H603"/>
    <mergeCell ref="I603:I604"/>
    <mergeCell ref="J603:J604"/>
    <mergeCell ref="K603:K604"/>
    <mergeCell ref="L603:L604"/>
    <mergeCell ref="M603:M604"/>
    <mergeCell ref="N603:P603"/>
    <mergeCell ref="AE603:AG603"/>
    <mergeCell ref="AH603:AH604"/>
    <mergeCell ref="AI603:AI604"/>
    <mergeCell ref="AJ603:AJ604"/>
    <mergeCell ref="AK603:AK604"/>
    <mergeCell ref="AL603:AL604"/>
    <mergeCell ref="C601:C602"/>
    <mergeCell ref="D601:D602"/>
    <mergeCell ref="E601:E602"/>
    <mergeCell ref="F601:H601"/>
    <mergeCell ref="I601:I602"/>
    <mergeCell ref="J601:J602"/>
    <mergeCell ref="K601:K602"/>
    <mergeCell ref="L601:L602"/>
    <mergeCell ref="M601:M602"/>
    <mergeCell ref="N597:P597"/>
    <mergeCell ref="AE597:AG597"/>
    <mergeCell ref="AH597:AH598"/>
    <mergeCell ref="AI597:AI598"/>
    <mergeCell ref="AJ597:AJ598"/>
    <mergeCell ref="AK597:AK598"/>
    <mergeCell ref="AL597:AL598"/>
    <mergeCell ref="C599:C600"/>
    <mergeCell ref="D599:D600"/>
    <mergeCell ref="E599:E600"/>
    <mergeCell ref="F599:H599"/>
    <mergeCell ref="I599:I600"/>
    <mergeCell ref="J599:J600"/>
    <mergeCell ref="K599:K600"/>
    <mergeCell ref="L599:L600"/>
    <mergeCell ref="M599:M600"/>
    <mergeCell ref="N599:P599"/>
    <mergeCell ref="AE599:AG599"/>
    <mergeCell ref="AH599:AH600"/>
    <mergeCell ref="AI599:AI600"/>
    <mergeCell ref="AJ599:AJ600"/>
    <mergeCell ref="AK599:AK600"/>
    <mergeCell ref="AL599:AL600"/>
    <mergeCell ref="C597:C598"/>
    <mergeCell ref="D597:D598"/>
    <mergeCell ref="E597:E598"/>
    <mergeCell ref="F597:H597"/>
    <mergeCell ref="I597:I598"/>
    <mergeCell ref="J597:J598"/>
    <mergeCell ref="K597:K598"/>
    <mergeCell ref="L597:L598"/>
    <mergeCell ref="M597:M598"/>
    <mergeCell ref="N593:P593"/>
    <mergeCell ref="AE593:AG593"/>
    <mergeCell ref="AH593:AH594"/>
    <mergeCell ref="AI593:AI594"/>
    <mergeCell ref="AJ593:AJ594"/>
    <mergeCell ref="AK593:AK594"/>
    <mergeCell ref="AL593:AL594"/>
    <mergeCell ref="C595:C596"/>
    <mergeCell ref="D595:D596"/>
    <mergeCell ref="E595:E596"/>
    <mergeCell ref="F595:H595"/>
    <mergeCell ref="I595:I596"/>
    <mergeCell ref="J595:J596"/>
    <mergeCell ref="K595:K596"/>
    <mergeCell ref="L595:L596"/>
    <mergeCell ref="M595:M596"/>
    <mergeCell ref="N595:P595"/>
    <mergeCell ref="AE595:AG595"/>
    <mergeCell ref="AH595:AH596"/>
    <mergeCell ref="AI595:AI596"/>
    <mergeCell ref="AJ595:AJ596"/>
    <mergeCell ref="AK595:AK596"/>
    <mergeCell ref="AL595:AL596"/>
    <mergeCell ref="C593:C594"/>
    <mergeCell ref="D593:D594"/>
    <mergeCell ref="E593:E594"/>
    <mergeCell ref="F593:H593"/>
    <mergeCell ref="I593:I594"/>
    <mergeCell ref="J593:J594"/>
    <mergeCell ref="K593:K594"/>
    <mergeCell ref="L593:L594"/>
    <mergeCell ref="M593:M594"/>
    <mergeCell ref="N589:P589"/>
    <mergeCell ref="AE589:AG589"/>
    <mergeCell ref="AH589:AH590"/>
    <mergeCell ref="AI589:AI590"/>
    <mergeCell ref="AJ589:AJ590"/>
    <mergeCell ref="AK589:AK590"/>
    <mergeCell ref="AL589:AL590"/>
    <mergeCell ref="C591:C592"/>
    <mergeCell ref="D591:D592"/>
    <mergeCell ref="E591:E592"/>
    <mergeCell ref="F591:H591"/>
    <mergeCell ref="I591:I592"/>
    <mergeCell ref="J591:J592"/>
    <mergeCell ref="K591:K592"/>
    <mergeCell ref="L591:L592"/>
    <mergeCell ref="M591:M592"/>
    <mergeCell ref="N591:P591"/>
    <mergeCell ref="AE591:AG591"/>
    <mergeCell ref="AH591:AH592"/>
    <mergeCell ref="AI591:AI592"/>
    <mergeCell ref="AJ591:AJ592"/>
    <mergeCell ref="AK591:AK592"/>
    <mergeCell ref="AL591:AL592"/>
    <mergeCell ref="C589:C590"/>
    <mergeCell ref="D589:D590"/>
    <mergeCell ref="E589:E590"/>
    <mergeCell ref="F589:H589"/>
    <mergeCell ref="I589:I590"/>
    <mergeCell ref="J589:J590"/>
    <mergeCell ref="K589:K590"/>
    <mergeCell ref="L589:L590"/>
    <mergeCell ref="M589:M590"/>
    <mergeCell ref="N585:P585"/>
    <mergeCell ref="AE585:AG585"/>
    <mergeCell ref="AH585:AH586"/>
    <mergeCell ref="AI585:AI586"/>
    <mergeCell ref="AJ585:AJ586"/>
    <mergeCell ref="AK585:AK586"/>
    <mergeCell ref="AL585:AL586"/>
    <mergeCell ref="C587:C588"/>
    <mergeCell ref="D587:D588"/>
    <mergeCell ref="E587:E588"/>
    <mergeCell ref="F587:H587"/>
    <mergeCell ref="I587:I588"/>
    <mergeCell ref="J587:J588"/>
    <mergeCell ref="K587:K588"/>
    <mergeCell ref="L587:L588"/>
    <mergeCell ref="M587:M588"/>
    <mergeCell ref="N587:P587"/>
    <mergeCell ref="AE587:AG587"/>
    <mergeCell ref="AH587:AH588"/>
    <mergeCell ref="AI587:AI588"/>
    <mergeCell ref="AJ587:AJ588"/>
    <mergeCell ref="AK587:AK588"/>
    <mergeCell ref="AL587:AL588"/>
    <mergeCell ref="C585:C586"/>
    <mergeCell ref="D585:D586"/>
    <mergeCell ref="E585:E586"/>
    <mergeCell ref="F585:H585"/>
    <mergeCell ref="I585:I586"/>
    <mergeCell ref="J585:J586"/>
    <mergeCell ref="K585:K586"/>
    <mergeCell ref="L585:L586"/>
    <mergeCell ref="M585:M586"/>
    <mergeCell ref="N581:P581"/>
    <mergeCell ref="AE581:AG581"/>
    <mergeCell ref="AH581:AH582"/>
    <mergeCell ref="AI581:AI582"/>
    <mergeCell ref="AJ581:AJ582"/>
    <mergeCell ref="AK581:AK582"/>
    <mergeCell ref="AL581:AL582"/>
    <mergeCell ref="C583:C584"/>
    <mergeCell ref="D583:D584"/>
    <mergeCell ref="E583:E584"/>
    <mergeCell ref="F583:H583"/>
    <mergeCell ref="I583:I584"/>
    <mergeCell ref="J583:J584"/>
    <mergeCell ref="K583:K584"/>
    <mergeCell ref="L583:L584"/>
    <mergeCell ref="M583:M584"/>
    <mergeCell ref="N583:P583"/>
    <mergeCell ref="AE583:AG583"/>
    <mergeCell ref="AH583:AH584"/>
    <mergeCell ref="AI583:AI584"/>
    <mergeCell ref="AJ583:AJ584"/>
    <mergeCell ref="AK583:AK584"/>
    <mergeCell ref="AL583:AL584"/>
    <mergeCell ref="C581:C582"/>
    <mergeCell ref="D581:D582"/>
    <mergeCell ref="E581:E582"/>
    <mergeCell ref="F581:H581"/>
    <mergeCell ref="I581:I582"/>
    <mergeCell ref="J581:J582"/>
    <mergeCell ref="K581:K582"/>
    <mergeCell ref="L581:L582"/>
    <mergeCell ref="M581:M582"/>
    <mergeCell ref="N577:P577"/>
    <mergeCell ref="AE577:AG577"/>
    <mergeCell ref="AH577:AH578"/>
    <mergeCell ref="AI577:AI578"/>
    <mergeCell ref="AJ577:AJ578"/>
    <mergeCell ref="AK577:AK578"/>
    <mergeCell ref="AL577:AL578"/>
    <mergeCell ref="C579:C580"/>
    <mergeCell ref="D579:D580"/>
    <mergeCell ref="E579:E580"/>
    <mergeCell ref="F579:H579"/>
    <mergeCell ref="I579:I580"/>
    <mergeCell ref="J579:J580"/>
    <mergeCell ref="K579:K580"/>
    <mergeCell ref="L579:L580"/>
    <mergeCell ref="M579:M580"/>
    <mergeCell ref="N579:P579"/>
    <mergeCell ref="AE579:AG579"/>
    <mergeCell ref="AH579:AH580"/>
    <mergeCell ref="AI579:AI580"/>
    <mergeCell ref="AJ579:AJ580"/>
    <mergeCell ref="AK579:AK580"/>
    <mergeCell ref="AL579:AL580"/>
    <mergeCell ref="C577:C578"/>
    <mergeCell ref="D577:D578"/>
    <mergeCell ref="E577:E578"/>
    <mergeCell ref="F577:H577"/>
    <mergeCell ref="I577:I578"/>
    <mergeCell ref="J577:J578"/>
    <mergeCell ref="K577:K578"/>
    <mergeCell ref="L577:L578"/>
    <mergeCell ref="M577:M578"/>
    <mergeCell ref="N573:P573"/>
    <mergeCell ref="AE573:AG573"/>
    <mergeCell ref="AH573:AH574"/>
    <mergeCell ref="AI573:AI574"/>
    <mergeCell ref="AJ573:AJ574"/>
    <mergeCell ref="AK573:AK574"/>
    <mergeCell ref="AL573:AL574"/>
    <mergeCell ref="C575:C576"/>
    <mergeCell ref="D575:D576"/>
    <mergeCell ref="E575:E576"/>
    <mergeCell ref="F575:H575"/>
    <mergeCell ref="I575:I576"/>
    <mergeCell ref="J575:J576"/>
    <mergeCell ref="K575:K576"/>
    <mergeCell ref="L575:L576"/>
    <mergeCell ref="M575:M576"/>
    <mergeCell ref="N575:P575"/>
    <mergeCell ref="AE575:AG575"/>
    <mergeCell ref="AH575:AH576"/>
    <mergeCell ref="AI575:AI576"/>
    <mergeCell ref="AJ575:AJ576"/>
    <mergeCell ref="AK575:AK576"/>
    <mergeCell ref="AL575:AL576"/>
    <mergeCell ref="C573:C574"/>
    <mergeCell ref="D573:D574"/>
    <mergeCell ref="E573:E574"/>
    <mergeCell ref="F573:H573"/>
    <mergeCell ref="I573:I574"/>
    <mergeCell ref="J573:J574"/>
    <mergeCell ref="K573:K574"/>
    <mergeCell ref="L573:L574"/>
    <mergeCell ref="M573:M574"/>
    <mergeCell ref="N569:P569"/>
    <mergeCell ref="AE569:AG569"/>
    <mergeCell ref="AH569:AH570"/>
    <mergeCell ref="AI569:AI570"/>
    <mergeCell ref="AJ569:AJ570"/>
    <mergeCell ref="AK569:AK570"/>
    <mergeCell ref="AL569:AL570"/>
    <mergeCell ref="C571:C572"/>
    <mergeCell ref="D571:D572"/>
    <mergeCell ref="E571:E572"/>
    <mergeCell ref="F571:H571"/>
    <mergeCell ref="I571:I572"/>
    <mergeCell ref="J571:J572"/>
    <mergeCell ref="K571:K572"/>
    <mergeCell ref="L571:L572"/>
    <mergeCell ref="M571:M572"/>
    <mergeCell ref="N571:P571"/>
    <mergeCell ref="AE571:AG571"/>
    <mergeCell ref="AH571:AH572"/>
    <mergeCell ref="AI571:AI572"/>
    <mergeCell ref="AJ571:AJ572"/>
    <mergeCell ref="AK571:AK572"/>
    <mergeCell ref="AL571:AL572"/>
    <mergeCell ref="C569:C570"/>
    <mergeCell ref="D569:D570"/>
    <mergeCell ref="E569:E570"/>
    <mergeCell ref="F569:H569"/>
    <mergeCell ref="I569:I570"/>
    <mergeCell ref="J569:J570"/>
    <mergeCell ref="K569:K570"/>
    <mergeCell ref="L569:L570"/>
    <mergeCell ref="M569:M570"/>
    <mergeCell ref="N565:P565"/>
    <mergeCell ref="AE565:AG565"/>
    <mergeCell ref="AH565:AH566"/>
    <mergeCell ref="AI565:AI566"/>
    <mergeCell ref="AJ565:AJ566"/>
    <mergeCell ref="AK565:AK566"/>
    <mergeCell ref="AL565:AL566"/>
    <mergeCell ref="C567:C568"/>
    <mergeCell ref="D567:D568"/>
    <mergeCell ref="E567:E568"/>
    <mergeCell ref="F567:H567"/>
    <mergeCell ref="I567:I568"/>
    <mergeCell ref="J567:J568"/>
    <mergeCell ref="K567:K568"/>
    <mergeCell ref="L567:L568"/>
    <mergeCell ref="M567:M568"/>
    <mergeCell ref="N567:P567"/>
    <mergeCell ref="AE567:AG567"/>
    <mergeCell ref="AH567:AH568"/>
    <mergeCell ref="AI567:AI568"/>
    <mergeCell ref="AJ567:AJ568"/>
    <mergeCell ref="AK567:AK568"/>
    <mergeCell ref="AL567:AL568"/>
    <mergeCell ref="C565:C566"/>
    <mergeCell ref="D565:D566"/>
    <mergeCell ref="E565:E566"/>
    <mergeCell ref="F565:H565"/>
    <mergeCell ref="I565:I566"/>
    <mergeCell ref="J565:J566"/>
    <mergeCell ref="K565:K566"/>
    <mergeCell ref="L565:L566"/>
    <mergeCell ref="M565:M566"/>
    <mergeCell ref="N561:P561"/>
    <mergeCell ref="AE561:AG561"/>
    <mergeCell ref="AH561:AH562"/>
    <mergeCell ref="AI561:AI562"/>
    <mergeCell ref="AJ561:AJ562"/>
    <mergeCell ref="AK561:AK562"/>
    <mergeCell ref="AL561:AL562"/>
    <mergeCell ref="C563:C564"/>
    <mergeCell ref="D563:D564"/>
    <mergeCell ref="E563:E564"/>
    <mergeCell ref="F563:H563"/>
    <mergeCell ref="I563:I564"/>
    <mergeCell ref="J563:J564"/>
    <mergeCell ref="K563:K564"/>
    <mergeCell ref="L563:L564"/>
    <mergeCell ref="M563:M564"/>
    <mergeCell ref="N563:P563"/>
    <mergeCell ref="AE563:AG563"/>
    <mergeCell ref="AH563:AH564"/>
    <mergeCell ref="AI563:AI564"/>
    <mergeCell ref="AJ563:AJ564"/>
    <mergeCell ref="AK563:AK564"/>
    <mergeCell ref="AL563:AL564"/>
    <mergeCell ref="C561:C562"/>
    <mergeCell ref="D561:D562"/>
    <mergeCell ref="E561:E562"/>
    <mergeCell ref="F561:H561"/>
    <mergeCell ref="I561:I562"/>
    <mergeCell ref="J561:J562"/>
    <mergeCell ref="K561:K562"/>
    <mergeCell ref="L561:L562"/>
    <mergeCell ref="M561:M562"/>
    <mergeCell ref="N557:P557"/>
    <mergeCell ref="AE557:AG557"/>
    <mergeCell ref="AH557:AH558"/>
    <mergeCell ref="AI557:AI558"/>
    <mergeCell ref="AJ557:AJ558"/>
    <mergeCell ref="AK557:AK558"/>
    <mergeCell ref="AL557:AL558"/>
    <mergeCell ref="C559:C560"/>
    <mergeCell ref="D559:D560"/>
    <mergeCell ref="E559:E560"/>
    <mergeCell ref="F559:H559"/>
    <mergeCell ref="I559:I560"/>
    <mergeCell ref="J559:J560"/>
    <mergeCell ref="K559:K560"/>
    <mergeCell ref="L559:L560"/>
    <mergeCell ref="M559:M560"/>
    <mergeCell ref="N559:P559"/>
    <mergeCell ref="AE559:AG559"/>
    <mergeCell ref="AH559:AH560"/>
    <mergeCell ref="AI559:AI560"/>
    <mergeCell ref="AJ559:AJ560"/>
    <mergeCell ref="AK559:AK560"/>
    <mergeCell ref="AL559:AL560"/>
    <mergeCell ref="C557:C558"/>
    <mergeCell ref="D557:D558"/>
    <mergeCell ref="E557:E558"/>
    <mergeCell ref="F557:H557"/>
    <mergeCell ref="I557:I558"/>
    <mergeCell ref="J557:J558"/>
    <mergeCell ref="K557:K558"/>
    <mergeCell ref="L557:L558"/>
    <mergeCell ref="M557:M558"/>
    <mergeCell ref="N553:P553"/>
    <mergeCell ref="AE553:AG553"/>
    <mergeCell ref="AH553:AH554"/>
    <mergeCell ref="AI553:AI554"/>
    <mergeCell ref="AJ553:AJ554"/>
    <mergeCell ref="AK553:AK554"/>
    <mergeCell ref="AL553:AL554"/>
    <mergeCell ref="C555:C556"/>
    <mergeCell ref="D555:D556"/>
    <mergeCell ref="E555:E556"/>
    <mergeCell ref="F555:H555"/>
    <mergeCell ref="I555:I556"/>
    <mergeCell ref="J555:J556"/>
    <mergeCell ref="K555:K556"/>
    <mergeCell ref="L555:L556"/>
    <mergeCell ref="M555:M556"/>
    <mergeCell ref="N555:P555"/>
    <mergeCell ref="AE555:AG555"/>
    <mergeCell ref="AH555:AH556"/>
    <mergeCell ref="AI555:AI556"/>
    <mergeCell ref="AJ555:AJ556"/>
    <mergeCell ref="AK555:AK556"/>
    <mergeCell ref="AL555:AL556"/>
    <mergeCell ref="C553:C554"/>
    <mergeCell ref="D553:D554"/>
    <mergeCell ref="E553:E554"/>
    <mergeCell ref="F553:H553"/>
    <mergeCell ref="I553:I554"/>
    <mergeCell ref="J553:J554"/>
    <mergeCell ref="K553:K554"/>
    <mergeCell ref="L553:L554"/>
    <mergeCell ref="M553:M554"/>
    <mergeCell ref="N549:P549"/>
    <mergeCell ref="AE549:AG549"/>
    <mergeCell ref="AH549:AH550"/>
    <mergeCell ref="AI549:AI550"/>
    <mergeCell ref="AJ549:AJ550"/>
    <mergeCell ref="AK549:AK550"/>
    <mergeCell ref="AL549:AL550"/>
    <mergeCell ref="C551:C552"/>
    <mergeCell ref="D551:D552"/>
    <mergeCell ref="E551:E552"/>
    <mergeCell ref="F551:H551"/>
    <mergeCell ref="I551:I552"/>
    <mergeCell ref="J551:J552"/>
    <mergeCell ref="K551:K552"/>
    <mergeCell ref="L551:L552"/>
    <mergeCell ref="M551:M552"/>
    <mergeCell ref="N551:P551"/>
    <mergeCell ref="AE551:AG551"/>
    <mergeCell ref="AH551:AH552"/>
    <mergeCell ref="AI551:AI552"/>
    <mergeCell ref="AJ551:AJ552"/>
    <mergeCell ref="AK551:AK552"/>
    <mergeCell ref="AL551:AL552"/>
    <mergeCell ref="C549:C550"/>
    <mergeCell ref="D549:D550"/>
    <mergeCell ref="E549:E550"/>
    <mergeCell ref="F549:H549"/>
    <mergeCell ref="I549:I550"/>
    <mergeCell ref="J549:J550"/>
    <mergeCell ref="K549:K550"/>
    <mergeCell ref="L549:L550"/>
    <mergeCell ref="M549:M550"/>
    <mergeCell ref="N545:P545"/>
    <mergeCell ref="AE545:AG545"/>
    <mergeCell ref="AH545:AH546"/>
    <mergeCell ref="AI545:AI546"/>
    <mergeCell ref="AJ545:AJ546"/>
    <mergeCell ref="AK545:AK546"/>
    <mergeCell ref="AL545:AL546"/>
    <mergeCell ref="C547:C548"/>
    <mergeCell ref="D547:D548"/>
    <mergeCell ref="E547:E548"/>
    <mergeCell ref="F547:H547"/>
    <mergeCell ref="I547:I548"/>
    <mergeCell ref="J547:J548"/>
    <mergeCell ref="K547:K548"/>
    <mergeCell ref="L547:L548"/>
    <mergeCell ref="M547:M548"/>
    <mergeCell ref="N547:P547"/>
    <mergeCell ref="AE547:AG547"/>
    <mergeCell ref="AH547:AH548"/>
    <mergeCell ref="AI547:AI548"/>
    <mergeCell ref="AJ547:AJ548"/>
    <mergeCell ref="AK547:AK548"/>
    <mergeCell ref="AL547:AL548"/>
    <mergeCell ref="C545:C546"/>
    <mergeCell ref="D545:D546"/>
    <mergeCell ref="E545:E546"/>
    <mergeCell ref="F545:H545"/>
    <mergeCell ref="I545:I546"/>
    <mergeCell ref="J545:J546"/>
    <mergeCell ref="K545:K546"/>
    <mergeCell ref="L545:L546"/>
    <mergeCell ref="M545:M546"/>
    <mergeCell ref="N541:P541"/>
    <mergeCell ref="AE541:AG541"/>
    <mergeCell ref="AH541:AH542"/>
    <mergeCell ref="AI541:AI542"/>
    <mergeCell ref="AJ541:AJ542"/>
    <mergeCell ref="AK541:AK542"/>
    <mergeCell ref="AL541:AL542"/>
    <mergeCell ref="C543:C544"/>
    <mergeCell ref="D543:D544"/>
    <mergeCell ref="E543:E544"/>
    <mergeCell ref="F543:H543"/>
    <mergeCell ref="I543:I544"/>
    <mergeCell ref="J543:J544"/>
    <mergeCell ref="K543:K544"/>
    <mergeCell ref="L543:L544"/>
    <mergeCell ref="M543:M544"/>
    <mergeCell ref="N543:P543"/>
    <mergeCell ref="AE543:AG543"/>
    <mergeCell ref="AH543:AH544"/>
    <mergeCell ref="AI543:AI544"/>
    <mergeCell ref="AJ543:AJ544"/>
    <mergeCell ref="AK543:AK544"/>
    <mergeCell ref="AL543:AL544"/>
    <mergeCell ref="C541:C542"/>
    <mergeCell ref="D541:D542"/>
    <mergeCell ref="E541:E542"/>
    <mergeCell ref="F541:H541"/>
    <mergeCell ref="I541:I542"/>
    <mergeCell ref="J541:J542"/>
    <mergeCell ref="K541:K542"/>
    <mergeCell ref="L541:L542"/>
    <mergeCell ref="M541:M542"/>
    <mergeCell ref="N537:P537"/>
    <mergeCell ref="AE537:AG537"/>
    <mergeCell ref="AH537:AH538"/>
    <mergeCell ref="AI537:AI538"/>
    <mergeCell ref="AJ537:AJ538"/>
    <mergeCell ref="AK537:AK538"/>
    <mergeCell ref="AL537:AL538"/>
    <mergeCell ref="C539:C540"/>
    <mergeCell ref="D539:D540"/>
    <mergeCell ref="E539:E540"/>
    <mergeCell ref="F539:H539"/>
    <mergeCell ref="I539:I540"/>
    <mergeCell ref="J539:J540"/>
    <mergeCell ref="K539:K540"/>
    <mergeCell ref="L539:L540"/>
    <mergeCell ref="M539:M540"/>
    <mergeCell ref="N539:P539"/>
    <mergeCell ref="AE539:AG539"/>
    <mergeCell ref="AH539:AH540"/>
    <mergeCell ref="AI539:AI540"/>
    <mergeCell ref="AJ539:AJ540"/>
    <mergeCell ref="AK539:AK540"/>
    <mergeCell ref="AL539:AL540"/>
    <mergeCell ref="C537:C538"/>
    <mergeCell ref="D537:D538"/>
    <mergeCell ref="E537:E538"/>
    <mergeCell ref="F537:H537"/>
    <mergeCell ref="I537:I538"/>
    <mergeCell ref="J537:J538"/>
    <mergeCell ref="K537:K538"/>
    <mergeCell ref="L537:L538"/>
    <mergeCell ref="M537:M538"/>
    <mergeCell ref="N533:P533"/>
    <mergeCell ref="AE533:AG533"/>
    <mergeCell ref="AH533:AH534"/>
    <mergeCell ref="AI533:AI534"/>
    <mergeCell ref="AJ533:AJ534"/>
    <mergeCell ref="AK533:AK534"/>
    <mergeCell ref="AL533:AL534"/>
    <mergeCell ref="C535:C536"/>
    <mergeCell ref="D535:D536"/>
    <mergeCell ref="E535:E536"/>
    <mergeCell ref="F535:H535"/>
    <mergeCell ref="I535:I536"/>
    <mergeCell ref="J535:J536"/>
    <mergeCell ref="K535:K536"/>
    <mergeCell ref="L535:L536"/>
    <mergeCell ref="M535:M536"/>
    <mergeCell ref="N535:P535"/>
    <mergeCell ref="AE535:AG535"/>
    <mergeCell ref="AH535:AH536"/>
    <mergeCell ref="AI535:AI536"/>
    <mergeCell ref="AJ535:AJ536"/>
    <mergeCell ref="AK535:AK536"/>
    <mergeCell ref="AL535:AL536"/>
    <mergeCell ref="C533:C534"/>
    <mergeCell ref="D533:D534"/>
    <mergeCell ref="E533:E534"/>
    <mergeCell ref="F533:H533"/>
    <mergeCell ref="I533:I534"/>
    <mergeCell ref="J533:J534"/>
    <mergeCell ref="K533:K534"/>
    <mergeCell ref="L533:L534"/>
    <mergeCell ref="M533:M534"/>
    <mergeCell ref="N529:P529"/>
    <mergeCell ref="AE529:AG529"/>
    <mergeCell ref="AH529:AH530"/>
    <mergeCell ref="AI529:AI530"/>
    <mergeCell ref="AJ529:AJ530"/>
    <mergeCell ref="AK529:AK530"/>
    <mergeCell ref="AL529:AL530"/>
    <mergeCell ref="C531:C532"/>
    <mergeCell ref="D531:D532"/>
    <mergeCell ref="E531:E532"/>
    <mergeCell ref="F531:H531"/>
    <mergeCell ref="I531:I532"/>
    <mergeCell ref="J531:J532"/>
    <mergeCell ref="K531:K532"/>
    <mergeCell ref="L531:L532"/>
    <mergeCell ref="M531:M532"/>
    <mergeCell ref="N531:P531"/>
    <mergeCell ref="AE531:AG531"/>
    <mergeCell ref="AH531:AH532"/>
    <mergeCell ref="AI531:AI532"/>
    <mergeCell ref="AJ531:AJ532"/>
    <mergeCell ref="AK531:AK532"/>
    <mergeCell ref="AL531:AL532"/>
    <mergeCell ref="C529:C530"/>
    <mergeCell ref="D529:D530"/>
    <mergeCell ref="E529:E530"/>
    <mergeCell ref="F529:H529"/>
    <mergeCell ref="I529:I530"/>
    <mergeCell ref="J529:J530"/>
    <mergeCell ref="K529:K530"/>
    <mergeCell ref="L529:L530"/>
    <mergeCell ref="M529:M530"/>
    <mergeCell ref="N525:P525"/>
    <mergeCell ref="AE525:AG525"/>
    <mergeCell ref="AH525:AH526"/>
    <mergeCell ref="AI525:AI526"/>
    <mergeCell ref="AJ525:AJ526"/>
    <mergeCell ref="AK525:AK526"/>
    <mergeCell ref="AL525:AL526"/>
    <mergeCell ref="C527:C528"/>
    <mergeCell ref="D527:D528"/>
    <mergeCell ref="E527:E528"/>
    <mergeCell ref="F527:H527"/>
    <mergeCell ref="I527:I528"/>
    <mergeCell ref="J527:J528"/>
    <mergeCell ref="K527:K528"/>
    <mergeCell ref="L527:L528"/>
    <mergeCell ref="M527:M528"/>
    <mergeCell ref="N527:P527"/>
    <mergeCell ref="AE527:AG527"/>
    <mergeCell ref="AH527:AH528"/>
    <mergeCell ref="AI527:AI528"/>
    <mergeCell ref="AJ527:AJ528"/>
    <mergeCell ref="AK527:AK528"/>
    <mergeCell ref="AL527:AL528"/>
    <mergeCell ref="C525:C526"/>
    <mergeCell ref="D525:D526"/>
    <mergeCell ref="E525:E526"/>
    <mergeCell ref="F525:H525"/>
    <mergeCell ref="I525:I526"/>
    <mergeCell ref="J525:J526"/>
    <mergeCell ref="K525:K526"/>
    <mergeCell ref="L525:L526"/>
    <mergeCell ref="M525:M526"/>
    <mergeCell ref="N521:P521"/>
    <mergeCell ref="AE521:AG521"/>
    <mergeCell ref="AH521:AH522"/>
    <mergeCell ref="AI521:AI522"/>
    <mergeCell ref="AJ521:AJ522"/>
    <mergeCell ref="AK521:AK522"/>
    <mergeCell ref="AL521:AL522"/>
    <mergeCell ref="C523:C524"/>
    <mergeCell ref="D523:D524"/>
    <mergeCell ref="E523:E524"/>
    <mergeCell ref="F523:H523"/>
    <mergeCell ref="I523:I524"/>
    <mergeCell ref="J523:J524"/>
    <mergeCell ref="K523:K524"/>
    <mergeCell ref="L523:L524"/>
    <mergeCell ref="M523:M524"/>
    <mergeCell ref="N523:P523"/>
    <mergeCell ref="AE523:AG523"/>
    <mergeCell ref="AH523:AH524"/>
    <mergeCell ref="AI523:AI524"/>
    <mergeCell ref="AJ523:AJ524"/>
    <mergeCell ref="AK523:AK524"/>
    <mergeCell ref="AL523:AL524"/>
    <mergeCell ref="C521:C522"/>
    <mergeCell ref="D521:D522"/>
    <mergeCell ref="E521:E522"/>
    <mergeCell ref="F521:H521"/>
    <mergeCell ref="I521:I522"/>
    <mergeCell ref="J521:J522"/>
    <mergeCell ref="K521:K522"/>
    <mergeCell ref="L521:L522"/>
    <mergeCell ref="M521:M522"/>
    <mergeCell ref="N517:P517"/>
    <mergeCell ref="AE517:AG517"/>
    <mergeCell ref="AH517:AH518"/>
    <mergeCell ref="AI517:AI518"/>
    <mergeCell ref="AJ517:AJ518"/>
    <mergeCell ref="AK517:AK518"/>
    <mergeCell ref="AL517:AL518"/>
    <mergeCell ref="C519:C520"/>
    <mergeCell ref="D519:D520"/>
    <mergeCell ref="E519:E520"/>
    <mergeCell ref="F519:H519"/>
    <mergeCell ref="I519:I520"/>
    <mergeCell ref="J519:J520"/>
    <mergeCell ref="K519:K520"/>
    <mergeCell ref="L519:L520"/>
    <mergeCell ref="M519:M520"/>
    <mergeCell ref="N519:P519"/>
    <mergeCell ref="AE519:AG519"/>
    <mergeCell ref="AH519:AH520"/>
    <mergeCell ref="AI519:AI520"/>
    <mergeCell ref="AJ519:AJ520"/>
    <mergeCell ref="AK519:AK520"/>
    <mergeCell ref="AL519:AL520"/>
    <mergeCell ref="C517:C518"/>
    <mergeCell ref="D517:D518"/>
    <mergeCell ref="E517:E518"/>
    <mergeCell ref="F517:H517"/>
    <mergeCell ref="I517:I518"/>
    <mergeCell ref="J517:J518"/>
    <mergeCell ref="K517:K518"/>
    <mergeCell ref="L517:L518"/>
    <mergeCell ref="M517:M518"/>
    <mergeCell ref="N513:P513"/>
    <mergeCell ref="AE513:AG513"/>
    <mergeCell ref="AH513:AH514"/>
    <mergeCell ref="AI513:AI514"/>
    <mergeCell ref="AJ513:AJ514"/>
    <mergeCell ref="AK513:AK514"/>
    <mergeCell ref="AL513:AL514"/>
    <mergeCell ref="C515:C516"/>
    <mergeCell ref="D515:D516"/>
    <mergeCell ref="E515:E516"/>
    <mergeCell ref="F515:H515"/>
    <mergeCell ref="I515:I516"/>
    <mergeCell ref="J515:J516"/>
    <mergeCell ref="K515:K516"/>
    <mergeCell ref="L515:L516"/>
    <mergeCell ref="M515:M516"/>
    <mergeCell ref="N515:P515"/>
    <mergeCell ref="AE515:AG515"/>
    <mergeCell ref="AH515:AH516"/>
    <mergeCell ref="AI515:AI516"/>
    <mergeCell ref="AJ515:AJ516"/>
    <mergeCell ref="AK515:AK516"/>
    <mergeCell ref="AL515:AL516"/>
    <mergeCell ref="C513:C514"/>
    <mergeCell ref="D513:D514"/>
    <mergeCell ref="E513:E514"/>
    <mergeCell ref="F513:H513"/>
    <mergeCell ref="I513:I514"/>
    <mergeCell ref="J513:J514"/>
    <mergeCell ref="K513:K514"/>
    <mergeCell ref="L513:L514"/>
    <mergeCell ref="M513:M514"/>
    <mergeCell ref="N509:P509"/>
    <mergeCell ref="AE509:AG509"/>
    <mergeCell ref="AH509:AH510"/>
    <mergeCell ref="AI509:AI510"/>
    <mergeCell ref="AJ509:AJ510"/>
    <mergeCell ref="AK509:AK510"/>
    <mergeCell ref="AL509:AL510"/>
    <mergeCell ref="C511:C512"/>
    <mergeCell ref="D511:D512"/>
    <mergeCell ref="E511:E512"/>
    <mergeCell ref="F511:H511"/>
    <mergeCell ref="I511:I512"/>
    <mergeCell ref="J511:J512"/>
    <mergeCell ref="K511:K512"/>
    <mergeCell ref="L511:L512"/>
    <mergeCell ref="M511:M512"/>
    <mergeCell ref="N511:P511"/>
    <mergeCell ref="AE511:AG511"/>
    <mergeCell ref="AH511:AH512"/>
    <mergeCell ref="AI511:AI512"/>
    <mergeCell ref="AJ511:AJ512"/>
    <mergeCell ref="AK511:AK512"/>
    <mergeCell ref="AL511:AL512"/>
    <mergeCell ref="C509:C510"/>
    <mergeCell ref="D509:D510"/>
    <mergeCell ref="E509:E510"/>
    <mergeCell ref="F509:H509"/>
    <mergeCell ref="I509:I510"/>
    <mergeCell ref="J509:J510"/>
    <mergeCell ref="K509:K510"/>
    <mergeCell ref="L509:L510"/>
    <mergeCell ref="M509:M510"/>
    <mergeCell ref="N505:P505"/>
    <mergeCell ref="AE505:AG505"/>
    <mergeCell ref="AH505:AH506"/>
    <mergeCell ref="AI505:AI506"/>
    <mergeCell ref="AJ505:AJ506"/>
    <mergeCell ref="AK505:AK506"/>
    <mergeCell ref="AL505:AL506"/>
    <mergeCell ref="C507:C508"/>
    <mergeCell ref="D507:D508"/>
    <mergeCell ref="E507:E508"/>
    <mergeCell ref="F507:H507"/>
    <mergeCell ref="I507:I508"/>
    <mergeCell ref="J507:J508"/>
    <mergeCell ref="K507:K508"/>
    <mergeCell ref="L507:L508"/>
    <mergeCell ref="M507:M508"/>
    <mergeCell ref="N507:P507"/>
    <mergeCell ref="AE507:AG507"/>
    <mergeCell ref="AH507:AH508"/>
    <mergeCell ref="AI507:AI508"/>
    <mergeCell ref="AJ507:AJ508"/>
    <mergeCell ref="AK507:AK508"/>
    <mergeCell ref="AL507:AL508"/>
    <mergeCell ref="C505:C506"/>
    <mergeCell ref="D505:D506"/>
    <mergeCell ref="E505:E506"/>
    <mergeCell ref="F505:H505"/>
    <mergeCell ref="I505:I506"/>
    <mergeCell ref="J505:J506"/>
    <mergeCell ref="K505:K506"/>
    <mergeCell ref="L505:L506"/>
    <mergeCell ref="M505:M506"/>
    <mergeCell ref="N501:P501"/>
    <mergeCell ref="AE501:AG501"/>
    <mergeCell ref="AH501:AH502"/>
    <mergeCell ref="AI501:AI502"/>
    <mergeCell ref="AJ501:AJ502"/>
    <mergeCell ref="AK501:AK502"/>
    <mergeCell ref="AL501:AL502"/>
    <mergeCell ref="C503:C504"/>
    <mergeCell ref="D503:D504"/>
    <mergeCell ref="E503:E504"/>
    <mergeCell ref="F503:H503"/>
    <mergeCell ref="I503:I504"/>
    <mergeCell ref="J503:J504"/>
    <mergeCell ref="K503:K504"/>
    <mergeCell ref="L503:L504"/>
    <mergeCell ref="M503:M504"/>
    <mergeCell ref="N503:P503"/>
    <mergeCell ref="AE503:AG503"/>
    <mergeCell ref="AH503:AH504"/>
    <mergeCell ref="AI503:AI504"/>
    <mergeCell ref="AJ503:AJ504"/>
    <mergeCell ref="AK503:AK504"/>
    <mergeCell ref="AL503:AL504"/>
    <mergeCell ref="C501:C502"/>
    <mergeCell ref="D501:D502"/>
    <mergeCell ref="E501:E502"/>
    <mergeCell ref="F501:H501"/>
    <mergeCell ref="I501:I502"/>
    <mergeCell ref="J501:J502"/>
    <mergeCell ref="K501:K502"/>
    <mergeCell ref="L501:L502"/>
    <mergeCell ref="M501:M502"/>
    <mergeCell ref="N497:P497"/>
    <mergeCell ref="AE497:AG497"/>
    <mergeCell ref="AH497:AH498"/>
    <mergeCell ref="AI497:AI498"/>
    <mergeCell ref="AJ497:AJ498"/>
    <mergeCell ref="AK497:AK498"/>
    <mergeCell ref="AL497:AL498"/>
    <mergeCell ref="C499:C500"/>
    <mergeCell ref="D499:D500"/>
    <mergeCell ref="E499:E500"/>
    <mergeCell ref="F499:H499"/>
    <mergeCell ref="I499:I500"/>
    <mergeCell ref="J499:J500"/>
    <mergeCell ref="K499:K500"/>
    <mergeCell ref="L499:L500"/>
    <mergeCell ref="M499:M500"/>
    <mergeCell ref="N499:P499"/>
    <mergeCell ref="AE499:AG499"/>
    <mergeCell ref="AH499:AH500"/>
    <mergeCell ref="AI499:AI500"/>
    <mergeCell ref="AJ499:AJ500"/>
    <mergeCell ref="AK499:AK500"/>
    <mergeCell ref="AL499:AL500"/>
    <mergeCell ref="C497:C498"/>
    <mergeCell ref="D497:D498"/>
    <mergeCell ref="E497:E498"/>
    <mergeCell ref="F497:H497"/>
    <mergeCell ref="I497:I498"/>
    <mergeCell ref="J497:J498"/>
    <mergeCell ref="K497:K498"/>
    <mergeCell ref="L497:L498"/>
    <mergeCell ref="M497:M498"/>
    <mergeCell ref="N493:P493"/>
    <mergeCell ref="AE493:AG493"/>
    <mergeCell ref="AH493:AH494"/>
    <mergeCell ref="AI493:AI494"/>
    <mergeCell ref="AJ493:AJ494"/>
    <mergeCell ref="AK493:AK494"/>
    <mergeCell ref="AL493:AL494"/>
    <mergeCell ref="C495:C496"/>
    <mergeCell ref="D495:D496"/>
    <mergeCell ref="E495:E496"/>
    <mergeCell ref="F495:H495"/>
    <mergeCell ref="I495:I496"/>
    <mergeCell ref="J495:J496"/>
    <mergeCell ref="K495:K496"/>
    <mergeCell ref="L495:L496"/>
    <mergeCell ref="M495:M496"/>
    <mergeCell ref="N495:P495"/>
    <mergeCell ref="AE495:AG495"/>
    <mergeCell ref="AH495:AH496"/>
    <mergeCell ref="AI495:AI496"/>
    <mergeCell ref="AJ495:AJ496"/>
    <mergeCell ref="AK495:AK496"/>
    <mergeCell ref="AL495:AL496"/>
    <mergeCell ref="C493:C494"/>
    <mergeCell ref="D493:D494"/>
    <mergeCell ref="E493:E494"/>
    <mergeCell ref="F493:H493"/>
    <mergeCell ref="I493:I494"/>
    <mergeCell ref="J493:J494"/>
    <mergeCell ref="K493:K494"/>
    <mergeCell ref="L493:L494"/>
    <mergeCell ref="M493:M494"/>
    <mergeCell ref="N489:P489"/>
    <mergeCell ref="AE489:AG489"/>
    <mergeCell ref="AH489:AH490"/>
    <mergeCell ref="AI489:AI490"/>
    <mergeCell ref="AJ489:AJ490"/>
    <mergeCell ref="AK489:AK490"/>
    <mergeCell ref="AL489:AL490"/>
    <mergeCell ref="C491:C492"/>
    <mergeCell ref="D491:D492"/>
    <mergeCell ref="E491:E492"/>
    <mergeCell ref="F491:H491"/>
    <mergeCell ref="I491:I492"/>
    <mergeCell ref="J491:J492"/>
    <mergeCell ref="K491:K492"/>
    <mergeCell ref="L491:L492"/>
    <mergeCell ref="M491:M492"/>
    <mergeCell ref="N491:P491"/>
    <mergeCell ref="AE491:AG491"/>
    <mergeCell ref="AH491:AH492"/>
    <mergeCell ref="AI491:AI492"/>
    <mergeCell ref="AJ491:AJ492"/>
    <mergeCell ref="AK491:AK492"/>
    <mergeCell ref="AL491:AL492"/>
    <mergeCell ref="C489:C490"/>
    <mergeCell ref="D489:D490"/>
    <mergeCell ref="E489:E490"/>
    <mergeCell ref="F489:H489"/>
    <mergeCell ref="I489:I490"/>
    <mergeCell ref="J489:J490"/>
    <mergeCell ref="K489:K490"/>
    <mergeCell ref="L489:L490"/>
    <mergeCell ref="M489:M490"/>
    <mergeCell ref="N485:P485"/>
    <mergeCell ref="AE485:AG485"/>
    <mergeCell ref="AH485:AH486"/>
    <mergeCell ref="AI485:AI486"/>
    <mergeCell ref="AJ485:AJ486"/>
    <mergeCell ref="AK485:AK486"/>
    <mergeCell ref="AL485:AL486"/>
    <mergeCell ref="C487:C488"/>
    <mergeCell ref="D487:D488"/>
    <mergeCell ref="E487:E488"/>
    <mergeCell ref="F487:H487"/>
    <mergeCell ref="I487:I488"/>
    <mergeCell ref="J487:J488"/>
    <mergeCell ref="K487:K488"/>
    <mergeCell ref="L487:L488"/>
    <mergeCell ref="M487:M488"/>
    <mergeCell ref="N487:P487"/>
    <mergeCell ref="AE487:AG487"/>
    <mergeCell ref="AH487:AH488"/>
    <mergeCell ref="AI487:AI488"/>
    <mergeCell ref="AJ487:AJ488"/>
    <mergeCell ref="AK487:AK488"/>
    <mergeCell ref="AL487:AL488"/>
    <mergeCell ref="C485:C486"/>
    <mergeCell ref="D485:D486"/>
    <mergeCell ref="E485:E486"/>
    <mergeCell ref="F485:H485"/>
    <mergeCell ref="I485:I486"/>
    <mergeCell ref="J485:J486"/>
    <mergeCell ref="K485:K486"/>
    <mergeCell ref="L485:L486"/>
    <mergeCell ref="M485:M486"/>
    <mergeCell ref="N481:P481"/>
    <mergeCell ref="AE481:AG481"/>
    <mergeCell ref="AH481:AH482"/>
    <mergeCell ref="AI481:AI482"/>
    <mergeCell ref="AJ481:AJ482"/>
    <mergeCell ref="AK481:AK482"/>
    <mergeCell ref="AL481:AL482"/>
    <mergeCell ref="C483:C484"/>
    <mergeCell ref="D483:D484"/>
    <mergeCell ref="E483:E484"/>
    <mergeCell ref="F483:H483"/>
    <mergeCell ref="I483:I484"/>
    <mergeCell ref="J483:J484"/>
    <mergeCell ref="K483:K484"/>
    <mergeCell ref="L483:L484"/>
    <mergeCell ref="M483:M484"/>
    <mergeCell ref="N483:P483"/>
    <mergeCell ref="AE483:AG483"/>
    <mergeCell ref="AH483:AH484"/>
    <mergeCell ref="AI483:AI484"/>
    <mergeCell ref="AJ483:AJ484"/>
    <mergeCell ref="AK483:AK484"/>
    <mergeCell ref="AL483:AL484"/>
    <mergeCell ref="C481:C482"/>
    <mergeCell ref="D481:D482"/>
    <mergeCell ref="E481:E482"/>
    <mergeCell ref="F481:H481"/>
    <mergeCell ref="I481:I482"/>
    <mergeCell ref="J481:J482"/>
    <mergeCell ref="K481:K482"/>
    <mergeCell ref="L481:L482"/>
    <mergeCell ref="M481:M482"/>
    <mergeCell ref="N477:P477"/>
    <mergeCell ref="AE477:AG477"/>
    <mergeCell ref="AH477:AH478"/>
    <mergeCell ref="AI477:AI478"/>
    <mergeCell ref="AJ477:AJ478"/>
    <mergeCell ref="AK477:AK478"/>
    <mergeCell ref="AL477:AL478"/>
    <mergeCell ref="C479:C480"/>
    <mergeCell ref="D479:D480"/>
    <mergeCell ref="E479:E480"/>
    <mergeCell ref="F479:H479"/>
    <mergeCell ref="I479:I480"/>
    <mergeCell ref="J479:J480"/>
    <mergeCell ref="K479:K480"/>
    <mergeCell ref="L479:L480"/>
    <mergeCell ref="M479:M480"/>
    <mergeCell ref="N479:P479"/>
    <mergeCell ref="AE479:AG479"/>
    <mergeCell ref="AH479:AH480"/>
    <mergeCell ref="AI479:AI480"/>
    <mergeCell ref="AJ479:AJ480"/>
    <mergeCell ref="AK479:AK480"/>
    <mergeCell ref="AL479:AL480"/>
    <mergeCell ref="C477:C478"/>
    <mergeCell ref="D477:D478"/>
    <mergeCell ref="E477:E478"/>
    <mergeCell ref="F477:H477"/>
    <mergeCell ref="I477:I478"/>
    <mergeCell ref="J477:J478"/>
    <mergeCell ref="K477:K478"/>
    <mergeCell ref="L477:L478"/>
    <mergeCell ref="M477:M478"/>
    <mergeCell ref="N473:P473"/>
    <mergeCell ref="AE473:AG473"/>
    <mergeCell ref="AH473:AH474"/>
    <mergeCell ref="AI473:AI474"/>
    <mergeCell ref="AJ473:AJ474"/>
    <mergeCell ref="AK473:AK474"/>
    <mergeCell ref="AL473:AL474"/>
    <mergeCell ref="C475:C476"/>
    <mergeCell ref="D475:D476"/>
    <mergeCell ref="E475:E476"/>
    <mergeCell ref="F475:H475"/>
    <mergeCell ref="I475:I476"/>
    <mergeCell ref="J475:J476"/>
    <mergeCell ref="K475:K476"/>
    <mergeCell ref="L475:L476"/>
    <mergeCell ref="M475:M476"/>
    <mergeCell ref="N475:P475"/>
    <mergeCell ref="AE475:AG475"/>
    <mergeCell ref="AH475:AH476"/>
    <mergeCell ref="AI475:AI476"/>
    <mergeCell ref="AJ475:AJ476"/>
    <mergeCell ref="AK475:AK476"/>
    <mergeCell ref="AL475:AL476"/>
    <mergeCell ref="C473:C474"/>
    <mergeCell ref="D473:D474"/>
    <mergeCell ref="E473:E474"/>
    <mergeCell ref="F473:H473"/>
    <mergeCell ref="I473:I474"/>
    <mergeCell ref="J473:J474"/>
    <mergeCell ref="K473:K474"/>
    <mergeCell ref="L473:L474"/>
    <mergeCell ref="M473:M474"/>
    <mergeCell ref="N469:P469"/>
    <mergeCell ref="AE469:AG469"/>
    <mergeCell ref="AH469:AH470"/>
    <mergeCell ref="AI469:AI470"/>
    <mergeCell ref="AJ469:AJ470"/>
    <mergeCell ref="AK469:AK470"/>
    <mergeCell ref="AL469:AL470"/>
    <mergeCell ref="C471:C472"/>
    <mergeCell ref="D471:D472"/>
    <mergeCell ref="E471:E472"/>
    <mergeCell ref="F471:H471"/>
    <mergeCell ref="I471:I472"/>
    <mergeCell ref="J471:J472"/>
    <mergeCell ref="K471:K472"/>
    <mergeCell ref="L471:L472"/>
    <mergeCell ref="M471:M472"/>
    <mergeCell ref="N471:P471"/>
    <mergeCell ref="AE471:AG471"/>
    <mergeCell ref="AH471:AH472"/>
    <mergeCell ref="AI471:AI472"/>
    <mergeCell ref="AJ471:AJ472"/>
    <mergeCell ref="AK471:AK472"/>
    <mergeCell ref="AL471:AL472"/>
    <mergeCell ref="C469:C470"/>
    <mergeCell ref="D469:D470"/>
    <mergeCell ref="E469:E470"/>
    <mergeCell ref="F469:H469"/>
    <mergeCell ref="I469:I470"/>
    <mergeCell ref="J469:J470"/>
    <mergeCell ref="K469:K470"/>
    <mergeCell ref="L469:L470"/>
    <mergeCell ref="M469:M470"/>
    <mergeCell ref="N465:P465"/>
    <mergeCell ref="AE465:AG465"/>
    <mergeCell ref="AH465:AH466"/>
    <mergeCell ref="AI465:AI466"/>
    <mergeCell ref="AJ465:AJ466"/>
    <mergeCell ref="AK465:AK466"/>
    <mergeCell ref="AL465:AL466"/>
    <mergeCell ref="C467:C468"/>
    <mergeCell ref="D467:D468"/>
    <mergeCell ref="E467:E468"/>
    <mergeCell ref="F467:H467"/>
    <mergeCell ref="I467:I468"/>
    <mergeCell ref="J467:J468"/>
    <mergeCell ref="K467:K468"/>
    <mergeCell ref="L467:L468"/>
    <mergeCell ref="M467:M468"/>
    <mergeCell ref="N467:P467"/>
    <mergeCell ref="AE467:AG467"/>
    <mergeCell ref="AH467:AH468"/>
    <mergeCell ref="AI467:AI468"/>
    <mergeCell ref="AJ467:AJ468"/>
    <mergeCell ref="AK467:AK468"/>
    <mergeCell ref="AL467:AL468"/>
    <mergeCell ref="C465:C466"/>
    <mergeCell ref="D465:D466"/>
    <mergeCell ref="E465:E466"/>
    <mergeCell ref="F465:H465"/>
    <mergeCell ref="I465:I466"/>
    <mergeCell ref="J465:J466"/>
    <mergeCell ref="K465:K466"/>
    <mergeCell ref="L465:L466"/>
    <mergeCell ref="M465:M466"/>
    <mergeCell ref="N461:P461"/>
    <mergeCell ref="AE461:AG461"/>
    <mergeCell ref="AH461:AH462"/>
    <mergeCell ref="AI461:AI462"/>
    <mergeCell ref="AJ461:AJ462"/>
    <mergeCell ref="AK461:AK462"/>
    <mergeCell ref="AL461:AL462"/>
    <mergeCell ref="C463:C464"/>
    <mergeCell ref="D463:D464"/>
    <mergeCell ref="E463:E464"/>
    <mergeCell ref="F463:H463"/>
    <mergeCell ref="I463:I464"/>
    <mergeCell ref="J463:J464"/>
    <mergeCell ref="K463:K464"/>
    <mergeCell ref="L463:L464"/>
    <mergeCell ref="M463:M464"/>
    <mergeCell ref="N463:P463"/>
    <mergeCell ref="AE463:AG463"/>
    <mergeCell ref="AH463:AH464"/>
    <mergeCell ref="AI463:AI464"/>
    <mergeCell ref="AJ463:AJ464"/>
    <mergeCell ref="AK463:AK464"/>
    <mergeCell ref="AL463:AL464"/>
    <mergeCell ref="C461:C462"/>
    <mergeCell ref="D461:D462"/>
    <mergeCell ref="E461:E462"/>
    <mergeCell ref="F461:H461"/>
    <mergeCell ref="I461:I462"/>
    <mergeCell ref="J461:J462"/>
    <mergeCell ref="K461:K462"/>
    <mergeCell ref="L461:L462"/>
    <mergeCell ref="M461:M462"/>
    <mergeCell ref="N457:P457"/>
    <mergeCell ref="AE457:AG457"/>
    <mergeCell ref="AH457:AH458"/>
    <mergeCell ref="AI457:AI458"/>
    <mergeCell ref="AJ457:AJ458"/>
    <mergeCell ref="AK457:AK458"/>
    <mergeCell ref="AL457:AL458"/>
    <mergeCell ref="C459:C460"/>
    <mergeCell ref="D459:D460"/>
    <mergeCell ref="E459:E460"/>
    <mergeCell ref="F459:H459"/>
    <mergeCell ref="I459:I460"/>
    <mergeCell ref="J459:J460"/>
    <mergeCell ref="K459:K460"/>
    <mergeCell ref="L459:L460"/>
    <mergeCell ref="M459:M460"/>
    <mergeCell ref="N459:P459"/>
    <mergeCell ref="AE459:AG459"/>
    <mergeCell ref="AH459:AH460"/>
    <mergeCell ref="AI459:AI460"/>
    <mergeCell ref="AJ459:AJ460"/>
    <mergeCell ref="AK459:AK460"/>
    <mergeCell ref="AL459:AL460"/>
    <mergeCell ref="C457:C458"/>
    <mergeCell ref="D457:D458"/>
    <mergeCell ref="E457:E458"/>
    <mergeCell ref="F457:H457"/>
    <mergeCell ref="I457:I458"/>
    <mergeCell ref="J457:J458"/>
    <mergeCell ref="K457:K458"/>
    <mergeCell ref="L457:L458"/>
    <mergeCell ref="M457:M458"/>
    <mergeCell ref="N453:P453"/>
    <mergeCell ref="AE453:AG453"/>
    <mergeCell ref="AH453:AH454"/>
    <mergeCell ref="AI453:AI454"/>
    <mergeCell ref="AJ453:AJ454"/>
    <mergeCell ref="AK453:AK454"/>
    <mergeCell ref="AL453:AL454"/>
    <mergeCell ref="C455:C456"/>
    <mergeCell ref="D455:D456"/>
    <mergeCell ref="E455:E456"/>
    <mergeCell ref="F455:H455"/>
    <mergeCell ref="I455:I456"/>
    <mergeCell ref="J455:J456"/>
    <mergeCell ref="K455:K456"/>
    <mergeCell ref="L455:L456"/>
    <mergeCell ref="M455:M456"/>
    <mergeCell ref="N455:P455"/>
    <mergeCell ref="AE455:AG455"/>
    <mergeCell ref="AH455:AH456"/>
    <mergeCell ref="AI455:AI456"/>
    <mergeCell ref="AJ455:AJ456"/>
    <mergeCell ref="AK455:AK456"/>
    <mergeCell ref="AL455:AL456"/>
    <mergeCell ref="C453:C454"/>
    <mergeCell ref="D453:D454"/>
    <mergeCell ref="E453:E454"/>
    <mergeCell ref="F453:H453"/>
    <mergeCell ref="I453:I454"/>
    <mergeCell ref="J453:J454"/>
    <mergeCell ref="K453:K454"/>
    <mergeCell ref="L453:L454"/>
    <mergeCell ref="M453:M454"/>
    <mergeCell ref="N449:P449"/>
    <mergeCell ref="AE449:AG449"/>
    <mergeCell ref="AH449:AH450"/>
    <mergeCell ref="AI449:AI450"/>
    <mergeCell ref="AJ449:AJ450"/>
    <mergeCell ref="AK449:AK450"/>
    <mergeCell ref="AL449:AL450"/>
    <mergeCell ref="C451:C452"/>
    <mergeCell ref="D451:D452"/>
    <mergeCell ref="E451:E452"/>
    <mergeCell ref="F451:H451"/>
    <mergeCell ref="I451:I452"/>
    <mergeCell ref="J451:J452"/>
    <mergeCell ref="K451:K452"/>
    <mergeCell ref="L451:L452"/>
    <mergeCell ref="M451:M452"/>
    <mergeCell ref="N451:P451"/>
    <mergeCell ref="AE451:AG451"/>
    <mergeCell ref="AH451:AH452"/>
    <mergeCell ref="AI451:AI452"/>
    <mergeCell ref="AJ451:AJ452"/>
    <mergeCell ref="AK451:AK452"/>
    <mergeCell ref="AL451:AL452"/>
    <mergeCell ref="C449:C450"/>
    <mergeCell ref="D449:D450"/>
    <mergeCell ref="E449:E450"/>
    <mergeCell ref="F449:H449"/>
    <mergeCell ref="I449:I450"/>
    <mergeCell ref="J449:J450"/>
    <mergeCell ref="K449:K450"/>
    <mergeCell ref="L449:L450"/>
    <mergeCell ref="M449:M450"/>
    <mergeCell ref="N445:P445"/>
    <mergeCell ref="AE445:AG445"/>
    <mergeCell ref="AH445:AH446"/>
    <mergeCell ref="AI445:AI446"/>
    <mergeCell ref="AJ445:AJ446"/>
    <mergeCell ref="AK445:AK446"/>
    <mergeCell ref="AL445:AL446"/>
    <mergeCell ref="C447:C448"/>
    <mergeCell ref="D447:D448"/>
    <mergeCell ref="E447:E448"/>
    <mergeCell ref="F447:H447"/>
    <mergeCell ref="I447:I448"/>
    <mergeCell ref="J447:J448"/>
    <mergeCell ref="K447:K448"/>
    <mergeCell ref="L447:L448"/>
    <mergeCell ref="M447:M448"/>
    <mergeCell ref="N447:P447"/>
    <mergeCell ref="AE447:AG447"/>
    <mergeCell ref="AH447:AH448"/>
    <mergeCell ref="AI447:AI448"/>
    <mergeCell ref="AJ447:AJ448"/>
    <mergeCell ref="AK447:AK448"/>
    <mergeCell ref="AL447:AL448"/>
    <mergeCell ref="C445:C446"/>
    <mergeCell ref="D445:D446"/>
    <mergeCell ref="E445:E446"/>
    <mergeCell ref="F445:H445"/>
    <mergeCell ref="I445:I446"/>
    <mergeCell ref="J445:J446"/>
    <mergeCell ref="K445:K446"/>
    <mergeCell ref="L445:L446"/>
    <mergeCell ref="M445:M446"/>
    <mergeCell ref="N441:P441"/>
    <mergeCell ref="AE441:AG441"/>
    <mergeCell ref="AH441:AH442"/>
    <mergeCell ref="AI441:AI442"/>
    <mergeCell ref="AJ441:AJ442"/>
    <mergeCell ref="AK441:AK442"/>
    <mergeCell ref="AL441:AL442"/>
    <mergeCell ref="C443:C444"/>
    <mergeCell ref="D443:D444"/>
    <mergeCell ref="E443:E444"/>
    <mergeCell ref="F443:H443"/>
    <mergeCell ref="I443:I444"/>
    <mergeCell ref="J443:J444"/>
    <mergeCell ref="K443:K444"/>
    <mergeCell ref="L443:L444"/>
    <mergeCell ref="M443:M444"/>
    <mergeCell ref="N443:P443"/>
    <mergeCell ref="AE443:AG443"/>
    <mergeCell ref="AH443:AH444"/>
    <mergeCell ref="AI443:AI444"/>
    <mergeCell ref="AJ443:AJ444"/>
    <mergeCell ref="AK443:AK444"/>
    <mergeCell ref="AL443:AL444"/>
    <mergeCell ref="C441:C442"/>
    <mergeCell ref="D441:D442"/>
    <mergeCell ref="E441:E442"/>
    <mergeCell ref="F441:H441"/>
    <mergeCell ref="I441:I442"/>
    <mergeCell ref="J441:J442"/>
    <mergeCell ref="K441:K442"/>
    <mergeCell ref="L441:L442"/>
    <mergeCell ref="M441:M442"/>
    <mergeCell ref="N437:P437"/>
    <mergeCell ref="AE437:AG437"/>
    <mergeCell ref="AH437:AH438"/>
    <mergeCell ref="AI437:AI438"/>
    <mergeCell ref="AJ437:AJ438"/>
    <mergeCell ref="AK437:AK438"/>
    <mergeCell ref="AL437:AL438"/>
    <mergeCell ref="C439:C440"/>
    <mergeCell ref="D439:D440"/>
    <mergeCell ref="E439:E440"/>
    <mergeCell ref="F439:H439"/>
    <mergeCell ref="I439:I440"/>
    <mergeCell ref="J439:J440"/>
    <mergeCell ref="K439:K440"/>
    <mergeCell ref="L439:L440"/>
    <mergeCell ref="M439:M440"/>
    <mergeCell ref="N439:P439"/>
    <mergeCell ref="AE439:AG439"/>
    <mergeCell ref="AH439:AH440"/>
    <mergeCell ref="AI439:AI440"/>
    <mergeCell ref="AJ439:AJ440"/>
    <mergeCell ref="AK439:AK440"/>
    <mergeCell ref="AL439:AL440"/>
    <mergeCell ref="C437:C438"/>
    <mergeCell ref="D437:D438"/>
    <mergeCell ref="E437:E438"/>
    <mergeCell ref="F437:H437"/>
    <mergeCell ref="I437:I438"/>
    <mergeCell ref="J437:J438"/>
    <mergeCell ref="K437:K438"/>
    <mergeCell ref="L437:L438"/>
    <mergeCell ref="M437:M438"/>
    <mergeCell ref="N433:P433"/>
    <mergeCell ref="AE433:AG433"/>
    <mergeCell ref="AH433:AH434"/>
    <mergeCell ref="AI433:AI434"/>
    <mergeCell ref="AJ433:AJ434"/>
    <mergeCell ref="AK433:AK434"/>
    <mergeCell ref="AL433:AL434"/>
    <mergeCell ref="C435:C436"/>
    <mergeCell ref="D435:D436"/>
    <mergeCell ref="E435:E436"/>
    <mergeCell ref="F435:H435"/>
    <mergeCell ref="I435:I436"/>
    <mergeCell ref="J435:J436"/>
    <mergeCell ref="K435:K436"/>
    <mergeCell ref="L435:L436"/>
    <mergeCell ref="M435:M436"/>
    <mergeCell ref="N435:P435"/>
    <mergeCell ref="AE435:AG435"/>
    <mergeCell ref="AH435:AH436"/>
    <mergeCell ref="AI435:AI436"/>
    <mergeCell ref="AJ435:AJ436"/>
    <mergeCell ref="AK435:AK436"/>
    <mergeCell ref="AL435:AL436"/>
    <mergeCell ref="C433:C434"/>
    <mergeCell ref="D433:D434"/>
    <mergeCell ref="E433:E434"/>
    <mergeCell ref="F433:H433"/>
    <mergeCell ref="I433:I434"/>
    <mergeCell ref="J433:J434"/>
    <mergeCell ref="K433:K434"/>
    <mergeCell ref="L433:L434"/>
    <mergeCell ref="M433:M434"/>
    <mergeCell ref="N429:P429"/>
    <mergeCell ref="AE429:AG429"/>
    <mergeCell ref="AH429:AH430"/>
    <mergeCell ref="AI429:AI430"/>
    <mergeCell ref="AJ429:AJ430"/>
    <mergeCell ref="AK429:AK430"/>
    <mergeCell ref="AL429:AL430"/>
    <mergeCell ref="C431:C432"/>
    <mergeCell ref="D431:D432"/>
    <mergeCell ref="E431:E432"/>
    <mergeCell ref="F431:H431"/>
    <mergeCell ref="I431:I432"/>
    <mergeCell ref="J431:J432"/>
    <mergeCell ref="K431:K432"/>
    <mergeCell ref="L431:L432"/>
    <mergeCell ref="M431:M432"/>
    <mergeCell ref="N431:P431"/>
    <mergeCell ref="AE431:AG431"/>
    <mergeCell ref="AH431:AH432"/>
    <mergeCell ref="AI431:AI432"/>
    <mergeCell ref="AJ431:AJ432"/>
    <mergeCell ref="AK431:AK432"/>
    <mergeCell ref="AL431:AL432"/>
    <mergeCell ref="C429:C430"/>
    <mergeCell ref="D429:D430"/>
    <mergeCell ref="E429:E430"/>
    <mergeCell ref="F429:H429"/>
    <mergeCell ref="I429:I430"/>
    <mergeCell ref="J429:J430"/>
    <mergeCell ref="K429:K430"/>
    <mergeCell ref="L429:L430"/>
    <mergeCell ref="M429:M430"/>
    <mergeCell ref="N425:P425"/>
    <mergeCell ref="AE425:AG425"/>
    <mergeCell ref="AH425:AH426"/>
    <mergeCell ref="AI425:AI426"/>
    <mergeCell ref="AJ425:AJ426"/>
    <mergeCell ref="AK425:AK426"/>
    <mergeCell ref="AL425:AL426"/>
    <mergeCell ref="C427:C428"/>
    <mergeCell ref="D427:D428"/>
    <mergeCell ref="E427:E428"/>
    <mergeCell ref="F427:H427"/>
    <mergeCell ref="I427:I428"/>
    <mergeCell ref="J427:J428"/>
    <mergeCell ref="K427:K428"/>
    <mergeCell ref="L427:L428"/>
    <mergeCell ref="M427:M428"/>
    <mergeCell ref="N427:P427"/>
    <mergeCell ref="AE427:AG427"/>
    <mergeCell ref="AH427:AH428"/>
    <mergeCell ref="AI427:AI428"/>
    <mergeCell ref="AJ427:AJ428"/>
    <mergeCell ref="AK427:AK428"/>
    <mergeCell ref="AL427:AL428"/>
    <mergeCell ref="C425:C426"/>
    <mergeCell ref="D425:D426"/>
    <mergeCell ref="E425:E426"/>
    <mergeCell ref="F425:H425"/>
    <mergeCell ref="I425:I426"/>
    <mergeCell ref="J425:J426"/>
    <mergeCell ref="K425:K426"/>
    <mergeCell ref="L425:L426"/>
    <mergeCell ref="M425:M426"/>
    <mergeCell ref="N421:P421"/>
    <mergeCell ref="AE421:AG421"/>
    <mergeCell ref="AH421:AH422"/>
    <mergeCell ref="AI421:AI422"/>
    <mergeCell ref="AJ421:AJ422"/>
    <mergeCell ref="AK421:AK422"/>
    <mergeCell ref="AL421:AL422"/>
    <mergeCell ref="C423:C424"/>
    <mergeCell ref="D423:D424"/>
    <mergeCell ref="E423:E424"/>
    <mergeCell ref="F423:H423"/>
    <mergeCell ref="I423:I424"/>
    <mergeCell ref="J423:J424"/>
    <mergeCell ref="K423:K424"/>
    <mergeCell ref="L423:L424"/>
    <mergeCell ref="M423:M424"/>
    <mergeCell ref="N423:P423"/>
    <mergeCell ref="AE423:AG423"/>
    <mergeCell ref="AH423:AH424"/>
    <mergeCell ref="AI423:AI424"/>
    <mergeCell ref="AJ423:AJ424"/>
    <mergeCell ref="AK423:AK424"/>
    <mergeCell ref="AL423:AL424"/>
    <mergeCell ref="C421:C422"/>
    <mergeCell ref="D421:D422"/>
    <mergeCell ref="E421:E422"/>
    <mergeCell ref="F421:H421"/>
    <mergeCell ref="I421:I422"/>
    <mergeCell ref="J421:J422"/>
    <mergeCell ref="K421:K422"/>
    <mergeCell ref="L421:L422"/>
    <mergeCell ref="M421:M422"/>
    <mergeCell ref="N417:P417"/>
    <mergeCell ref="AE417:AG417"/>
    <mergeCell ref="AH417:AH418"/>
    <mergeCell ref="AI417:AI418"/>
    <mergeCell ref="AJ417:AJ418"/>
    <mergeCell ref="AK417:AK418"/>
    <mergeCell ref="AL417:AL418"/>
    <mergeCell ref="C419:C420"/>
    <mergeCell ref="D419:D420"/>
    <mergeCell ref="E419:E420"/>
    <mergeCell ref="F419:H419"/>
    <mergeCell ref="I419:I420"/>
    <mergeCell ref="J419:J420"/>
    <mergeCell ref="K419:K420"/>
    <mergeCell ref="L419:L420"/>
    <mergeCell ref="M419:M420"/>
    <mergeCell ref="N419:P419"/>
    <mergeCell ref="AE419:AG419"/>
    <mergeCell ref="AH419:AH420"/>
    <mergeCell ref="AI419:AI420"/>
    <mergeCell ref="AJ419:AJ420"/>
    <mergeCell ref="AK419:AK420"/>
    <mergeCell ref="AL419:AL420"/>
    <mergeCell ref="C417:C418"/>
    <mergeCell ref="D417:D418"/>
    <mergeCell ref="E417:E418"/>
    <mergeCell ref="F417:H417"/>
    <mergeCell ref="I417:I418"/>
    <mergeCell ref="J417:J418"/>
    <mergeCell ref="K417:K418"/>
    <mergeCell ref="L417:L418"/>
    <mergeCell ref="M417:M418"/>
    <mergeCell ref="N413:P413"/>
    <mergeCell ref="AE413:AG413"/>
    <mergeCell ref="AH413:AH414"/>
    <mergeCell ref="AI413:AI414"/>
    <mergeCell ref="AJ413:AJ414"/>
    <mergeCell ref="AK413:AK414"/>
    <mergeCell ref="AL413:AL414"/>
    <mergeCell ref="C415:C416"/>
    <mergeCell ref="D415:D416"/>
    <mergeCell ref="E415:E416"/>
    <mergeCell ref="F415:H415"/>
    <mergeCell ref="I415:I416"/>
    <mergeCell ref="J415:J416"/>
    <mergeCell ref="K415:K416"/>
    <mergeCell ref="L415:L416"/>
    <mergeCell ref="M415:M416"/>
    <mergeCell ref="N415:P415"/>
    <mergeCell ref="AE415:AG415"/>
    <mergeCell ref="AH415:AH416"/>
    <mergeCell ref="AI415:AI416"/>
    <mergeCell ref="AJ415:AJ416"/>
    <mergeCell ref="AK415:AK416"/>
    <mergeCell ref="AL415:AL416"/>
    <mergeCell ref="C413:C414"/>
    <mergeCell ref="D413:D414"/>
    <mergeCell ref="E413:E414"/>
    <mergeCell ref="F413:H413"/>
    <mergeCell ref="I413:I414"/>
    <mergeCell ref="J413:J414"/>
    <mergeCell ref="K413:K414"/>
    <mergeCell ref="L413:L414"/>
    <mergeCell ref="M413:M414"/>
    <mergeCell ref="N409:P409"/>
    <mergeCell ref="AE409:AG409"/>
    <mergeCell ref="AH409:AH410"/>
    <mergeCell ref="AI409:AI410"/>
    <mergeCell ref="AJ409:AJ410"/>
    <mergeCell ref="AK409:AK410"/>
    <mergeCell ref="AL409:AL410"/>
    <mergeCell ref="C411:C412"/>
    <mergeCell ref="D411:D412"/>
    <mergeCell ref="E411:E412"/>
    <mergeCell ref="F411:H411"/>
    <mergeCell ref="I411:I412"/>
    <mergeCell ref="J411:J412"/>
    <mergeCell ref="K411:K412"/>
    <mergeCell ref="L411:L412"/>
    <mergeCell ref="M411:M412"/>
    <mergeCell ref="N411:P411"/>
    <mergeCell ref="AE411:AG411"/>
    <mergeCell ref="AH411:AH412"/>
    <mergeCell ref="AI411:AI412"/>
    <mergeCell ref="AJ411:AJ412"/>
    <mergeCell ref="AK411:AK412"/>
    <mergeCell ref="AL411:AL412"/>
    <mergeCell ref="C409:C410"/>
    <mergeCell ref="D409:D410"/>
    <mergeCell ref="E409:E410"/>
    <mergeCell ref="F409:H409"/>
    <mergeCell ref="I409:I410"/>
    <mergeCell ref="J409:J410"/>
    <mergeCell ref="K409:K410"/>
    <mergeCell ref="L409:L410"/>
    <mergeCell ref="M409:M410"/>
    <mergeCell ref="N405:P405"/>
    <mergeCell ref="AE405:AG405"/>
    <mergeCell ref="AH405:AH406"/>
    <mergeCell ref="AI405:AI406"/>
    <mergeCell ref="AJ405:AJ406"/>
    <mergeCell ref="AK405:AK406"/>
    <mergeCell ref="AL405:AL406"/>
    <mergeCell ref="C407:C408"/>
    <mergeCell ref="D407:D408"/>
    <mergeCell ref="E407:E408"/>
    <mergeCell ref="F407:H407"/>
    <mergeCell ref="I407:I408"/>
    <mergeCell ref="J407:J408"/>
    <mergeCell ref="K407:K408"/>
    <mergeCell ref="L407:L408"/>
    <mergeCell ref="M407:M408"/>
    <mergeCell ref="N407:P407"/>
    <mergeCell ref="AE407:AG407"/>
    <mergeCell ref="AH407:AH408"/>
    <mergeCell ref="AI407:AI408"/>
    <mergeCell ref="AJ407:AJ408"/>
    <mergeCell ref="AK407:AK408"/>
    <mergeCell ref="AL407:AL408"/>
    <mergeCell ref="C405:C406"/>
    <mergeCell ref="D405:D406"/>
    <mergeCell ref="E405:E406"/>
    <mergeCell ref="F405:H405"/>
    <mergeCell ref="I405:I406"/>
    <mergeCell ref="J405:J406"/>
    <mergeCell ref="K405:K406"/>
    <mergeCell ref="L405:L406"/>
    <mergeCell ref="M405:M406"/>
    <mergeCell ref="N401:P401"/>
    <mergeCell ref="AE401:AG401"/>
    <mergeCell ref="AH401:AH402"/>
    <mergeCell ref="AI401:AI402"/>
    <mergeCell ref="AJ401:AJ402"/>
    <mergeCell ref="AK401:AK402"/>
    <mergeCell ref="AL401:AL402"/>
    <mergeCell ref="C403:C404"/>
    <mergeCell ref="D403:D404"/>
    <mergeCell ref="E403:E404"/>
    <mergeCell ref="F403:H403"/>
    <mergeCell ref="I403:I404"/>
    <mergeCell ref="J403:J404"/>
    <mergeCell ref="K403:K404"/>
    <mergeCell ref="L403:L404"/>
    <mergeCell ref="M403:M404"/>
    <mergeCell ref="N403:P403"/>
    <mergeCell ref="AE403:AG403"/>
    <mergeCell ref="AH403:AH404"/>
    <mergeCell ref="AI403:AI404"/>
    <mergeCell ref="AJ403:AJ404"/>
    <mergeCell ref="AK403:AK404"/>
    <mergeCell ref="AL403:AL404"/>
    <mergeCell ref="C401:C402"/>
    <mergeCell ref="D401:D402"/>
    <mergeCell ref="E401:E402"/>
    <mergeCell ref="F401:H401"/>
    <mergeCell ref="I401:I402"/>
    <mergeCell ref="J401:J402"/>
    <mergeCell ref="K401:K402"/>
    <mergeCell ref="L401:L402"/>
    <mergeCell ref="M401:M402"/>
    <mergeCell ref="N397:P397"/>
    <mergeCell ref="AE397:AG397"/>
    <mergeCell ref="AH397:AH398"/>
    <mergeCell ref="AI397:AI398"/>
    <mergeCell ref="AJ397:AJ398"/>
    <mergeCell ref="AK397:AK398"/>
    <mergeCell ref="AL397:AL398"/>
    <mergeCell ref="C399:C400"/>
    <mergeCell ref="D399:D400"/>
    <mergeCell ref="E399:E400"/>
    <mergeCell ref="F399:H399"/>
    <mergeCell ref="I399:I400"/>
    <mergeCell ref="J399:J400"/>
    <mergeCell ref="K399:K400"/>
    <mergeCell ref="L399:L400"/>
    <mergeCell ref="M399:M400"/>
    <mergeCell ref="N399:P399"/>
    <mergeCell ref="AE399:AG399"/>
    <mergeCell ref="AH399:AH400"/>
    <mergeCell ref="AI399:AI400"/>
    <mergeCell ref="AJ399:AJ400"/>
    <mergeCell ref="AK399:AK400"/>
    <mergeCell ref="AL399:AL400"/>
    <mergeCell ref="C397:C398"/>
    <mergeCell ref="D397:D398"/>
    <mergeCell ref="E397:E398"/>
    <mergeCell ref="F397:H397"/>
    <mergeCell ref="I397:I398"/>
    <mergeCell ref="J397:J398"/>
    <mergeCell ref="K397:K398"/>
    <mergeCell ref="L397:L398"/>
    <mergeCell ref="M397:M398"/>
    <mergeCell ref="N393:P393"/>
    <mergeCell ref="AE393:AG393"/>
    <mergeCell ref="AH393:AH394"/>
    <mergeCell ref="AI393:AI394"/>
    <mergeCell ref="AJ393:AJ394"/>
    <mergeCell ref="AK393:AK394"/>
    <mergeCell ref="AL393:AL394"/>
    <mergeCell ref="C395:C396"/>
    <mergeCell ref="D395:D396"/>
    <mergeCell ref="E395:E396"/>
    <mergeCell ref="F395:H395"/>
    <mergeCell ref="I395:I396"/>
    <mergeCell ref="J395:J396"/>
    <mergeCell ref="K395:K396"/>
    <mergeCell ref="L395:L396"/>
    <mergeCell ref="M395:M396"/>
    <mergeCell ref="N395:P395"/>
    <mergeCell ref="AE395:AG395"/>
    <mergeCell ref="AH395:AH396"/>
    <mergeCell ref="AI395:AI396"/>
    <mergeCell ref="AJ395:AJ396"/>
    <mergeCell ref="AK395:AK396"/>
    <mergeCell ref="AL395:AL396"/>
    <mergeCell ref="C393:C394"/>
    <mergeCell ref="D393:D394"/>
    <mergeCell ref="E393:E394"/>
    <mergeCell ref="F393:H393"/>
    <mergeCell ref="I393:I394"/>
    <mergeCell ref="J393:J394"/>
    <mergeCell ref="K393:K394"/>
    <mergeCell ref="L393:L394"/>
    <mergeCell ref="M393:M394"/>
    <mergeCell ref="N389:P389"/>
    <mergeCell ref="AE389:AG389"/>
    <mergeCell ref="AH389:AH390"/>
    <mergeCell ref="AI389:AI390"/>
    <mergeCell ref="AJ389:AJ390"/>
    <mergeCell ref="AK389:AK390"/>
    <mergeCell ref="AL389:AL390"/>
    <mergeCell ref="C391:C392"/>
    <mergeCell ref="D391:D392"/>
    <mergeCell ref="E391:E392"/>
    <mergeCell ref="F391:H391"/>
    <mergeCell ref="I391:I392"/>
    <mergeCell ref="J391:J392"/>
    <mergeCell ref="K391:K392"/>
    <mergeCell ref="L391:L392"/>
    <mergeCell ref="M391:M392"/>
    <mergeCell ref="N391:P391"/>
    <mergeCell ref="AE391:AG391"/>
    <mergeCell ref="AH391:AH392"/>
    <mergeCell ref="AI391:AI392"/>
    <mergeCell ref="AJ391:AJ392"/>
    <mergeCell ref="AK391:AK392"/>
    <mergeCell ref="AL391:AL392"/>
    <mergeCell ref="C389:C390"/>
    <mergeCell ref="D389:D390"/>
    <mergeCell ref="E389:E390"/>
    <mergeCell ref="F389:H389"/>
    <mergeCell ref="I389:I390"/>
    <mergeCell ref="J389:J390"/>
    <mergeCell ref="K389:K390"/>
    <mergeCell ref="L389:L390"/>
    <mergeCell ref="M389:M390"/>
    <mergeCell ref="N385:P385"/>
    <mergeCell ref="AE385:AG385"/>
    <mergeCell ref="AH385:AH386"/>
    <mergeCell ref="AI385:AI386"/>
    <mergeCell ref="AJ385:AJ386"/>
    <mergeCell ref="AK385:AK386"/>
    <mergeCell ref="AL385:AL386"/>
    <mergeCell ref="C387:C388"/>
    <mergeCell ref="D387:D388"/>
    <mergeCell ref="E387:E388"/>
    <mergeCell ref="F387:H387"/>
    <mergeCell ref="I387:I388"/>
    <mergeCell ref="J387:J388"/>
    <mergeCell ref="K387:K388"/>
    <mergeCell ref="L387:L388"/>
    <mergeCell ref="M387:M388"/>
    <mergeCell ref="N387:P387"/>
    <mergeCell ref="AE387:AG387"/>
    <mergeCell ref="AH387:AH388"/>
    <mergeCell ref="AI387:AI388"/>
    <mergeCell ref="AJ387:AJ388"/>
    <mergeCell ref="AK387:AK388"/>
    <mergeCell ref="AL387:AL388"/>
    <mergeCell ref="C385:C386"/>
    <mergeCell ref="D385:D386"/>
    <mergeCell ref="E385:E386"/>
    <mergeCell ref="F385:H385"/>
    <mergeCell ref="I385:I386"/>
    <mergeCell ref="J385:J386"/>
    <mergeCell ref="K385:K386"/>
    <mergeCell ref="L385:L386"/>
    <mergeCell ref="M385:M386"/>
    <mergeCell ref="N381:P381"/>
    <mergeCell ref="AE381:AG381"/>
    <mergeCell ref="AH381:AH382"/>
    <mergeCell ref="AI381:AI382"/>
    <mergeCell ref="AJ381:AJ382"/>
    <mergeCell ref="AK381:AK382"/>
    <mergeCell ref="AL381:AL382"/>
    <mergeCell ref="C383:C384"/>
    <mergeCell ref="D383:D384"/>
    <mergeCell ref="E383:E384"/>
    <mergeCell ref="F383:H383"/>
    <mergeCell ref="I383:I384"/>
    <mergeCell ref="J383:J384"/>
    <mergeCell ref="K383:K384"/>
    <mergeCell ref="L383:L384"/>
    <mergeCell ref="M383:M384"/>
    <mergeCell ref="N383:P383"/>
    <mergeCell ref="AE383:AG383"/>
    <mergeCell ref="AH383:AH384"/>
    <mergeCell ref="AI383:AI384"/>
    <mergeCell ref="AJ383:AJ384"/>
    <mergeCell ref="AK383:AK384"/>
    <mergeCell ref="AL383:AL384"/>
    <mergeCell ref="C381:C382"/>
    <mergeCell ref="D381:D382"/>
    <mergeCell ref="E381:E382"/>
    <mergeCell ref="F381:H381"/>
    <mergeCell ref="I381:I382"/>
    <mergeCell ref="J381:J382"/>
    <mergeCell ref="K381:K382"/>
    <mergeCell ref="L381:L382"/>
    <mergeCell ref="M381:M382"/>
    <mergeCell ref="N377:P377"/>
    <mergeCell ref="AE377:AG377"/>
    <mergeCell ref="AH377:AH378"/>
    <mergeCell ref="AI377:AI378"/>
    <mergeCell ref="AJ377:AJ378"/>
    <mergeCell ref="AK377:AK378"/>
    <mergeCell ref="AL377:AL378"/>
    <mergeCell ref="C379:C380"/>
    <mergeCell ref="D379:D380"/>
    <mergeCell ref="E379:E380"/>
    <mergeCell ref="F379:H379"/>
    <mergeCell ref="I379:I380"/>
    <mergeCell ref="J379:J380"/>
    <mergeCell ref="K379:K380"/>
    <mergeCell ref="L379:L380"/>
    <mergeCell ref="M379:M380"/>
    <mergeCell ref="N379:P379"/>
    <mergeCell ref="AE379:AG379"/>
    <mergeCell ref="AH379:AH380"/>
    <mergeCell ref="AI379:AI380"/>
    <mergeCell ref="AJ379:AJ380"/>
    <mergeCell ref="AK379:AK380"/>
    <mergeCell ref="AL379:AL380"/>
    <mergeCell ref="C377:C378"/>
    <mergeCell ref="D377:D378"/>
    <mergeCell ref="E377:E378"/>
    <mergeCell ref="F377:H377"/>
    <mergeCell ref="I377:I378"/>
    <mergeCell ref="J377:J378"/>
    <mergeCell ref="K377:K378"/>
    <mergeCell ref="L377:L378"/>
    <mergeCell ref="M377:M378"/>
    <mergeCell ref="N373:P373"/>
    <mergeCell ref="AE373:AG373"/>
    <mergeCell ref="AH373:AH374"/>
    <mergeCell ref="AI373:AI374"/>
    <mergeCell ref="AJ373:AJ374"/>
    <mergeCell ref="AK373:AK374"/>
    <mergeCell ref="AL373:AL374"/>
    <mergeCell ref="C375:C376"/>
    <mergeCell ref="D375:D376"/>
    <mergeCell ref="E375:E376"/>
    <mergeCell ref="F375:H375"/>
    <mergeCell ref="I375:I376"/>
    <mergeCell ref="J375:J376"/>
    <mergeCell ref="K375:K376"/>
    <mergeCell ref="L375:L376"/>
    <mergeCell ref="M375:M376"/>
    <mergeCell ref="N375:P375"/>
    <mergeCell ref="AE375:AG375"/>
    <mergeCell ref="AH375:AH376"/>
    <mergeCell ref="AI375:AI376"/>
    <mergeCell ref="AJ375:AJ376"/>
    <mergeCell ref="AK375:AK376"/>
    <mergeCell ref="AL375:AL376"/>
    <mergeCell ref="C373:C374"/>
    <mergeCell ref="D373:D374"/>
    <mergeCell ref="E373:E374"/>
    <mergeCell ref="F373:H373"/>
    <mergeCell ref="I373:I374"/>
    <mergeCell ref="J373:J374"/>
    <mergeCell ref="K373:K374"/>
    <mergeCell ref="L373:L374"/>
    <mergeCell ref="M373:M374"/>
    <mergeCell ref="N369:P369"/>
    <mergeCell ref="AE369:AG369"/>
    <mergeCell ref="AH369:AH370"/>
    <mergeCell ref="AI369:AI370"/>
    <mergeCell ref="AJ369:AJ370"/>
    <mergeCell ref="AK369:AK370"/>
    <mergeCell ref="AL369:AL370"/>
    <mergeCell ref="C371:C372"/>
    <mergeCell ref="D371:D372"/>
    <mergeCell ref="E371:E372"/>
    <mergeCell ref="F371:H371"/>
    <mergeCell ref="I371:I372"/>
    <mergeCell ref="J371:J372"/>
    <mergeCell ref="K371:K372"/>
    <mergeCell ref="L371:L372"/>
    <mergeCell ref="M371:M372"/>
    <mergeCell ref="N371:P371"/>
    <mergeCell ref="AE371:AG371"/>
    <mergeCell ref="AH371:AH372"/>
    <mergeCell ref="AI371:AI372"/>
    <mergeCell ref="AJ371:AJ372"/>
    <mergeCell ref="AK371:AK372"/>
    <mergeCell ref="AL371:AL372"/>
    <mergeCell ref="C369:C370"/>
    <mergeCell ref="D369:D370"/>
    <mergeCell ref="E369:E370"/>
    <mergeCell ref="F369:H369"/>
    <mergeCell ref="I369:I370"/>
    <mergeCell ref="J369:J370"/>
    <mergeCell ref="K369:K370"/>
    <mergeCell ref="L369:L370"/>
    <mergeCell ref="M369:M370"/>
    <mergeCell ref="N365:P365"/>
    <mergeCell ref="AE365:AG365"/>
    <mergeCell ref="AH365:AH366"/>
    <mergeCell ref="AI365:AI366"/>
    <mergeCell ref="AJ365:AJ366"/>
    <mergeCell ref="AK365:AK366"/>
    <mergeCell ref="AL365:AL366"/>
    <mergeCell ref="C367:C368"/>
    <mergeCell ref="D367:D368"/>
    <mergeCell ref="E367:E368"/>
    <mergeCell ref="F367:H367"/>
    <mergeCell ref="I367:I368"/>
    <mergeCell ref="J367:J368"/>
    <mergeCell ref="K367:K368"/>
    <mergeCell ref="L367:L368"/>
    <mergeCell ref="M367:M368"/>
    <mergeCell ref="N367:P367"/>
    <mergeCell ref="AE367:AG367"/>
    <mergeCell ref="AH367:AH368"/>
    <mergeCell ref="AI367:AI368"/>
    <mergeCell ref="AJ367:AJ368"/>
    <mergeCell ref="AK367:AK368"/>
    <mergeCell ref="AL367:AL368"/>
    <mergeCell ref="C365:C366"/>
    <mergeCell ref="D365:D366"/>
    <mergeCell ref="E365:E366"/>
    <mergeCell ref="F365:H365"/>
    <mergeCell ref="I365:I366"/>
    <mergeCell ref="J365:J366"/>
    <mergeCell ref="K365:K366"/>
    <mergeCell ref="L365:L366"/>
    <mergeCell ref="M365:M366"/>
    <mergeCell ref="N361:P361"/>
    <mergeCell ref="AE361:AG361"/>
    <mergeCell ref="AH361:AH362"/>
    <mergeCell ref="AI361:AI362"/>
    <mergeCell ref="AJ361:AJ362"/>
    <mergeCell ref="AK361:AK362"/>
    <mergeCell ref="AL361:AL362"/>
    <mergeCell ref="C363:C364"/>
    <mergeCell ref="D363:D364"/>
    <mergeCell ref="E363:E364"/>
    <mergeCell ref="F363:H363"/>
    <mergeCell ref="I363:I364"/>
    <mergeCell ref="J363:J364"/>
    <mergeCell ref="K363:K364"/>
    <mergeCell ref="L363:L364"/>
    <mergeCell ref="M363:M364"/>
    <mergeCell ref="N363:P363"/>
    <mergeCell ref="AE363:AG363"/>
    <mergeCell ref="AH363:AH364"/>
    <mergeCell ref="AI363:AI364"/>
    <mergeCell ref="AJ363:AJ364"/>
    <mergeCell ref="AK363:AK364"/>
    <mergeCell ref="AL363:AL364"/>
    <mergeCell ref="C361:C362"/>
    <mergeCell ref="D361:D362"/>
    <mergeCell ref="E361:E362"/>
    <mergeCell ref="F361:H361"/>
    <mergeCell ref="I361:I362"/>
    <mergeCell ref="J361:J362"/>
    <mergeCell ref="K361:K362"/>
    <mergeCell ref="L361:L362"/>
    <mergeCell ref="M361:M362"/>
    <mergeCell ref="N357:P357"/>
    <mergeCell ref="AE357:AG357"/>
    <mergeCell ref="AH357:AH358"/>
    <mergeCell ref="AI357:AI358"/>
    <mergeCell ref="AJ357:AJ358"/>
    <mergeCell ref="AK357:AK358"/>
    <mergeCell ref="AL357:AL358"/>
    <mergeCell ref="C359:C360"/>
    <mergeCell ref="D359:D360"/>
    <mergeCell ref="E359:E360"/>
    <mergeCell ref="F359:H359"/>
    <mergeCell ref="I359:I360"/>
    <mergeCell ref="J359:J360"/>
    <mergeCell ref="K359:K360"/>
    <mergeCell ref="L359:L360"/>
    <mergeCell ref="M359:M360"/>
    <mergeCell ref="N359:P359"/>
    <mergeCell ref="AE359:AG359"/>
    <mergeCell ref="AH359:AH360"/>
    <mergeCell ref="AI359:AI360"/>
    <mergeCell ref="AJ359:AJ360"/>
    <mergeCell ref="AK359:AK360"/>
    <mergeCell ref="AL359:AL360"/>
    <mergeCell ref="C357:C358"/>
    <mergeCell ref="D357:D358"/>
    <mergeCell ref="E357:E358"/>
    <mergeCell ref="F357:H357"/>
    <mergeCell ref="I357:I358"/>
    <mergeCell ref="J357:J358"/>
    <mergeCell ref="K357:K358"/>
    <mergeCell ref="L357:L358"/>
    <mergeCell ref="M357:M358"/>
    <mergeCell ref="N353:P353"/>
    <mergeCell ref="AE353:AG353"/>
    <mergeCell ref="AH353:AH354"/>
    <mergeCell ref="AI353:AI354"/>
    <mergeCell ref="AJ353:AJ354"/>
    <mergeCell ref="AK353:AK354"/>
    <mergeCell ref="AL353:AL354"/>
    <mergeCell ref="C355:C356"/>
    <mergeCell ref="D355:D356"/>
    <mergeCell ref="E355:E356"/>
    <mergeCell ref="F355:H355"/>
    <mergeCell ref="I355:I356"/>
    <mergeCell ref="J355:J356"/>
    <mergeCell ref="K355:K356"/>
    <mergeCell ref="L355:L356"/>
    <mergeCell ref="M355:M356"/>
    <mergeCell ref="N355:P355"/>
    <mergeCell ref="AE355:AG355"/>
    <mergeCell ref="AH355:AH356"/>
    <mergeCell ref="AI355:AI356"/>
    <mergeCell ref="AJ355:AJ356"/>
    <mergeCell ref="AK355:AK356"/>
    <mergeCell ref="AL355:AL356"/>
    <mergeCell ref="C353:C354"/>
    <mergeCell ref="D353:D354"/>
    <mergeCell ref="E353:E354"/>
    <mergeCell ref="F353:H353"/>
    <mergeCell ref="I353:I354"/>
    <mergeCell ref="J353:J354"/>
    <mergeCell ref="K353:K354"/>
    <mergeCell ref="L353:L354"/>
    <mergeCell ref="M353:M354"/>
    <mergeCell ref="N349:P349"/>
    <mergeCell ref="AE349:AG349"/>
    <mergeCell ref="AH349:AH350"/>
    <mergeCell ref="AI349:AI350"/>
    <mergeCell ref="AJ349:AJ350"/>
    <mergeCell ref="AK349:AK350"/>
    <mergeCell ref="AL349:AL350"/>
    <mergeCell ref="C351:C352"/>
    <mergeCell ref="D351:D352"/>
    <mergeCell ref="E351:E352"/>
    <mergeCell ref="F351:H351"/>
    <mergeCell ref="I351:I352"/>
    <mergeCell ref="J351:J352"/>
    <mergeCell ref="K351:K352"/>
    <mergeCell ref="L351:L352"/>
    <mergeCell ref="M351:M352"/>
    <mergeCell ref="N351:P351"/>
    <mergeCell ref="AE351:AG351"/>
    <mergeCell ref="AH351:AH352"/>
    <mergeCell ref="AI351:AI352"/>
    <mergeCell ref="AJ351:AJ352"/>
    <mergeCell ref="AK351:AK352"/>
    <mergeCell ref="AL351:AL352"/>
    <mergeCell ref="C349:C350"/>
    <mergeCell ref="D349:D350"/>
    <mergeCell ref="E349:E350"/>
    <mergeCell ref="F349:H349"/>
    <mergeCell ref="I349:I350"/>
    <mergeCell ref="J349:J350"/>
    <mergeCell ref="K349:K350"/>
    <mergeCell ref="L349:L350"/>
    <mergeCell ref="M349:M350"/>
    <mergeCell ref="N345:P345"/>
    <mergeCell ref="AE345:AG345"/>
    <mergeCell ref="AH345:AH346"/>
    <mergeCell ref="AI345:AI346"/>
    <mergeCell ref="AJ345:AJ346"/>
    <mergeCell ref="AK345:AK346"/>
    <mergeCell ref="AL345:AL346"/>
    <mergeCell ref="C347:C348"/>
    <mergeCell ref="D347:D348"/>
    <mergeCell ref="E347:E348"/>
    <mergeCell ref="F347:H347"/>
    <mergeCell ref="I347:I348"/>
    <mergeCell ref="J347:J348"/>
    <mergeCell ref="K347:K348"/>
    <mergeCell ref="L347:L348"/>
    <mergeCell ref="M347:M348"/>
    <mergeCell ref="N347:P347"/>
    <mergeCell ref="AE347:AG347"/>
    <mergeCell ref="AH347:AH348"/>
    <mergeCell ref="AI347:AI348"/>
    <mergeCell ref="AJ347:AJ348"/>
    <mergeCell ref="AK347:AK348"/>
    <mergeCell ref="AL347:AL348"/>
    <mergeCell ref="C345:C346"/>
    <mergeCell ref="D345:D346"/>
    <mergeCell ref="E345:E346"/>
    <mergeCell ref="F345:H345"/>
    <mergeCell ref="I345:I346"/>
    <mergeCell ref="J345:J346"/>
    <mergeCell ref="K345:K346"/>
    <mergeCell ref="L345:L346"/>
    <mergeCell ref="M345:M346"/>
    <mergeCell ref="N341:P341"/>
    <mergeCell ref="AE341:AG341"/>
    <mergeCell ref="AH341:AH342"/>
    <mergeCell ref="AI341:AI342"/>
    <mergeCell ref="AJ341:AJ342"/>
    <mergeCell ref="AK341:AK342"/>
    <mergeCell ref="AL341:AL342"/>
    <mergeCell ref="C343:C344"/>
    <mergeCell ref="D343:D344"/>
    <mergeCell ref="E343:E344"/>
    <mergeCell ref="F343:H343"/>
    <mergeCell ref="I343:I344"/>
    <mergeCell ref="J343:J344"/>
    <mergeCell ref="K343:K344"/>
    <mergeCell ref="L343:L344"/>
    <mergeCell ref="M343:M344"/>
    <mergeCell ref="N343:P343"/>
    <mergeCell ref="AE343:AG343"/>
    <mergeCell ref="AH343:AH344"/>
    <mergeCell ref="AI343:AI344"/>
    <mergeCell ref="AJ343:AJ344"/>
    <mergeCell ref="AK343:AK344"/>
    <mergeCell ref="AL343:AL344"/>
    <mergeCell ref="C341:C342"/>
    <mergeCell ref="D341:D342"/>
    <mergeCell ref="E341:E342"/>
    <mergeCell ref="F341:H341"/>
    <mergeCell ref="I341:I342"/>
    <mergeCell ref="J341:J342"/>
    <mergeCell ref="K341:K342"/>
    <mergeCell ref="L341:L342"/>
    <mergeCell ref="M341:M342"/>
    <mergeCell ref="N337:P337"/>
    <mergeCell ref="AE337:AG337"/>
    <mergeCell ref="AH337:AH338"/>
    <mergeCell ref="AI337:AI338"/>
    <mergeCell ref="AJ337:AJ338"/>
    <mergeCell ref="AK337:AK338"/>
    <mergeCell ref="AL337:AL338"/>
    <mergeCell ref="C339:C340"/>
    <mergeCell ref="D339:D340"/>
    <mergeCell ref="E339:E340"/>
    <mergeCell ref="F339:H339"/>
    <mergeCell ref="I339:I340"/>
    <mergeCell ref="J339:J340"/>
    <mergeCell ref="K339:K340"/>
    <mergeCell ref="L339:L340"/>
    <mergeCell ref="M339:M340"/>
    <mergeCell ref="N339:P339"/>
    <mergeCell ref="AE339:AG339"/>
    <mergeCell ref="AH339:AH340"/>
    <mergeCell ref="AI339:AI340"/>
    <mergeCell ref="AJ339:AJ340"/>
    <mergeCell ref="AK339:AK340"/>
    <mergeCell ref="AL339:AL340"/>
    <mergeCell ref="C337:C338"/>
    <mergeCell ref="D337:D338"/>
    <mergeCell ref="E337:E338"/>
    <mergeCell ref="F337:H337"/>
    <mergeCell ref="I337:I338"/>
    <mergeCell ref="J337:J338"/>
    <mergeCell ref="K337:K338"/>
    <mergeCell ref="L337:L338"/>
    <mergeCell ref="M337:M338"/>
    <mergeCell ref="N333:P333"/>
    <mergeCell ref="AE333:AG333"/>
    <mergeCell ref="AH333:AH334"/>
    <mergeCell ref="AI333:AI334"/>
    <mergeCell ref="AJ333:AJ334"/>
    <mergeCell ref="AK333:AK334"/>
    <mergeCell ref="AL333:AL334"/>
    <mergeCell ref="C335:C336"/>
    <mergeCell ref="D335:D336"/>
    <mergeCell ref="E335:E336"/>
    <mergeCell ref="F335:H335"/>
    <mergeCell ref="I335:I336"/>
    <mergeCell ref="J335:J336"/>
    <mergeCell ref="K335:K336"/>
    <mergeCell ref="L335:L336"/>
    <mergeCell ref="M335:M336"/>
    <mergeCell ref="N335:P335"/>
    <mergeCell ref="AE335:AG335"/>
    <mergeCell ref="AH335:AH336"/>
    <mergeCell ref="AI335:AI336"/>
    <mergeCell ref="AJ335:AJ336"/>
    <mergeCell ref="AK335:AK336"/>
    <mergeCell ref="AL335:AL336"/>
    <mergeCell ref="C333:C334"/>
    <mergeCell ref="D333:D334"/>
    <mergeCell ref="E333:E334"/>
    <mergeCell ref="F333:H333"/>
    <mergeCell ref="I333:I334"/>
    <mergeCell ref="J333:J334"/>
    <mergeCell ref="K333:K334"/>
    <mergeCell ref="L333:L334"/>
    <mergeCell ref="M333:M334"/>
    <mergeCell ref="N329:P329"/>
    <mergeCell ref="AE329:AG329"/>
    <mergeCell ref="AH329:AH330"/>
    <mergeCell ref="AI329:AI330"/>
    <mergeCell ref="AJ329:AJ330"/>
    <mergeCell ref="AK329:AK330"/>
    <mergeCell ref="AL329:AL330"/>
    <mergeCell ref="C331:C332"/>
    <mergeCell ref="D331:D332"/>
    <mergeCell ref="E331:E332"/>
    <mergeCell ref="F331:H331"/>
    <mergeCell ref="I331:I332"/>
    <mergeCell ref="J331:J332"/>
    <mergeCell ref="K331:K332"/>
    <mergeCell ref="L331:L332"/>
    <mergeCell ref="M331:M332"/>
    <mergeCell ref="N331:P331"/>
    <mergeCell ref="AE331:AG331"/>
    <mergeCell ref="AH331:AH332"/>
    <mergeCell ref="AI331:AI332"/>
    <mergeCell ref="AJ331:AJ332"/>
    <mergeCell ref="AK331:AK332"/>
    <mergeCell ref="AL331:AL332"/>
    <mergeCell ref="C329:C330"/>
    <mergeCell ref="D329:D330"/>
    <mergeCell ref="E329:E330"/>
    <mergeCell ref="F329:H329"/>
    <mergeCell ref="I329:I330"/>
    <mergeCell ref="J329:J330"/>
    <mergeCell ref="K329:K330"/>
    <mergeCell ref="L329:L330"/>
    <mergeCell ref="M329:M330"/>
    <mergeCell ref="N325:P325"/>
    <mergeCell ref="AE325:AG325"/>
    <mergeCell ref="AH325:AH326"/>
    <mergeCell ref="AI325:AI326"/>
    <mergeCell ref="AJ325:AJ326"/>
    <mergeCell ref="AK325:AK326"/>
    <mergeCell ref="AL325:AL326"/>
    <mergeCell ref="C327:C328"/>
    <mergeCell ref="D327:D328"/>
    <mergeCell ref="E327:E328"/>
    <mergeCell ref="F327:H327"/>
    <mergeCell ref="I327:I328"/>
    <mergeCell ref="J327:J328"/>
    <mergeCell ref="K327:K328"/>
    <mergeCell ref="L327:L328"/>
    <mergeCell ref="M327:M328"/>
    <mergeCell ref="N327:P327"/>
    <mergeCell ref="AE327:AG327"/>
    <mergeCell ref="AH327:AH328"/>
    <mergeCell ref="AI327:AI328"/>
    <mergeCell ref="AJ327:AJ328"/>
    <mergeCell ref="AK327:AK328"/>
    <mergeCell ref="AL327:AL328"/>
    <mergeCell ref="C325:C326"/>
    <mergeCell ref="D325:D326"/>
    <mergeCell ref="E325:E326"/>
    <mergeCell ref="F325:H325"/>
    <mergeCell ref="I325:I326"/>
    <mergeCell ref="J325:J326"/>
    <mergeCell ref="K325:K326"/>
    <mergeCell ref="L325:L326"/>
    <mergeCell ref="M325:M326"/>
    <mergeCell ref="N321:P321"/>
    <mergeCell ref="AE321:AG321"/>
    <mergeCell ref="AH321:AH322"/>
    <mergeCell ref="AI321:AI322"/>
    <mergeCell ref="AJ321:AJ322"/>
    <mergeCell ref="AK321:AK322"/>
    <mergeCell ref="AL321:AL322"/>
    <mergeCell ref="C323:C324"/>
    <mergeCell ref="D323:D324"/>
    <mergeCell ref="E323:E324"/>
    <mergeCell ref="F323:H323"/>
    <mergeCell ref="I323:I324"/>
    <mergeCell ref="J323:J324"/>
    <mergeCell ref="K323:K324"/>
    <mergeCell ref="L323:L324"/>
    <mergeCell ref="M323:M324"/>
    <mergeCell ref="N323:P323"/>
    <mergeCell ref="AE323:AG323"/>
    <mergeCell ref="AH323:AH324"/>
    <mergeCell ref="AI323:AI324"/>
    <mergeCell ref="AJ323:AJ324"/>
    <mergeCell ref="AK323:AK324"/>
    <mergeCell ref="AL323:AL324"/>
    <mergeCell ref="C321:C322"/>
    <mergeCell ref="D321:D322"/>
    <mergeCell ref="E321:E322"/>
    <mergeCell ref="F321:H321"/>
    <mergeCell ref="I321:I322"/>
    <mergeCell ref="J321:J322"/>
    <mergeCell ref="K321:K322"/>
    <mergeCell ref="L321:L322"/>
    <mergeCell ref="M321:M322"/>
    <mergeCell ref="N317:P317"/>
    <mergeCell ref="AE317:AG317"/>
    <mergeCell ref="AH317:AH318"/>
    <mergeCell ref="AI317:AI318"/>
    <mergeCell ref="AJ317:AJ318"/>
    <mergeCell ref="AK317:AK318"/>
    <mergeCell ref="AL317:AL318"/>
    <mergeCell ref="C319:C320"/>
    <mergeCell ref="D319:D320"/>
    <mergeCell ref="E319:E320"/>
    <mergeCell ref="F319:H319"/>
    <mergeCell ref="I319:I320"/>
    <mergeCell ref="J319:J320"/>
    <mergeCell ref="K319:K320"/>
    <mergeCell ref="L319:L320"/>
    <mergeCell ref="M319:M320"/>
    <mergeCell ref="N319:P319"/>
    <mergeCell ref="AE319:AG319"/>
    <mergeCell ref="AH319:AH320"/>
    <mergeCell ref="AI319:AI320"/>
    <mergeCell ref="AJ319:AJ320"/>
    <mergeCell ref="AK319:AK320"/>
    <mergeCell ref="AL319:AL320"/>
    <mergeCell ref="C317:C318"/>
    <mergeCell ref="D317:D318"/>
    <mergeCell ref="E317:E318"/>
    <mergeCell ref="F317:H317"/>
    <mergeCell ref="I317:I318"/>
    <mergeCell ref="J317:J318"/>
    <mergeCell ref="K317:K318"/>
    <mergeCell ref="L317:L318"/>
    <mergeCell ref="M317:M318"/>
    <mergeCell ref="N313:P313"/>
    <mergeCell ref="AE313:AG313"/>
    <mergeCell ref="AH313:AH314"/>
    <mergeCell ref="AI313:AI314"/>
    <mergeCell ref="AJ313:AJ314"/>
    <mergeCell ref="AK313:AK314"/>
    <mergeCell ref="AL313:AL314"/>
    <mergeCell ref="C315:C316"/>
    <mergeCell ref="D315:D316"/>
    <mergeCell ref="E315:E316"/>
    <mergeCell ref="F315:H315"/>
    <mergeCell ref="I315:I316"/>
    <mergeCell ref="J315:J316"/>
    <mergeCell ref="K315:K316"/>
    <mergeCell ref="L315:L316"/>
    <mergeCell ref="M315:M316"/>
    <mergeCell ref="N315:P315"/>
    <mergeCell ref="AE315:AG315"/>
    <mergeCell ref="AH315:AH316"/>
    <mergeCell ref="AI315:AI316"/>
    <mergeCell ref="AJ315:AJ316"/>
    <mergeCell ref="AK315:AK316"/>
    <mergeCell ref="AL315:AL316"/>
    <mergeCell ref="C313:C314"/>
    <mergeCell ref="D313:D314"/>
    <mergeCell ref="E313:E314"/>
    <mergeCell ref="F313:H313"/>
    <mergeCell ref="I313:I314"/>
    <mergeCell ref="J313:J314"/>
    <mergeCell ref="K313:K314"/>
    <mergeCell ref="L313:L314"/>
    <mergeCell ref="M313:M314"/>
    <mergeCell ref="N309:P309"/>
    <mergeCell ref="AE309:AG309"/>
    <mergeCell ref="AH309:AH310"/>
    <mergeCell ref="AI309:AI310"/>
    <mergeCell ref="AJ309:AJ310"/>
    <mergeCell ref="AK309:AK310"/>
    <mergeCell ref="AL309:AL310"/>
    <mergeCell ref="C311:C312"/>
    <mergeCell ref="D311:D312"/>
    <mergeCell ref="E311:E312"/>
    <mergeCell ref="F311:H311"/>
    <mergeCell ref="I311:I312"/>
    <mergeCell ref="J311:J312"/>
    <mergeCell ref="K311:K312"/>
    <mergeCell ref="L311:L312"/>
    <mergeCell ref="M311:M312"/>
    <mergeCell ref="N311:P311"/>
    <mergeCell ref="AE311:AG311"/>
    <mergeCell ref="AH311:AH312"/>
    <mergeCell ref="AI311:AI312"/>
    <mergeCell ref="AJ311:AJ312"/>
    <mergeCell ref="AK311:AK312"/>
    <mergeCell ref="AL311:AL312"/>
    <mergeCell ref="C309:C310"/>
    <mergeCell ref="D309:D310"/>
    <mergeCell ref="E309:E310"/>
    <mergeCell ref="F309:H309"/>
    <mergeCell ref="I309:I310"/>
    <mergeCell ref="J309:J310"/>
    <mergeCell ref="K309:K310"/>
    <mergeCell ref="L309:L310"/>
    <mergeCell ref="M309:M310"/>
    <mergeCell ref="N305:P305"/>
    <mergeCell ref="AE305:AG305"/>
    <mergeCell ref="AH305:AH306"/>
    <mergeCell ref="AI305:AI306"/>
    <mergeCell ref="AJ305:AJ306"/>
    <mergeCell ref="AK305:AK306"/>
    <mergeCell ref="AL305:AL306"/>
    <mergeCell ref="C307:C308"/>
    <mergeCell ref="D307:D308"/>
    <mergeCell ref="E307:E308"/>
    <mergeCell ref="F307:H307"/>
    <mergeCell ref="I307:I308"/>
    <mergeCell ref="J307:J308"/>
    <mergeCell ref="K307:K308"/>
    <mergeCell ref="L307:L308"/>
    <mergeCell ref="M307:M308"/>
    <mergeCell ref="N307:P307"/>
    <mergeCell ref="AE307:AG307"/>
    <mergeCell ref="AH307:AH308"/>
    <mergeCell ref="AI307:AI308"/>
    <mergeCell ref="AJ307:AJ308"/>
    <mergeCell ref="AK307:AK308"/>
    <mergeCell ref="AL307:AL308"/>
    <mergeCell ref="C305:C306"/>
    <mergeCell ref="D305:D306"/>
    <mergeCell ref="E305:E306"/>
    <mergeCell ref="F305:H305"/>
    <mergeCell ref="I305:I306"/>
    <mergeCell ref="J305:J306"/>
    <mergeCell ref="K305:K306"/>
    <mergeCell ref="L305:L306"/>
    <mergeCell ref="M305:M306"/>
    <mergeCell ref="N301:P301"/>
    <mergeCell ref="AE301:AG301"/>
    <mergeCell ref="AH301:AH302"/>
    <mergeCell ref="AI301:AI302"/>
    <mergeCell ref="AJ301:AJ302"/>
    <mergeCell ref="AK301:AK302"/>
    <mergeCell ref="AL301:AL302"/>
    <mergeCell ref="C303:C304"/>
    <mergeCell ref="D303:D304"/>
    <mergeCell ref="E303:E304"/>
    <mergeCell ref="F303:H303"/>
    <mergeCell ref="I303:I304"/>
    <mergeCell ref="J303:J304"/>
    <mergeCell ref="K303:K304"/>
    <mergeCell ref="L303:L304"/>
    <mergeCell ref="M303:M304"/>
    <mergeCell ref="N303:P303"/>
    <mergeCell ref="AE303:AG303"/>
    <mergeCell ref="AH303:AH304"/>
    <mergeCell ref="AI303:AI304"/>
    <mergeCell ref="AJ303:AJ304"/>
    <mergeCell ref="AK303:AK304"/>
    <mergeCell ref="AL303:AL304"/>
    <mergeCell ref="C301:C302"/>
    <mergeCell ref="D301:D302"/>
    <mergeCell ref="E301:E302"/>
    <mergeCell ref="F301:H301"/>
    <mergeCell ref="I301:I302"/>
    <mergeCell ref="J301:J302"/>
    <mergeCell ref="K301:K302"/>
    <mergeCell ref="L301:L302"/>
    <mergeCell ref="M301:M302"/>
    <mergeCell ref="N297:P297"/>
    <mergeCell ref="AE297:AG297"/>
    <mergeCell ref="AH297:AH298"/>
    <mergeCell ref="AI297:AI298"/>
    <mergeCell ref="AJ297:AJ298"/>
    <mergeCell ref="AK297:AK298"/>
    <mergeCell ref="AL297:AL298"/>
    <mergeCell ref="C299:C300"/>
    <mergeCell ref="D299:D300"/>
    <mergeCell ref="E299:E300"/>
    <mergeCell ref="F299:H299"/>
    <mergeCell ref="I299:I300"/>
    <mergeCell ref="J299:J300"/>
    <mergeCell ref="K299:K300"/>
    <mergeCell ref="L299:L300"/>
    <mergeCell ref="M299:M300"/>
    <mergeCell ref="N299:P299"/>
    <mergeCell ref="AE299:AG299"/>
    <mergeCell ref="AH299:AH300"/>
    <mergeCell ref="AI299:AI300"/>
    <mergeCell ref="AJ299:AJ300"/>
    <mergeCell ref="AK299:AK300"/>
    <mergeCell ref="AL299:AL300"/>
    <mergeCell ref="C297:C298"/>
    <mergeCell ref="D297:D298"/>
    <mergeCell ref="E297:E298"/>
    <mergeCell ref="F297:H297"/>
    <mergeCell ref="I297:I298"/>
    <mergeCell ref="J297:J298"/>
    <mergeCell ref="K297:K298"/>
    <mergeCell ref="L297:L298"/>
    <mergeCell ref="M297:M298"/>
    <mergeCell ref="N293:P293"/>
    <mergeCell ref="AE293:AG293"/>
    <mergeCell ref="AH293:AH294"/>
    <mergeCell ref="AI293:AI294"/>
    <mergeCell ref="AJ293:AJ294"/>
    <mergeCell ref="AK293:AK294"/>
    <mergeCell ref="AL293:AL294"/>
    <mergeCell ref="C295:C296"/>
    <mergeCell ref="D295:D296"/>
    <mergeCell ref="E295:E296"/>
    <mergeCell ref="F295:H295"/>
    <mergeCell ref="I295:I296"/>
    <mergeCell ref="J295:J296"/>
    <mergeCell ref="K295:K296"/>
    <mergeCell ref="L295:L296"/>
    <mergeCell ref="M295:M296"/>
    <mergeCell ref="N295:P295"/>
    <mergeCell ref="AE295:AG295"/>
    <mergeCell ref="AH295:AH296"/>
    <mergeCell ref="AI295:AI296"/>
    <mergeCell ref="AJ295:AJ296"/>
    <mergeCell ref="AK295:AK296"/>
    <mergeCell ref="AL295:AL296"/>
    <mergeCell ref="C293:C294"/>
    <mergeCell ref="D293:D294"/>
    <mergeCell ref="E293:E294"/>
    <mergeCell ref="F293:H293"/>
    <mergeCell ref="I293:I294"/>
    <mergeCell ref="J293:J294"/>
    <mergeCell ref="K293:K294"/>
    <mergeCell ref="L293:L294"/>
    <mergeCell ref="M293:M294"/>
    <mergeCell ref="N289:P289"/>
    <mergeCell ref="AE289:AG289"/>
    <mergeCell ref="AH289:AH290"/>
    <mergeCell ref="AI289:AI290"/>
    <mergeCell ref="AJ289:AJ290"/>
    <mergeCell ref="AK289:AK290"/>
    <mergeCell ref="AL289:AL290"/>
    <mergeCell ref="C291:C292"/>
    <mergeCell ref="D291:D292"/>
    <mergeCell ref="E291:E292"/>
    <mergeCell ref="F291:H291"/>
    <mergeCell ref="I291:I292"/>
    <mergeCell ref="J291:J292"/>
    <mergeCell ref="K291:K292"/>
    <mergeCell ref="L291:L292"/>
    <mergeCell ref="M291:M292"/>
    <mergeCell ref="N291:P291"/>
    <mergeCell ref="AE291:AG291"/>
    <mergeCell ref="AH291:AH292"/>
    <mergeCell ref="AI291:AI292"/>
    <mergeCell ref="AJ291:AJ292"/>
    <mergeCell ref="AK291:AK292"/>
    <mergeCell ref="AL291:AL292"/>
    <mergeCell ref="C289:C290"/>
    <mergeCell ref="D289:D290"/>
    <mergeCell ref="E289:E290"/>
    <mergeCell ref="F289:H289"/>
    <mergeCell ref="I289:I290"/>
    <mergeCell ref="J289:J290"/>
    <mergeCell ref="K289:K290"/>
    <mergeCell ref="L289:L290"/>
    <mergeCell ref="M289:M290"/>
    <mergeCell ref="N285:P285"/>
    <mergeCell ref="AE285:AG285"/>
    <mergeCell ref="AH285:AH286"/>
    <mergeCell ref="AI285:AI286"/>
    <mergeCell ref="AJ285:AJ286"/>
    <mergeCell ref="AK285:AK286"/>
    <mergeCell ref="AL285:AL286"/>
    <mergeCell ref="C287:C288"/>
    <mergeCell ref="D287:D288"/>
    <mergeCell ref="E287:E288"/>
    <mergeCell ref="F287:H287"/>
    <mergeCell ref="I287:I288"/>
    <mergeCell ref="J287:J288"/>
    <mergeCell ref="K287:K288"/>
    <mergeCell ref="L287:L288"/>
    <mergeCell ref="M287:M288"/>
    <mergeCell ref="N287:P287"/>
    <mergeCell ref="AE287:AG287"/>
    <mergeCell ref="AH287:AH288"/>
    <mergeCell ref="AI287:AI288"/>
    <mergeCell ref="AJ287:AJ288"/>
    <mergeCell ref="AK287:AK288"/>
    <mergeCell ref="AL287:AL288"/>
    <mergeCell ref="C285:C286"/>
    <mergeCell ref="D285:D286"/>
    <mergeCell ref="E285:E286"/>
    <mergeCell ref="F285:H285"/>
    <mergeCell ref="I285:I286"/>
    <mergeCell ref="J285:J286"/>
    <mergeCell ref="K285:K286"/>
    <mergeCell ref="L285:L286"/>
    <mergeCell ref="M285:M286"/>
    <mergeCell ref="N281:P281"/>
    <mergeCell ref="AE281:AG281"/>
    <mergeCell ref="AH281:AH282"/>
    <mergeCell ref="AI281:AI282"/>
    <mergeCell ref="AJ281:AJ282"/>
    <mergeCell ref="AK281:AK282"/>
    <mergeCell ref="AL281:AL282"/>
    <mergeCell ref="C283:C284"/>
    <mergeCell ref="D283:D284"/>
    <mergeCell ref="E283:E284"/>
    <mergeCell ref="F283:H283"/>
    <mergeCell ref="I283:I284"/>
    <mergeCell ref="J283:J284"/>
    <mergeCell ref="K283:K284"/>
    <mergeCell ref="L283:L284"/>
    <mergeCell ref="M283:M284"/>
    <mergeCell ref="N283:P283"/>
    <mergeCell ref="AE283:AG283"/>
    <mergeCell ref="AH283:AH284"/>
    <mergeCell ref="AI283:AI284"/>
    <mergeCell ref="AJ283:AJ284"/>
    <mergeCell ref="AK283:AK284"/>
    <mergeCell ref="AL283:AL284"/>
    <mergeCell ref="C281:C282"/>
    <mergeCell ref="D281:D282"/>
    <mergeCell ref="E281:E282"/>
    <mergeCell ref="F281:H281"/>
    <mergeCell ref="I281:I282"/>
    <mergeCell ref="J281:J282"/>
    <mergeCell ref="K281:K282"/>
    <mergeCell ref="L281:L282"/>
    <mergeCell ref="M281:M282"/>
    <mergeCell ref="N277:P277"/>
    <mergeCell ref="AE277:AG277"/>
    <mergeCell ref="AH277:AH278"/>
    <mergeCell ref="AI277:AI278"/>
    <mergeCell ref="AJ277:AJ278"/>
    <mergeCell ref="AK277:AK278"/>
    <mergeCell ref="AL277:AL278"/>
    <mergeCell ref="C279:C280"/>
    <mergeCell ref="D279:D280"/>
    <mergeCell ref="E279:E280"/>
    <mergeCell ref="F279:H279"/>
    <mergeCell ref="I279:I280"/>
    <mergeCell ref="J279:J280"/>
    <mergeCell ref="K279:K280"/>
    <mergeCell ref="L279:L280"/>
    <mergeCell ref="M279:M280"/>
    <mergeCell ref="N279:P279"/>
    <mergeCell ref="AE279:AG279"/>
    <mergeCell ref="AH279:AH280"/>
    <mergeCell ref="AI279:AI280"/>
    <mergeCell ref="AJ279:AJ280"/>
    <mergeCell ref="AK279:AK280"/>
    <mergeCell ref="AL279:AL280"/>
    <mergeCell ref="C277:C278"/>
    <mergeCell ref="D277:D278"/>
    <mergeCell ref="E277:E278"/>
    <mergeCell ref="F277:H277"/>
    <mergeCell ref="I277:I278"/>
    <mergeCell ref="J277:J278"/>
    <mergeCell ref="K277:K278"/>
    <mergeCell ref="L277:L278"/>
    <mergeCell ref="M277:M278"/>
    <mergeCell ref="N273:P273"/>
    <mergeCell ref="AE273:AG273"/>
    <mergeCell ref="AH273:AH274"/>
    <mergeCell ref="AI273:AI274"/>
    <mergeCell ref="AJ273:AJ274"/>
    <mergeCell ref="AK273:AK274"/>
    <mergeCell ref="AL273:AL274"/>
    <mergeCell ref="C275:C276"/>
    <mergeCell ref="D275:D276"/>
    <mergeCell ref="E275:E276"/>
    <mergeCell ref="F275:H275"/>
    <mergeCell ref="I275:I276"/>
    <mergeCell ref="J275:J276"/>
    <mergeCell ref="K275:K276"/>
    <mergeCell ref="L275:L276"/>
    <mergeCell ref="M275:M276"/>
    <mergeCell ref="N275:P275"/>
    <mergeCell ref="AE275:AG275"/>
    <mergeCell ref="AH275:AH276"/>
    <mergeCell ref="AI275:AI276"/>
    <mergeCell ref="AJ275:AJ276"/>
    <mergeCell ref="AK275:AK276"/>
    <mergeCell ref="AL275:AL276"/>
    <mergeCell ref="C273:C274"/>
    <mergeCell ref="D273:D274"/>
    <mergeCell ref="E273:E274"/>
    <mergeCell ref="F273:H273"/>
    <mergeCell ref="I273:I274"/>
    <mergeCell ref="J273:J274"/>
    <mergeCell ref="K273:K274"/>
    <mergeCell ref="L273:L274"/>
    <mergeCell ref="M273:M274"/>
    <mergeCell ref="N269:P269"/>
    <mergeCell ref="AE269:AG269"/>
    <mergeCell ref="AH269:AH270"/>
    <mergeCell ref="AI269:AI270"/>
    <mergeCell ref="AJ269:AJ270"/>
    <mergeCell ref="AK269:AK270"/>
    <mergeCell ref="AL269:AL270"/>
    <mergeCell ref="C271:C272"/>
    <mergeCell ref="D271:D272"/>
    <mergeCell ref="E271:E272"/>
    <mergeCell ref="F271:H271"/>
    <mergeCell ref="I271:I272"/>
    <mergeCell ref="J271:J272"/>
    <mergeCell ref="K271:K272"/>
    <mergeCell ref="L271:L272"/>
    <mergeCell ref="M271:M272"/>
    <mergeCell ref="N271:P271"/>
    <mergeCell ref="AE271:AG271"/>
    <mergeCell ref="AH271:AH272"/>
    <mergeCell ref="AI271:AI272"/>
    <mergeCell ref="AJ271:AJ272"/>
    <mergeCell ref="AK271:AK272"/>
    <mergeCell ref="AL271:AL272"/>
    <mergeCell ref="C269:C270"/>
    <mergeCell ref="D269:D270"/>
    <mergeCell ref="E269:E270"/>
    <mergeCell ref="F269:H269"/>
    <mergeCell ref="I269:I270"/>
    <mergeCell ref="J269:J270"/>
    <mergeCell ref="K269:K270"/>
    <mergeCell ref="L269:L270"/>
    <mergeCell ref="M269:M270"/>
    <mergeCell ref="N265:P265"/>
    <mergeCell ref="AE265:AG265"/>
    <mergeCell ref="AH265:AH266"/>
    <mergeCell ref="AI265:AI266"/>
    <mergeCell ref="AJ265:AJ266"/>
    <mergeCell ref="AK265:AK266"/>
    <mergeCell ref="AL265:AL266"/>
    <mergeCell ref="C267:C268"/>
    <mergeCell ref="D267:D268"/>
    <mergeCell ref="E267:E268"/>
    <mergeCell ref="F267:H267"/>
    <mergeCell ref="I267:I268"/>
    <mergeCell ref="J267:J268"/>
    <mergeCell ref="K267:K268"/>
    <mergeCell ref="L267:L268"/>
    <mergeCell ref="M267:M268"/>
    <mergeCell ref="N267:P267"/>
    <mergeCell ref="AE267:AG267"/>
    <mergeCell ref="AH267:AH268"/>
    <mergeCell ref="AI267:AI268"/>
    <mergeCell ref="AJ267:AJ268"/>
    <mergeCell ref="AK267:AK268"/>
    <mergeCell ref="AL267:AL268"/>
    <mergeCell ref="C265:C266"/>
    <mergeCell ref="D265:D266"/>
    <mergeCell ref="E265:E266"/>
    <mergeCell ref="F265:H265"/>
    <mergeCell ref="I265:I266"/>
    <mergeCell ref="J265:J266"/>
    <mergeCell ref="K265:K266"/>
    <mergeCell ref="L265:L266"/>
    <mergeCell ref="M265:M266"/>
    <mergeCell ref="N261:P261"/>
    <mergeCell ref="AE261:AG261"/>
    <mergeCell ref="AH261:AH262"/>
    <mergeCell ref="AI261:AI262"/>
    <mergeCell ref="AJ261:AJ262"/>
    <mergeCell ref="AK261:AK262"/>
    <mergeCell ref="AL261:AL262"/>
    <mergeCell ref="C263:C264"/>
    <mergeCell ref="D263:D264"/>
    <mergeCell ref="E263:E264"/>
    <mergeCell ref="F263:H263"/>
    <mergeCell ref="I263:I264"/>
    <mergeCell ref="J263:J264"/>
    <mergeCell ref="K263:K264"/>
    <mergeCell ref="L263:L264"/>
    <mergeCell ref="M263:M264"/>
    <mergeCell ref="N263:P263"/>
    <mergeCell ref="AE263:AG263"/>
    <mergeCell ref="AH263:AH264"/>
    <mergeCell ref="AI263:AI264"/>
    <mergeCell ref="AJ263:AJ264"/>
    <mergeCell ref="AK263:AK264"/>
    <mergeCell ref="AL263:AL264"/>
    <mergeCell ref="C261:C262"/>
    <mergeCell ref="D261:D262"/>
    <mergeCell ref="E261:E262"/>
    <mergeCell ref="F261:H261"/>
    <mergeCell ref="I261:I262"/>
    <mergeCell ref="J261:J262"/>
    <mergeCell ref="K261:K262"/>
    <mergeCell ref="L261:L262"/>
    <mergeCell ref="M261:M262"/>
    <mergeCell ref="N257:P257"/>
    <mergeCell ref="AE257:AG257"/>
    <mergeCell ref="AH257:AH258"/>
    <mergeCell ref="AI257:AI258"/>
    <mergeCell ref="AJ257:AJ258"/>
    <mergeCell ref="AK257:AK258"/>
    <mergeCell ref="AL257:AL258"/>
    <mergeCell ref="C259:C260"/>
    <mergeCell ref="D259:D260"/>
    <mergeCell ref="E259:E260"/>
    <mergeCell ref="F259:H259"/>
    <mergeCell ref="I259:I260"/>
    <mergeCell ref="J259:J260"/>
    <mergeCell ref="K259:K260"/>
    <mergeCell ref="L259:L260"/>
    <mergeCell ref="M259:M260"/>
    <mergeCell ref="N259:P259"/>
    <mergeCell ref="AE259:AG259"/>
    <mergeCell ref="AH259:AH260"/>
    <mergeCell ref="AI259:AI260"/>
    <mergeCell ref="AJ259:AJ260"/>
    <mergeCell ref="AK259:AK260"/>
    <mergeCell ref="AL259:AL260"/>
    <mergeCell ref="C257:C258"/>
    <mergeCell ref="D257:D258"/>
    <mergeCell ref="E257:E258"/>
    <mergeCell ref="F257:H257"/>
    <mergeCell ref="I257:I258"/>
    <mergeCell ref="J257:J258"/>
    <mergeCell ref="K257:K258"/>
    <mergeCell ref="L257:L258"/>
    <mergeCell ref="M257:M258"/>
    <mergeCell ref="N253:P253"/>
    <mergeCell ref="AE253:AG253"/>
    <mergeCell ref="AH253:AH254"/>
    <mergeCell ref="AI253:AI254"/>
    <mergeCell ref="AJ253:AJ254"/>
    <mergeCell ref="AK253:AK254"/>
    <mergeCell ref="AL253:AL254"/>
    <mergeCell ref="C255:C256"/>
    <mergeCell ref="D255:D256"/>
    <mergeCell ref="E255:E256"/>
    <mergeCell ref="F255:H255"/>
    <mergeCell ref="I255:I256"/>
    <mergeCell ref="J255:J256"/>
    <mergeCell ref="K255:K256"/>
    <mergeCell ref="L255:L256"/>
    <mergeCell ref="M255:M256"/>
    <mergeCell ref="N255:P255"/>
    <mergeCell ref="AE255:AG255"/>
    <mergeCell ref="AH255:AH256"/>
    <mergeCell ref="AI255:AI256"/>
    <mergeCell ref="AJ255:AJ256"/>
    <mergeCell ref="AK255:AK256"/>
    <mergeCell ref="AL255:AL256"/>
    <mergeCell ref="C253:C254"/>
    <mergeCell ref="D253:D254"/>
    <mergeCell ref="E253:E254"/>
    <mergeCell ref="F253:H253"/>
    <mergeCell ref="I253:I254"/>
    <mergeCell ref="J253:J254"/>
    <mergeCell ref="K253:K254"/>
    <mergeCell ref="L253:L254"/>
    <mergeCell ref="M253:M254"/>
    <mergeCell ref="N249:P249"/>
    <mergeCell ref="AE249:AG249"/>
    <mergeCell ref="AH249:AH250"/>
    <mergeCell ref="AI249:AI250"/>
    <mergeCell ref="AJ249:AJ250"/>
    <mergeCell ref="AK249:AK250"/>
    <mergeCell ref="AL249:AL250"/>
    <mergeCell ref="C251:C252"/>
    <mergeCell ref="D251:D252"/>
    <mergeCell ref="E251:E252"/>
    <mergeCell ref="F251:H251"/>
    <mergeCell ref="I251:I252"/>
    <mergeCell ref="J251:J252"/>
    <mergeCell ref="K251:K252"/>
    <mergeCell ref="L251:L252"/>
    <mergeCell ref="M251:M252"/>
    <mergeCell ref="N251:P251"/>
    <mergeCell ref="AE251:AG251"/>
    <mergeCell ref="AH251:AH252"/>
    <mergeCell ref="AI251:AI252"/>
    <mergeCell ref="AJ251:AJ252"/>
    <mergeCell ref="AK251:AK252"/>
    <mergeCell ref="AL251:AL252"/>
    <mergeCell ref="C249:C250"/>
    <mergeCell ref="D249:D250"/>
    <mergeCell ref="E249:E250"/>
    <mergeCell ref="F249:H249"/>
    <mergeCell ref="I249:I250"/>
    <mergeCell ref="J249:J250"/>
    <mergeCell ref="K249:K250"/>
    <mergeCell ref="L249:L250"/>
    <mergeCell ref="M249:M250"/>
    <mergeCell ref="N245:P245"/>
    <mergeCell ref="AE245:AG245"/>
    <mergeCell ref="AH245:AH246"/>
    <mergeCell ref="AI245:AI246"/>
    <mergeCell ref="AJ245:AJ246"/>
    <mergeCell ref="AK245:AK246"/>
    <mergeCell ref="AL245:AL246"/>
    <mergeCell ref="C247:C248"/>
    <mergeCell ref="D247:D248"/>
    <mergeCell ref="E247:E248"/>
    <mergeCell ref="F247:H247"/>
    <mergeCell ref="I247:I248"/>
    <mergeCell ref="J247:J248"/>
    <mergeCell ref="K247:K248"/>
    <mergeCell ref="L247:L248"/>
    <mergeCell ref="M247:M248"/>
    <mergeCell ref="N247:P247"/>
    <mergeCell ref="AE247:AG247"/>
    <mergeCell ref="AH247:AH248"/>
    <mergeCell ref="AI247:AI248"/>
    <mergeCell ref="AJ247:AJ248"/>
    <mergeCell ref="AK247:AK248"/>
    <mergeCell ref="AL247:AL248"/>
    <mergeCell ref="C245:C246"/>
    <mergeCell ref="D245:D246"/>
    <mergeCell ref="E245:E246"/>
    <mergeCell ref="F245:H245"/>
    <mergeCell ref="I245:I246"/>
    <mergeCell ref="J245:J246"/>
    <mergeCell ref="K245:K246"/>
    <mergeCell ref="L245:L246"/>
    <mergeCell ref="M245:M246"/>
    <mergeCell ref="N241:P241"/>
    <mergeCell ref="AE241:AG241"/>
    <mergeCell ref="AH241:AH242"/>
    <mergeCell ref="AI241:AI242"/>
    <mergeCell ref="AJ241:AJ242"/>
    <mergeCell ref="AK241:AK242"/>
    <mergeCell ref="AL241:AL242"/>
    <mergeCell ref="C243:C244"/>
    <mergeCell ref="D243:D244"/>
    <mergeCell ref="E243:E244"/>
    <mergeCell ref="F243:H243"/>
    <mergeCell ref="I243:I244"/>
    <mergeCell ref="J243:J244"/>
    <mergeCell ref="K243:K244"/>
    <mergeCell ref="L243:L244"/>
    <mergeCell ref="M243:M244"/>
    <mergeCell ref="N243:P243"/>
    <mergeCell ref="AE243:AG243"/>
    <mergeCell ref="AH243:AH244"/>
    <mergeCell ref="AI243:AI244"/>
    <mergeCell ref="AJ243:AJ244"/>
    <mergeCell ref="AK243:AK244"/>
    <mergeCell ref="AL243:AL244"/>
    <mergeCell ref="C241:C242"/>
    <mergeCell ref="D241:D242"/>
    <mergeCell ref="E241:E242"/>
    <mergeCell ref="F241:H241"/>
    <mergeCell ref="I241:I242"/>
    <mergeCell ref="J241:J242"/>
    <mergeCell ref="K241:K242"/>
    <mergeCell ref="L241:L242"/>
    <mergeCell ref="M241:M242"/>
    <mergeCell ref="N237:P237"/>
    <mergeCell ref="AE237:AG237"/>
    <mergeCell ref="AH237:AH238"/>
    <mergeCell ref="AI237:AI238"/>
    <mergeCell ref="AJ237:AJ238"/>
    <mergeCell ref="AK237:AK238"/>
    <mergeCell ref="AL237:AL238"/>
    <mergeCell ref="C239:C240"/>
    <mergeCell ref="D239:D240"/>
    <mergeCell ref="E239:E240"/>
    <mergeCell ref="F239:H239"/>
    <mergeCell ref="I239:I240"/>
    <mergeCell ref="J239:J240"/>
    <mergeCell ref="K239:K240"/>
    <mergeCell ref="L239:L240"/>
    <mergeCell ref="M239:M240"/>
    <mergeCell ref="N239:P239"/>
    <mergeCell ref="AE239:AG239"/>
    <mergeCell ref="AH239:AH240"/>
    <mergeCell ref="AI239:AI240"/>
    <mergeCell ref="AJ239:AJ240"/>
    <mergeCell ref="AK239:AK240"/>
    <mergeCell ref="AL239:AL240"/>
    <mergeCell ref="C237:C238"/>
    <mergeCell ref="D237:D238"/>
    <mergeCell ref="E237:E238"/>
    <mergeCell ref="F237:H237"/>
    <mergeCell ref="I237:I238"/>
    <mergeCell ref="J237:J238"/>
    <mergeCell ref="K237:K238"/>
    <mergeCell ref="L237:L238"/>
    <mergeCell ref="M237:M238"/>
    <mergeCell ref="N233:P233"/>
    <mergeCell ref="AE233:AG233"/>
    <mergeCell ref="AH233:AH234"/>
    <mergeCell ref="AI233:AI234"/>
    <mergeCell ref="AJ233:AJ234"/>
    <mergeCell ref="AK233:AK234"/>
    <mergeCell ref="AL233:AL234"/>
    <mergeCell ref="C235:C236"/>
    <mergeCell ref="D235:D236"/>
    <mergeCell ref="E235:E236"/>
    <mergeCell ref="F235:H235"/>
    <mergeCell ref="I235:I236"/>
    <mergeCell ref="J235:J236"/>
    <mergeCell ref="K235:K236"/>
    <mergeCell ref="L235:L236"/>
    <mergeCell ref="M235:M236"/>
    <mergeCell ref="N235:P235"/>
    <mergeCell ref="AE235:AG235"/>
    <mergeCell ref="AH235:AH236"/>
    <mergeCell ref="AI235:AI236"/>
    <mergeCell ref="AJ235:AJ236"/>
    <mergeCell ref="AK235:AK236"/>
    <mergeCell ref="AL235:AL236"/>
    <mergeCell ref="C233:C234"/>
    <mergeCell ref="D233:D234"/>
    <mergeCell ref="E233:E234"/>
    <mergeCell ref="F233:H233"/>
    <mergeCell ref="I233:I234"/>
    <mergeCell ref="J233:J234"/>
    <mergeCell ref="K233:K234"/>
    <mergeCell ref="L233:L234"/>
    <mergeCell ref="M233:M234"/>
    <mergeCell ref="N229:P229"/>
    <mergeCell ref="AE229:AG229"/>
    <mergeCell ref="AH229:AH230"/>
    <mergeCell ref="AI229:AI230"/>
    <mergeCell ref="AJ229:AJ230"/>
    <mergeCell ref="AK229:AK230"/>
    <mergeCell ref="AL229:AL230"/>
    <mergeCell ref="C231:C232"/>
    <mergeCell ref="D231:D232"/>
    <mergeCell ref="E231:E232"/>
    <mergeCell ref="F231:H231"/>
    <mergeCell ref="I231:I232"/>
    <mergeCell ref="J231:J232"/>
    <mergeCell ref="K231:K232"/>
    <mergeCell ref="L231:L232"/>
    <mergeCell ref="M231:M232"/>
    <mergeCell ref="N231:P231"/>
    <mergeCell ref="AE231:AG231"/>
    <mergeCell ref="AH231:AH232"/>
    <mergeCell ref="AI231:AI232"/>
    <mergeCell ref="AJ231:AJ232"/>
    <mergeCell ref="AK231:AK232"/>
    <mergeCell ref="AL231:AL232"/>
    <mergeCell ref="C229:C230"/>
    <mergeCell ref="D229:D230"/>
    <mergeCell ref="E229:E230"/>
    <mergeCell ref="F229:H229"/>
    <mergeCell ref="I229:I230"/>
    <mergeCell ref="J229:J230"/>
    <mergeCell ref="K229:K230"/>
    <mergeCell ref="L229:L230"/>
    <mergeCell ref="M229:M230"/>
    <mergeCell ref="N225:P225"/>
    <mergeCell ref="AE225:AG225"/>
    <mergeCell ref="AH225:AH226"/>
    <mergeCell ref="AI225:AI226"/>
    <mergeCell ref="AJ225:AJ226"/>
    <mergeCell ref="AK225:AK226"/>
    <mergeCell ref="AL225:AL226"/>
    <mergeCell ref="C227:C228"/>
    <mergeCell ref="D227:D228"/>
    <mergeCell ref="E227:E228"/>
    <mergeCell ref="F227:H227"/>
    <mergeCell ref="I227:I228"/>
    <mergeCell ref="J227:J228"/>
    <mergeCell ref="K227:K228"/>
    <mergeCell ref="L227:L228"/>
    <mergeCell ref="M227:M228"/>
    <mergeCell ref="N227:P227"/>
    <mergeCell ref="AE227:AG227"/>
    <mergeCell ref="AH227:AH228"/>
    <mergeCell ref="AI227:AI228"/>
    <mergeCell ref="AJ227:AJ228"/>
    <mergeCell ref="AK227:AK228"/>
    <mergeCell ref="AL227:AL228"/>
    <mergeCell ref="C225:C226"/>
    <mergeCell ref="D225:D226"/>
    <mergeCell ref="E225:E226"/>
    <mergeCell ref="F225:H225"/>
    <mergeCell ref="I225:I226"/>
    <mergeCell ref="J225:J226"/>
    <mergeCell ref="K225:K226"/>
    <mergeCell ref="L225:L226"/>
    <mergeCell ref="M225:M226"/>
    <mergeCell ref="N221:P221"/>
    <mergeCell ref="AE221:AG221"/>
    <mergeCell ref="AH221:AH222"/>
    <mergeCell ref="AI221:AI222"/>
    <mergeCell ref="AJ221:AJ222"/>
    <mergeCell ref="AK221:AK222"/>
    <mergeCell ref="AL221:AL222"/>
    <mergeCell ref="C223:C224"/>
    <mergeCell ref="D223:D224"/>
    <mergeCell ref="E223:E224"/>
    <mergeCell ref="F223:H223"/>
    <mergeCell ref="I223:I224"/>
    <mergeCell ref="J223:J224"/>
    <mergeCell ref="K223:K224"/>
    <mergeCell ref="L223:L224"/>
    <mergeCell ref="M223:M224"/>
    <mergeCell ref="N223:P223"/>
    <mergeCell ref="AE223:AG223"/>
    <mergeCell ref="AH223:AH224"/>
    <mergeCell ref="AI223:AI224"/>
    <mergeCell ref="AJ223:AJ224"/>
    <mergeCell ref="AK223:AK224"/>
    <mergeCell ref="AL223:AL224"/>
    <mergeCell ref="C221:C222"/>
    <mergeCell ref="D221:D222"/>
    <mergeCell ref="E221:E222"/>
    <mergeCell ref="F221:H221"/>
    <mergeCell ref="I221:I222"/>
    <mergeCell ref="J221:J222"/>
    <mergeCell ref="K221:K222"/>
    <mergeCell ref="L221:L222"/>
    <mergeCell ref="M221:M222"/>
    <mergeCell ref="N217:P217"/>
    <mergeCell ref="AE217:AG217"/>
    <mergeCell ref="AH217:AH218"/>
    <mergeCell ref="AI217:AI218"/>
    <mergeCell ref="AJ217:AJ218"/>
    <mergeCell ref="AK217:AK218"/>
    <mergeCell ref="AL217:AL218"/>
    <mergeCell ref="C219:C220"/>
    <mergeCell ref="D219:D220"/>
    <mergeCell ref="E219:E220"/>
    <mergeCell ref="F219:H219"/>
    <mergeCell ref="I219:I220"/>
    <mergeCell ref="J219:J220"/>
    <mergeCell ref="K219:K220"/>
    <mergeCell ref="L219:L220"/>
    <mergeCell ref="M219:M220"/>
    <mergeCell ref="N219:P219"/>
    <mergeCell ref="AE219:AG219"/>
    <mergeCell ref="AH219:AH220"/>
    <mergeCell ref="AI219:AI220"/>
    <mergeCell ref="AJ219:AJ220"/>
    <mergeCell ref="AK219:AK220"/>
    <mergeCell ref="AL219:AL220"/>
    <mergeCell ref="C217:C218"/>
    <mergeCell ref="D217:D218"/>
    <mergeCell ref="E217:E218"/>
    <mergeCell ref="F217:H217"/>
    <mergeCell ref="I217:I218"/>
    <mergeCell ref="J217:J218"/>
    <mergeCell ref="K217:K218"/>
    <mergeCell ref="L217:L218"/>
    <mergeCell ref="M217:M218"/>
    <mergeCell ref="N213:P213"/>
    <mergeCell ref="AE213:AG213"/>
    <mergeCell ref="AH213:AH214"/>
    <mergeCell ref="AI213:AI214"/>
    <mergeCell ref="AJ213:AJ214"/>
    <mergeCell ref="AK213:AK214"/>
    <mergeCell ref="AL213:AL214"/>
    <mergeCell ref="C215:C216"/>
    <mergeCell ref="D215:D216"/>
    <mergeCell ref="E215:E216"/>
    <mergeCell ref="F215:H215"/>
    <mergeCell ref="I215:I216"/>
    <mergeCell ref="J215:J216"/>
    <mergeCell ref="K215:K216"/>
    <mergeCell ref="L215:L216"/>
    <mergeCell ref="M215:M216"/>
    <mergeCell ref="N215:P215"/>
    <mergeCell ref="AE215:AG215"/>
    <mergeCell ref="AH215:AH216"/>
    <mergeCell ref="AI215:AI216"/>
    <mergeCell ref="AJ215:AJ216"/>
    <mergeCell ref="AK215:AK216"/>
    <mergeCell ref="AL215:AL216"/>
    <mergeCell ref="C213:C214"/>
    <mergeCell ref="D213:D214"/>
    <mergeCell ref="E213:E214"/>
    <mergeCell ref="F213:H213"/>
    <mergeCell ref="I213:I214"/>
    <mergeCell ref="J213:J214"/>
    <mergeCell ref="K213:K214"/>
    <mergeCell ref="L213:L214"/>
    <mergeCell ref="M213:M214"/>
    <mergeCell ref="N209:P209"/>
    <mergeCell ref="AE209:AG209"/>
    <mergeCell ref="AH209:AH210"/>
    <mergeCell ref="AI209:AI210"/>
    <mergeCell ref="AJ209:AJ210"/>
    <mergeCell ref="AK209:AK210"/>
    <mergeCell ref="AL209:AL210"/>
    <mergeCell ref="C211:C212"/>
    <mergeCell ref="D211:D212"/>
    <mergeCell ref="E211:E212"/>
    <mergeCell ref="F211:H211"/>
    <mergeCell ref="I211:I212"/>
    <mergeCell ref="J211:J212"/>
    <mergeCell ref="K211:K212"/>
    <mergeCell ref="L211:L212"/>
    <mergeCell ref="M211:M212"/>
    <mergeCell ref="N211:P211"/>
    <mergeCell ref="AE211:AG211"/>
    <mergeCell ref="AH211:AH212"/>
    <mergeCell ref="AI211:AI212"/>
    <mergeCell ref="AJ211:AJ212"/>
    <mergeCell ref="AK211:AK212"/>
    <mergeCell ref="AL211:AL212"/>
    <mergeCell ref="C209:C210"/>
    <mergeCell ref="D209:D210"/>
    <mergeCell ref="E209:E210"/>
    <mergeCell ref="F209:H209"/>
    <mergeCell ref="I209:I210"/>
    <mergeCell ref="J209:J210"/>
    <mergeCell ref="K209:K210"/>
    <mergeCell ref="L209:L210"/>
    <mergeCell ref="M209:M210"/>
    <mergeCell ref="N205:P205"/>
    <mergeCell ref="AE205:AG205"/>
    <mergeCell ref="AH205:AH206"/>
    <mergeCell ref="AI205:AI206"/>
    <mergeCell ref="AJ205:AJ206"/>
    <mergeCell ref="AK205:AK206"/>
    <mergeCell ref="AL205:AL206"/>
    <mergeCell ref="C207:C208"/>
    <mergeCell ref="D207:D208"/>
    <mergeCell ref="E207:E208"/>
    <mergeCell ref="F207:H207"/>
    <mergeCell ref="I207:I208"/>
    <mergeCell ref="J207:J208"/>
    <mergeCell ref="K207:K208"/>
    <mergeCell ref="L207:L208"/>
    <mergeCell ref="M207:M208"/>
    <mergeCell ref="N207:P207"/>
    <mergeCell ref="AE207:AG207"/>
    <mergeCell ref="AH207:AH208"/>
    <mergeCell ref="AI207:AI208"/>
    <mergeCell ref="AJ207:AJ208"/>
    <mergeCell ref="AK207:AK208"/>
    <mergeCell ref="AL207:AL208"/>
    <mergeCell ref="C205:C206"/>
    <mergeCell ref="D205:D206"/>
    <mergeCell ref="E205:E206"/>
    <mergeCell ref="F205:H205"/>
    <mergeCell ref="I205:I206"/>
    <mergeCell ref="J205:J206"/>
    <mergeCell ref="K205:K206"/>
    <mergeCell ref="L205:L206"/>
    <mergeCell ref="M205:M206"/>
    <mergeCell ref="N201:P201"/>
    <mergeCell ref="AE201:AG201"/>
    <mergeCell ref="AH201:AH202"/>
    <mergeCell ref="AI201:AI202"/>
    <mergeCell ref="AJ201:AJ202"/>
    <mergeCell ref="AK201:AK202"/>
    <mergeCell ref="AL201:AL202"/>
    <mergeCell ref="C203:C204"/>
    <mergeCell ref="D203:D204"/>
    <mergeCell ref="E203:E204"/>
    <mergeCell ref="F203:H203"/>
    <mergeCell ref="I203:I204"/>
    <mergeCell ref="J203:J204"/>
    <mergeCell ref="K203:K204"/>
    <mergeCell ref="L203:L204"/>
    <mergeCell ref="M203:M204"/>
    <mergeCell ref="N203:P203"/>
    <mergeCell ref="AE203:AG203"/>
    <mergeCell ref="AH203:AH204"/>
    <mergeCell ref="AI203:AI204"/>
    <mergeCell ref="AJ203:AJ204"/>
    <mergeCell ref="AK203:AK204"/>
    <mergeCell ref="AL203:AL204"/>
    <mergeCell ref="C201:C202"/>
    <mergeCell ref="D201:D202"/>
    <mergeCell ref="E201:E202"/>
    <mergeCell ref="F201:H201"/>
    <mergeCell ref="I201:I202"/>
    <mergeCell ref="J201:J202"/>
    <mergeCell ref="K201:K202"/>
    <mergeCell ref="L201:L202"/>
    <mergeCell ref="M201:M202"/>
    <mergeCell ref="N197:P197"/>
    <mergeCell ref="AE197:AG197"/>
    <mergeCell ref="AH197:AH198"/>
    <mergeCell ref="AI197:AI198"/>
    <mergeCell ref="AJ197:AJ198"/>
    <mergeCell ref="AK197:AK198"/>
    <mergeCell ref="AL197:AL198"/>
    <mergeCell ref="C199:C200"/>
    <mergeCell ref="D199:D200"/>
    <mergeCell ref="E199:E200"/>
    <mergeCell ref="F199:H199"/>
    <mergeCell ref="I199:I200"/>
    <mergeCell ref="J199:J200"/>
    <mergeCell ref="K199:K200"/>
    <mergeCell ref="L199:L200"/>
    <mergeCell ref="M199:M200"/>
    <mergeCell ref="N199:P199"/>
    <mergeCell ref="AE199:AG199"/>
    <mergeCell ref="AH199:AH200"/>
    <mergeCell ref="AI199:AI200"/>
    <mergeCell ref="AJ199:AJ200"/>
    <mergeCell ref="AK199:AK200"/>
    <mergeCell ref="AL199:AL200"/>
    <mergeCell ref="C197:C198"/>
    <mergeCell ref="D197:D198"/>
    <mergeCell ref="E197:E198"/>
    <mergeCell ref="F197:H197"/>
    <mergeCell ref="I197:I198"/>
    <mergeCell ref="J197:J198"/>
    <mergeCell ref="K197:K198"/>
    <mergeCell ref="L197:L198"/>
    <mergeCell ref="M197:M198"/>
    <mergeCell ref="N193:P193"/>
    <mergeCell ref="AE193:AG193"/>
    <mergeCell ref="AH193:AH194"/>
    <mergeCell ref="AI193:AI194"/>
    <mergeCell ref="AJ193:AJ194"/>
    <mergeCell ref="AK193:AK194"/>
    <mergeCell ref="AL193:AL194"/>
    <mergeCell ref="C195:C196"/>
    <mergeCell ref="D195:D196"/>
    <mergeCell ref="E195:E196"/>
    <mergeCell ref="F195:H195"/>
    <mergeCell ref="I195:I196"/>
    <mergeCell ref="J195:J196"/>
    <mergeCell ref="K195:K196"/>
    <mergeCell ref="L195:L196"/>
    <mergeCell ref="M195:M196"/>
    <mergeCell ref="N195:P195"/>
    <mergeCell ref="AE195:AG195"/>
    <mergeCell ref="AH195:AH196"/>
    <mergeCell ref="AI195:AI196"/>
    <mergeCell ref="AJ195:AJ196"/>
    <mergeCell ref="AK195:AK196"/>
    <mergeCell ref="AL195:AL196"/>
    <mergeCell ref="C193:C194"/>
    <mergeCell ref="D193:D194"/>
    <mergeCell ref="E193:E194"/>
    <mergeCell ref="F193:H193"/>
    <mergeCell ref="I193:I194"/>
    <mergeCell ref="J193:J194"/>
    <mergeCell ref="K193:K194"/>
    <mergeCell ref="L193:L194"/>
    <mergeCell ref="M193:M194"/>
    <mergeCell ref="N189:P189"/>
    <mergeCell ref="AE189:AG189"/>
    <mergeCell ref="AH189:AH190"/>
    <mergeCell ref="AI189:AI190"/>
    <mergeCell ref="AJ189:AJ190"/>
    <mergeCell ref="AK189:AK190"/>
    <mergeCell ref="AL189:AL190"/>
    <mergeCell ref="C191:C192"/>
    <mergeCell ref="D191:D192"/>
    <mergeCell ref="E191:E192"/>
    <mergeCell ref="F191:H191"/>
    <mergeCell ref="I191:I192"/>
    <mergeCell ref="J191:J192"/>
    <mergeCell ref="K191:K192"/>
    <mergeCell ref="L191:L192"/>
    <mergeCell ref="M191:M192"/>
    <mergeCell ref="N191:P191"/>
    <mergeCell ref="AE191:AG191"/>
    <mergeCell ref="AH191:AH192"/>
    <mergeCell ref="AI191:AI192"/>
    <mergeCell ref="AJ191:AJ192"/>
    <mergeCell ref="AK191:AK192"/>
    <mergeCell ref="AL191:AL192"/>
    <mergeCell ref="C189:C190"/>
    <mergeCell ref="D189:D190"/>
    <mergeCell ref="E189:E190"/>
    <mergeCell ref="F189:H189"/>
    <mergeCell ref="I189:I190"/>
    <mergeCell ref="J189:J190"/>
    <mergeCell ref="K189:K190"/>
    <mergeCell ref="L189:L190"/>
    <mergeCell ref="M189:M190"/>
    <mergeCell ref="N185:P185"/>
    <mergeCell ref="AE185:AG185"/>
    <mergeCell ref="AH185:AH186"/>
    <mergeCell ref="AI185:AI186"/>
    <mergeCell ref="AJ185:AJ186"/>
    <mergeCell ref="AK185:AK186"/>
    <mergeCell ref="AL185:AL186"/>
    <mergeCell ref="C187:C188"/>
    <mergeCell ref="D187:D188"/>
    <mergeCell ref="E187:E188"/>
    <mergeCell ref="F187:H187"/>
    <mergeCell ref="I187:I188"/>
    <mergeCell ref="J187:J188"/>
    <mergeCell ref="K187:K188"/>
    <mergeCell ref="L187:L188"/>
    <mergeCell ref="M187:M188"/>
    <mergeCell ref="N187:P187"/>
    <mergeCell ref="AE187:AG187"/>
    <mergeCell ref="AH187:AH188"/>
    <mergeCell ref="AI187:AI188"/>
    <mergeCell ref="AJ187:AJ188"/>
    <mergeCell ref="AK187:AK188"/>
    <mergeCell ref="AL187:AL188"/>
    <mergeCell ref="C185:C186"/>
    <mergeCell ref="D185:D186"/>
    <mergeCell ref="E185:E186"/>
    <mergeCell ref="F185:H185"/>
    <mergeCell ref="I185:I186"/>
    <mergeCell ref="J185:J186"/>
    <mergeCell ref="K185:K186"/>
    <mergeCell ref="L185:L186"/>
    <mergeCell ref="M185:M186"/>
    <mergeCell ref="N181:P181"/>
    <mergeCell ref="AE181:AG181"/>
    <mergeCell ref="AH181:AH182"/>
    <mergeCell ref="AI181:AI182"/>
    <mergeCell ref="AJ181:AJ182"/>
    <mergeCell ref="AK181:AK182"/>
    <mergeCell ref="AL181:AL182"/>
    <mergeCell ref="C183:C184"/>
    <mergeCell ref="D183:D184"/>
    <mergeCell ref="E183:E184"/>
    <mergeCell ref="F183:H183"/>
    <mergeCell ref="I183:I184"/>
    <mergeCell ref="J183:J184"/>
    <mergeCell ref="K183:K184"/>
    <mergeCell ref="L183:L184"/>
    <mergeCell ref="M183:M184"/>
    <mergeCell ref="N183:P183"/>
    <mergeCell ref="AE183:AG183"/>
    <mergeCell ref="AH183:AH184"/>
    <mergeCell ref="AI183:AI184"/>
    <mergeCell ref="AJ183:AJ184"/>
    <mergeCell ref="AK183:AK184"/>
    <mergeCell ref="AL183:AL184"/>
    <mergeCell ref="C181:C182"/>
    <mergeCell ref="D181:D182"/>
    <mergeCell ref="E181:E182"/>
    <mergeCell ref="F181:H181"/>
    <mergeCell ref="I181:I182"/>
    <mergeCell ref="J181:J182"/>
    <mergeCell ref="K181:K182"/>
    <mergeCell ref="L181:L182"/>
    <mergeCell ref="M181:M182"/>
    <mergeCell ref="N177:P177"/>
    <mergeCell ref="AE177:AG177"/>
    <mergeCell ref="AH177:AH178"/>
    <mergeCell ref="AI177:AI178"/>
    <mergeCell ref="AJ177:AJ178"/>
    <mergeCell ref="AK177:AK178"/>
    <mergeCell ref="AL177:AL178"/>
    <mergeCell ref="C179:C180"/>
    <mergeCell ref="D179:D180"/>
    <mergeCell ref="E179:E180"/>
    <mergeCell ref="F179:H179"/>
    <mergeCell ref="I179:I180"/>
    <mergeCell ref="J179:J180"/>
    <mergeCell ref="K179:K180"/>
    <mergeCell ref="L179:L180"/>
    <mergeCell ref="M179:M180"/>
    <mergeCell ref="N179:P179"/>
    <mergeCell ref="AE179:AG179"/>
    <mergeCell ref="AH179:AH180"/>
    <mergeCell ref="AI179:AI180"/>
    <mergeCell ref="AJ179:AJ180"/>
    <mergeCell ref="AK179:AK180"/>
    <mergeCell ref="AL179:AL180"/>
    <mergeCell ref="C177:C178"/>
    <mergeCell ref="D177:D178"/>
    <mergeCell ref="E177:E178"/>
    <mergeCell ref="F177:H177"/>
    <mergeCell ref="I177:I178"/>
    <mergeCell ref="J177:J178"/>
    <mergeCell ref="K177:K178"/>
    <mergeCell ref="L177:L178"/>
    <mergeCell ref="M177:M178"/>
    <mergeCell ref="N173:P173"/>
    <mergeCell ref="AE173:AG173"/>
    <mergeCell ref="AH173:AH174"/>
    <mergeCell ref="AI173:AI174"/>
    <mergeCell ref="AJ173:AJ174"/>
    <mergeCell ref="AK173:AK174"/>
    <mergeCell ref="AL173:AL174"/>
    <mergeCell ref="C175:C176"/>
    <mergeCell ref="D175:D176"/>
    <mergeCell ref="E175:E176"/>
    <mergeCell ref="F175:H175"/>
    <mergeCell ref="I175:I176"/>
    <mergeCell ref="J175:J176"/>
    <mergeCell ref="K175:K176"/>
    <mergeCell ref="L175:L176"/>
    <mergeCell ref="M175:M176"/>
    <mergeCell ref="N175:P175"/>
    <mergeCell ref="AE175:AG175"/>
    <mergeCell ref="AH175:AH176"/>
    <mergeCell ref="AI175:AI176"/>
    <mergeCell ref="AJ175:AJ176"/>
    <mergeCell ref="AK175:AK176"/>
    <mergeCell ref="AL175:AL176"/>
    <mergeCell ref="C173:C174"/>
    <mergeCell ref="D173:D174"/>
    <mergeCell ref="E173:E174"/>
    <mergeCell ref="F173:H173"/>
    <mergeCell ref="I173:I174"/>
    <mergeCell ref="J173:J174"/>
    <mergeCell ref="K173:K174"/>
    <mergeCell ref="L173:L174"/>
    <mergeCell ref="M173:M174"/>
    <mergeCell ref="N169:P169"/>
    <mergeCell ref="AE169:AG169"/>
    <mergeCell ref="AH169:AH170"/>
    <mergeCell ref="AI169:AI170"/>
    <mergeCell ref="AJ169:AJ170"/>
    <mergeCell ref="AK169:AK170"/>
    <mergeCell ref="AL169:AL170"/>
    <mergeCell ref="C171:C172"/>
    <mergeCell ref="D171:D172"/>
    <mergeCell ref="E171:E172"/>
    <mergeCell ref="F171:H171"/>
    <mergeCell ref="I171:I172"/>
    <mergeCell ref="J171:J172"/>
    <mergeCell ref="K171:K172"/>
    <mergeCell ref="L171:L172"/>
    <mergeCell ref="M171:M172"/>
    <mergeCell ref="N171:P171"/>
    <mergeCell ref="AE171:AG171"/>
    <mergeCell ref="AH171:AH172"/>
    <mergeCell ref="AI171:AI172"/>
    <mergeCell ref="AJ171:AJ172"/>
    <mergeCell ref="AK171:AK172"/>
    <mergeCell ref="AL171:AL172"/>
    <mergeCell ref="C169:C170"/>
    <mergeCell ref="D169:D170"/>
    <mergeCell ref="E169:E170"/>
    <mergeCell ref="F169:H169"/>
    <mergeCell ref="I169:I170"/>
    <mergeCell ref="J169:J170"/>
    <mergeCell ref="K169:K170"/>
    <mergeCell ref="L169:L170"/>
    <mergeCell ref="M169:M170"/>
    <mergeCell ref="N165:P165"/>
    <mergeCell ref="AE165:AG165"/>
    <mergeCell ref="AH165:AH166"/>
    <mergeCell ref="AI165:AI166"/>
    <mergeCell ref="AJ165:AJ166"/>
    <mergeCell ref="AK165:AK166"/>
    <mergeCell ref="AL165:AL166"/>
    <mergeCell ref="C167:C168"/>
    <mergeCell ref="D167:D168"/>
    <mergeCell ref="E167:E168"/>
    <mergeCell ref="F167:H167"/>
    <mergeCell ref="I167:I168"/>
    <mergeCell ref="J167:J168"/>
    <mergeCell ref="K167:K168"/>
    <mergeCell ref="L167:L168"/>
    <mergeCell ref="M167:M168"/>
    <mergeCell ref="N167:P167"/>
    <mergeCell ref="AE167:AG167"/>
    <mergeCell ref="AH167:AH168"/>
    <mergeCell ref="AI167:AI168"/>
    <mergeCell ref="AJ167:AJ168"/>
    <mergeCell ref="AK167:AK168"/>
    <mergeCell ref="AL167:AL168"/>
    <mergeCell ref="C165:C166"/>
    <mergeCell ref="D165:D166"/>
    <mergeCell ref="E165:E166"/>
    <mergeCell ref="F165:H165"/>
    <mergeCell ref="I165:I166"/>
    <mergeCell ref="J165:J166"/>
    <mergeCell ref="K165:K166"/>
    <mergeCell ref="L165:L166"/>
    <mergeCell ref="M165:M166"/>
    <mergeCell ref="N161:P161"/>
    <mergeCell ref="AE161:AG161"/>
    <mergeCell ref="AH161:AH162"/>
    <mergeCell ref="AI161:AI162"/>
    <mergeCell ref="AJ161:AJ162"/>
    <mergeCell ref="AK161:AK162"/>
    <mergeCell ref="AL161:AL162"/>
    <mergeCell ref="C163:C164"/>
    <mergeCell ref="D163:D164"/>
    <mergeCell ref="E163:E164"/>
    <mergeCell ref="F163:H163"/>
    <mergeCell ref="I163:I164"/>
    <mergeCell ref="J163:J164"/>
    <mergeCell ref="K163:K164"/>
    <mergeCell ref="L163:L164"/>
    <mergeCell ref="M163:M164"/>
    <mergeCell ref="N163:P163"/>
    <mergeCell ref="AE163:AG163"/>
    <mergeCell ref="AH163:AH164"/>
    <mergeCell ref="AI163:AI164"/>
    <mergeCell ref="AJ163:AJ164"/>
    <mergeCell ref="AK163:AK164"/>
    <mergeCell ref="AL163:AL164"/>
    <mergeCell ref="C161:C162"/>
    <mergeCell ref="D161:D162"/>
    <mergeCell ref="E161:E162"/>
    <mergeCell ref="F161:H161"/>
    <mergeCell ref="I161:I162"/>
    <mergeCell ref="J161:J162"/>
    <mergeCell ref="K161:K162"/>
    <mergeCell ref="L161:L162"/>
    <mergeCell ref="M161:M162"/>
    <mergeCell ref="N157:P157"/>
    <mergeCell ref="AE157:AG157"/>
    <mergeCell ref="AH157:AH158"/>
    <mergeCell ref="AI157:AI158"/>
    <mergeCell ref="AJ157:AJ158"/>
    <mergeCell ref="AK157:AK158"/>
    <mergeCell ref="AL157:AL158"/>
    <mergeCell ref="C159:C160"/>
    <mergeCell ref="D159:D160"/>
    <mergeCell ref="E159:E160"/>
    <mergeCell ref="F159:H159"/>
    <mergeCell ref="I159:I160"/>
    <mergeCell ref="J159:J160"/>
    <mergeCell ref="K159:K160"/>
    <mergeCell ref="L159:L160"/>
    <mergeCell ref="M159:M160"/>
    <mergeCell ref="N159:P159"/>
    <mergeCell ref="AE159:AG159"/>
    <mergeCell ref="AH159:AH160"/>
    <mergeCell ref="AI159:AI160"/>
    <mergeCell ref="AJ159:AJ160"/>
    <mergeCell ref="AK159:AK160"/>
    <mergeCell ref="AL159:AL160"/>
    <mergeCell ref="C157:C158"/>
    <mergeCell ref="D157:D158"/>
    <mergeCell ref="E157:E158"/>
    <mergeCell ref="F157:H157"/>
    <mergeCell ref="I157:I158"/>
    <mergeCell ref="J157:J158"/>
    <mergeCell ref="K157:K158"/>
    <mergeCell ref="L157:L158"/>
    <mergeCell ref="M157:M158"/>
    <mergeCell ref="N153:P153"/>
    <mergeCell ref="AE153:AG153"/>
    <mergeCell ref="AH153:AH154"/>
    <mergeCell ref="AI153:AI154"/>
    <mergeCell ref="AJ153:AJ154"/>
    <mergeCell ref="AK153:AK154"/>
    <mergeCell ref="AL153:AL154"/>
    <mergeCell ref="C155:C156"/>
    <mergeCell ref="D155:D156"/>
    <mergeCell ref="E155:E156"/>
    <mergeCell ref="F155:H155"/>
    <mergeCell ref="I155:I156"/>
    <mergeCell ref="J155:J156"/>
    <mergeCell ref="K155:K156"/>
    <mergeCell ref="L155:L156"/>
    <mergeCell ref="M155:M156"/>
    <mergeCell ref="N155:P155"/>
    <mergeCell ref="AE155:AG155"/>
    <mergeCell ref="AH155:AH156"/>
    <mergeCell ref="AI155:AI156"/>
    <mergeCell ref="AJ155:AJ156"/>
    <mergeCell ref="AK155:AK156"/>
    <mergeCell ref="AL155:AL156"/>
    <mergeCell ref="C153:C154"/>
    <mergeCell ref="D153:D154"/>
    <mergeCell ref="E153:E154"/>
    <mergeCell ref="F153:H153"/>
    <mergeCell ref="I153:I154"/>
    <mergeCell ref="J153:J154"/>
    <mergeCell ref="K153:K154"/>
    <mergeCell ref="L153:L154"/>
    <mergeCell ref="M153:M154"/>
    <mergeCell ref="N149:P149"/>
    <mergeCell ref="AE149:AG149"/>
    <mergeCell ref="AH149:AH150"/>
    <mergeCell ref="AI149:AI150"/>
    <mergeCell ref="AJ149:AJ150"/>
    <mergeCell ref="AK149:AK150"/>
    <mergeCell ref="AL149:AL150"/>
    <mergeCell ref="C151:C152"/>
    <mergeCell ref="D151:D152"/>
    <mergeCell ref="E151:E152"/>
    <mergeCell ref="F151:H151"/>
    <mergeCell ref="I151:I152"/>
    <mergeCell ref="J151:J152"/>
    <mergeCell ref="K151:K152"/>
    <mergeCell ref="L151:L152"/>
    <mergeCell ref="M151:M152"/>
    <mergeCell ref="N151:P151"/>
    <mergeCell ref="AE151:AG151"/>
    <mergeCell ref="AH151:AH152"/>
    <mergeCell ref="AI151:AI152"/>
    <mergeCell ref="AJ151:AJ152"/>
    <mergeCell ref="AK151:AK152"/>
    <mergeCell ref="AL151:AL152"/>
    <mergeCell ref="C149:C150"/>
    <mergeCell ref="D149:D150"/>
    <mergeCell ref="E149:E150"/>
    <mergeCell ref="F149:H149"/>
    <mergeCell ref="I149:I150"/>
    <mergeCell ref="J149:J150"/>
    <mergeCell ref="K149:K150"/>
    <mergeCell ref="L149:L150"/>
    <mergeCell ref="M149:M150"/>
    <mergeCell ref="N145:P145"/>
    <mergeCell ref="AE145:AG145"/>
    <mergeCell ref="AH145:AH146"/>
    <mergeCell ref="AI145:AI146"/>
    <mergeCell ref="AJ145:AJ146"/>
    <mergeCell ref="AK145:AK146"/>
    <mergeCell ref="AL145:AL146"/>
    <mergeCell ref="C147:C148"/>
    <mergeCell ref="D147:D148"/>
    <mergeCell ref="E147:E148"/>
    <mergeCell ref="F147:H147"/>
    <mergeCell ref="I147:I148"/>
    <mergeCell ref="J147:J148"/>
    <mergeCell ref="K147:K148"/>
    <mergeCell ref="L147:L148"/>
    <mergeCell ref="M147:M148"/>
    <mergeCell ref="N147:P147"/>
    <mergeCell ref="AE147:AG147"/>
    <mergeCell ref="AH147:AH148"/>
    <mergeCell ref="AI147:AI148"/>
    <mergeCell ref="AJ147:AJ148"/>
    <mergeCell ref="AK147:AK148"/>
    <mergeCell ref="AL147:AL148"/>
    <mergeCell ref="C145:C146"/>
    <mergeCell ref="D145:D146"/>
    <mergeCell ref="E145:E146"/>
    <mergeCell ref="F145:H145"/>
    <mergeCell ref="I145:I146"/>
    <mergeCell ref="J145:J146"/>
    <mergeCell ref="K145:K146"/>
    <mergeCell ref="L145:L146"/>
    <mergeCell ref="M145:M146"/>
    <mergeCell ref="N141:P141"/>
    <mergeCell ref="AE141:AG141"/>
    <mergeCell ref="AH141:AH142"/>
    <mergeCell ref="AI141:AI142"/>
    <mergeCell ref="AJ141:AJ142"/>
    <mergeCell ref="AK141:AK142"/>
    <mergeCell ref="AL141:AL142"/>
    <mergeCell ref="C143:C144"/>
    <mergeCell ref="D143:D144"/>
    <mergeCell ref="E143:E144"/>
    <mergeCell ref="F143:H143"/>
    <mergeCell ref="I143:I144"/>
    <mergeCell ref="J143:J144"/>
    <mergeCell ref="K143:K144"/>
    <mergeCell ref="L143:L144"/>
    <mergeCell ref="M143:M144"/>
    <mergeCell ref="N143:P143"/>
    <mergeCell ref="AE143:AG143"/>
    <mergeCell ref="AH143:AH144"/>
    <mergeCell ref="AI143:AI144"/>
    <mergeCell ref="AJ143:AJ144"/>
    <mergeCell ref="AK143:AK144"/>
    <mergeCell ref="AL143:AL144"/>
    <mergeCell ref="C141:C142"/>
    <mergeCell ref="D141:D142"/>
    <mergeCell ref="E141:E142"/>
    <mergeCell ref="F141:H141"/>
    <mergeCell ref="I141:I142"/>
    <mergeCell ref="J141:J142"/>
    <mergeCell ref="K141:K142"/>
    <mergeCell ref="L141:L142"/>
    <mergeCell ref="M141:M142"/>
    <mergeCell ref="N137:P137"/>
    <mergeCell ref="AE137:AG137"/>
    <mergeCell ref="AH137:AH138"/>
    <mergeCell ref="AI137:AI138"/>
    <mergeCell ref="AJ137:AJ138"/>
    <mergeCell ref="AK137:AK138"/>
    <mergeCell ref="AL137:AL138"/>
    <mergeCell ref="C139:C140"/>
    <mergeCell ref="D139:D140"/>
    <mergeCell ref="E139:E140"/>
    <mergeCell ref="F139:H139"/>
    <mergeCell ref="I139:I140"/>
    <mergeCell ref="J139:J140"/>
    <mergeCell ref="K139:K140"/>
    <mergeCell ref="L139:L140"/>
    <mergeCell ref="M139:M140"/>
    <mergeCell ref="N139:P139"/>
    <mergeCell ref="AE139:AG139"/>
    <mergeCell ref="AH139:AH140"/>
    <mergeCell ref="AI139:AI140"/>
    <mergeCell ref="AJ139:AJ140"/>
    <mergeCell ref="AK139:AK140"/>
    <mergeCell ref="AL139:AL140"/>
    <mergeCell ref="C137:C138"/>
    <mergeCell ref="D137:D138"/>
    <mergeCell ref="E137:E138"/>
    <mergeCell ref="F137:H137"/>
    <mergeCell ref="I137:I138"/>
    <mergeCell ref="J137:J138"/>
    <mergeCell ref="K137:K138"/>
    <mergeCell ref="L137:L138"/>
    <mergeCell ref="M137:M138"/>
    <mergeCell ref="N133:P133"/>
    <mergeCell ref="AE133:AG133"/>
    <mergeCell ref="AH133:AH134"/>
    <mergeCell ref="AI133:AI134"/>
    <mergeCell ref="AJ133:AJ134"/>
    <mergeCell ref="AK133:AK134"/>
    <mergeCell ref="AL133:AL134"/>
    <mergeCell ref="C135:C136"/>
    <mergeCell ref="D135:D136"/>
    <mergeCell ref="E135:E136"/>
    <mergeCell ref="F135:H135"/>
    <mergeCell ref="I135:I136"/>
    <mergeCell ref="J135:J136"/>
    <mergeCell ref="K135:K136"/>
    <mergeCell ref="L135:L136"/>
    <mergeCell ref="M135:M136"/>
    <mergeCell ref="N135:P135"/>
    <mergeCell ref="AE135:AG135"/>
    <mergeCell ref="AH135:AH136"/>
    <mergeCell ref="AI135:AI136"/>
    <mergeCell ref="AJ135:AJ136"/>
    <mergeCell ref="AK135:AK136"/>
    <mergeCell ref="AL135:AL136"/>
    <mergeCell ref="C133:C134"/>
    <mergeCell ref="D133:D134"/>
    <mergeCell ref="E133:E134"/>
    <mergeCell ref="F133:H133"/>
    <mergeCell ref="I133:I134"/>
    <mergeCell ref="J133:J134"/>
    <mergeCell ref="K133:K134"/>
    <mergeCell ref="L133:L134"/>
    <mergeCell ref="M133:M134"/>
    <mergeCell ref="N129:P129"/>
    <mergeCell ref="AE129:AG129"/>
    <mergeCell ref="AH129:AH130"/>
    <mergeCell ref="AI129:AI130"/>
    <mergeCell ref="AJ129:AJ130"/>
    <mergeCell ref="AK129:AK130"/>
    <mergeCell ref="AL129:AL130"/>
    <mergeCell ref="C131:C132"/>
    <mergeCell ref="D131:D132"/>
    <mergeCell ref="E131:E132"/>
    <mergeCell ref="F131:H131"/>
    <mergeCell ref="I131:I132"/>
    <mergeCell ref="J131:J132"/>
    <mergeCell ref="K131:K132"/>
    <mergeCell ref="L131:L132"/>
    <mergeCell ref="M131:M132"/>
    <mergeCell ref="N131:P131"/>
    <mergeCell ref="AE131:AG131"/>
    <mergeCell ref="AH131:AH132"/>
    <mergeCell ref="AI131:AI132"/>
    <mergeCell ref="AJ131:AJ132"/>
    <mergeCell ref="AK131:AK132"/>
    <mergeCell ref="AL131:AL132"/>
    <mergeCell ref="C129:C130"/>
    <mergeCell ref="D129:D130"/>
    <mergeCell ref="E129:E130"/>
    <mergeCell ref="F129:H129"/>
    <mergeCell ref="I129:I130"/>
    <mergeCell ref="J129:J130"/>
    <mergeCell ref="K129:K130"/>
    <mergeCell ref="L129:L130"/>
    <mergeCell ref="M129:M130"/>
    <mergeCell ref="N125:P125"/>
    <mergeCell ref="AE125:AG125"/>
    <mergeCell ref="AH125:AH126"/>
    <mergeCell ref="AI125:AI126"/>
    <mergeCell ref="AJ125:AJ126"/>
    <mergeCell ref="AK125:AK126"/>
    <mergeCell ref="AL125:AL126"/>
    <mergeCell ref="C127:C128"/>
    <mergeCell ref="D127:D128"/>
    <mergeCell ref="E127:E128"/>
    <mergeCell ref="F127:H127"/>
    <mergeCell ref="I127:I128"/>
    <mergeCell ref="J127:J128"/>
    <mergeCell ref="K127:K128"/>
    <mergeCell ref="L127:L128"/>
    <mergeCell ref="M127:M128"/>
    <mergeCell ref="N127:P127"/>
    <mergeCell ref="AE127:AG127"/>
    <mergeCell ref="AH127:AH128"/>
    <mergeCell ref="AI127:AI128"/>
    <mergeCell ref="AJ127:AJ128"/>
    <mergeCell ref="AK127:AK128"/>
    <mergeCell ref="AL127:AL128"/>
    <mergeCell ref="C125:C126"/>
    <mergeCell ref="D125:D126"/>
    <mergeCell ref="E125:E126"/>
    <mergeCell ref="F125:H125"/>
    <mergeCell ref="I125:I126"/>
    <mergeCell ref="J125:J126"/>
    <mergeCell ref="K125:K126"/>
    <mergeCell ref="L125:L126"/>
    <mergeCell ref="M125:M126"/>
    <mergeCell ref="N121:P121"/>
    <mergeCell ref="AE121:AG121"/>
    <mergeCell ref="AH121:AH122"/>
    <mergeCell ref="AI121:AI122"/>
    <mergeCell ref="AJ121:AJ122"/>
    <mergeCell ref="AK121:AK122"/>
    <mergeCell ref="AL121:AL122"/>
    <mergeCell ref="C123:C124"/>
    <mergeCell ref="D123:D124"/>
    <mergeCell ref="E123:E124"/>
    <mergeCell ref="F123:H123"/>
    <mergeCell ref="I123:I124"/>
    <mergeCell ref="J123:J124"/>
    <mergeCell ref="K123:K124"/>
    <mergeCell ref="L123:L124"/>
    <mergeCell ref="M123:M124"/>
    <mergeCell ref="N123:P123"/>
    <mergeCell ref="AE123:AG123"/>
    <mergeCell ref="AH123:AH124"/>
    <mergeCell ref="AI123:AI124"/>
    <mergeCell ref="AJ123:AJ124"/>
    <mergeCell ref="AK123:AK124"/>
    <mergeCell ref="AL123:AL124"/>
    <mergeCell ref="C121:C122"/>
    <mergeCell ref="D121:D122"/>
    <mergeCell ref="E121:E122"/>
    <mergeCell ref="F121:H121"/>
    <mergeCell ref="I121:I122"/>
    <mergeCell ref="J121:J122"/>
    <mergeCell ref="K121:K122"/>
    <mergeCell ref="L121:L122"/>
    <mergeCell ref="M121:M122"/>
    <mergeCell ref="N117:P117"/>
    <mergeCell ref="AE117:AG117"/>
    <mergeCell ref="AH117:AH118"/>
    <mergeCell ref="AI117:AI118"/>
    <mergeCell ref="AJ117:AJ118"/>
    <mergeCell ref="AK117:AK118"/>
    <mergeCell ref="AL117:AL118"/>
    <mergeCell ref="C119:C120"/>
    <mergeCell ref="D119:D120"/>
    <mergeCell ref="E119:E120"/>
    <mergeCell ref="F119:H119"/>
    <mergeCell ref="I119:I120"/>
    <mergeCell ref="J119:J120"/>
    <mergeCell ref="K119:K120"/>
    <mergeCell ref="L119:L120"/>
    <mergeCell ref="M119:M120"/>
    <mergeCell ref="N119:P119"/>
    <mergeCell ref="AE119:AG119"/>
    <mergeCell ref="AH119:AH120"/>
    <mergeCell ref="AI119:AI120"/>
    <mergeCell ref="AJ119:AJ120"/>
    <mergeCell ref="AK119:AK120"/>
    <mergeCell ref="AL119:AL120"/>
    <mergeCell ref="C117:C118"/>
    <mergeCell ref="D117:D118"/>
    <mergeCell ref="E117:E118"/>
    <mergeCell ref="F117:H117"/>
    <mergeCell ref="I117:I118"/>
    <mergeCell ref="J117:J118"/>
    <mergeCell ref="K117:K118"/>
    <mergeCell ref="L117:L118"/>
    <mergeCell ref="M117:M118"/>
    <mergeCell ref="N113:P113"/>
    <mergeCell ref="AE113:AG113"/>
    <mergeCell ref="AH113:AH114"/>
    <mergeCell ref="AI113:AI114"/>
    <mergeCell ref="AJ113:AJ114"/>
    <mergeCell ref="AK113:AK114"/>
    <mergeCell ref="AL113:AL114"/>
    <mergeCell ref="C115:C116"/>
    <mergeCell ref="D115:D116"/>
    <mergeCell ref="E115:E116"/>
    <mergeCell ref="F115:H115"/>
    <mergeCell ref="I115:I116"/>
    <mergeCell ref="J115:J116"/>
    <mergeCell ref="K115:K116"/>
    <mergeCell ref="L115:L116"/>
    <mergeCell ref="M115:M116"/>
    <mergeCell ref="N115:P115"/>
    <mergeCell ref="AE115:AG115"/>
    <mergeCell ref="AH115:AH116"/>
    <mergeCell ref="AI115:AI116"/>
    <mergeCell ref="AJ115:AJ116"/>
    <mergeCell ref="AK115:AK116"/>
    <mergeCell ref="AL115:AL116"/>
    <mergeCell ref="C113:C114"/>
    <mergeCell ref="D113:D114"/>
    <mergeCell ref="E113:E114"/>
    <mergeCell ref="F113:H113"/>
    <mergeCell ref="I113:I114"/>
    <mergeCell ref="J113:J114"/>
    <mergeCell ref="K113:K114"/>
    <mergeCell ref="L113:L114"/>
    <mergeCell ref="M113:M114"/>
    <mergeCell ref="N109:P109"/>
    <mergeCell ref="AE109:AG109"/>
    <mergeCell ref="AH109:AH110"/>
    <mergeCell ref="AI109:AI110"/>
    <mergeCell ref="AJ109:AJ110"/>
    <mergeCell ref="AK109:AK110"/>
    <mergeCell ref="AL109:AL110"/>
    <mergeCell ref="C111:C112"/>
    <mergeCell ref="D111:D112"/>
    <mergeCell ref="E111:E112"/>
    <mergeCell ref="F111:H111"/>
    <mergeCell ref="I111:I112"/>
    <mergeCell ref="J111:J112"/>
    <mergeCell ref="K111:K112"/>
    <mergeCell ref="L111:L112"/>
    <mergeCell ref="M111:M112"/>
    <mergeCell ref="N111:P111"/>
    <mergeCell ref="AE111:AG111"/>
    <mergeCell ref="AH111:AH112"/>
    <mergeCell ref="AI111:AI112"/>
    <mergeCell ref="AJ111:AJ112"/>
    <mergeCell ref="AK111:AK112"/>
    <mergeCell ref="AL111:AL112"/>
    <mergeCell ref="C109:C110"/>
    <mergeCell ref="D109:D110"/>
    <mergeCell ref="E109:E110"/>
    <mergeCell ref="F109:H109"/>
    <mergeCell ref="I109:I110"/>
    <mergeCell ref="J109:J110"/>
    <mergeCell ref="K109:K110"/>
    <mergeCell ref="L109:L110"/>
    <mergeCell ref="M109:M110"/>
    <mergeCell ref="N105:P105"/>
    <mergeCell ref="AE105:AG105"/>
    <mergeCell ref="AH105:AH106"/>
    <mergeCell ref="AI105:AI106"/>
    <mergeCell ref="AJ105:AJ106"/>
    <mergeCell ref="AK105:AK106"/>
    <mergeCell ref="AL105:AL106"/>
    <mergeCell ref="C107:C108"/>
    <mergeCell ref="D107:D108"/>
    <mergeCell ref="E107:E108"/>
    <mergeCell ref="F107:H107"/>
    <mergeCell ref="I107:I108"/>
    <mergeCell ref="J107:J108"/>
    <mergeCell ref="K107:K108"/>
    <mergeCell ref="L107:L108"/>
    <mergeCell ref="M107:M108"/>
    <mergeCell ref="N107:P107"/>
    <mergeCell ref="AE107:AG107"/>
    <mergeCell ref="AH107:AH108"/>
    <mergeCell ref="AI107:AI108"/>
    <mergeCell ref="AJ107:AJ108"/>
    <mergeCell ref="AK107:AK108"/>
    <mergeCell ref="AL107:AL108"/>
    <mergeCell ref="C105:C106"/>
    <mergeCell ref="D105:D106"/>
    <mergeCell ref="E105:E106"/>
    <mergeCell ref="F105:H105"/>
    <mergeCell ref="I105:I106"/>
    <mergeCell ref="J105:J106"/>
    <mergeCell ref="K105:K106"/>
    <mergeCell ref="L105:L106"/>
    <mergeCell ref="M105:M106"/>
    <mergeCell ref="N101:P101"/>
    <mergeCell ref="AE101:AG101"/>
    <mergeCell ref="AH101:AH102"/>
    <mergeCell ref="AI101:AI102"/>
    <mergeCell ref="AJ101:AJ102"/>
    <mergeCell ref="AK101:AK102"/>
    <mergeCell ref="AL101:AL102"/>
    <mergeCell ref="C103:C104"/>
    <mergeCell ref="D103:D104"/>
    <mergeCell ref="E103:E104"/>
    <mergeCell ref="F103:H103"/>
    <mergeCell ref="I103:I104"/>
    <mergeCell ref="J103:J104"/>
    <mergeCell ref="K103:K104"/>
    <mergeCell ref="L103:L104"/>
    <mergeCell ref="M103:M104"/>
    <mergeCell ref="N103:P103"/>
    <mergeCell ref="AE103:AG103"/>
    <mergeCell ref="AH103:AH104"/>
    <mergeCell ref="AI103:AI104"/>
    <mergeCell ref="AJ103:AJ104"/>
    <mergeCell ref="AK103:AK104"/>
    <mergeCell ref="AL103:AL104"/>
    <mergeCell ref="C101:C102"/>
    <mergeCell ref="D101:D102"/>
    <mergeCell ref="E101:E102"/>
    <mergeCell ref="F101:H101"/>
    <mergeCell ref="I101:I102"/>
    <mergeCell ref="J101:J102"/>
    <mergeCell ref="K101:K102"/>
    <mergeCell ref="L101:L102"/>
    <mergeCell ref="M101:M102"/>
    <mergeCell ref="N97:P97"/>
    <mergeCell ref="AE97:AG97"/>
    <mergeCell ref="AH97:AH98"/>
    <mergeCell ref="AI97:AI98"/>
    <mergeCell ref="AJ97:AJ98"/>
    <mergeCell ref="AK97:AK98"/>
    <mergeCell ref="AL97:AL98"/>
    <mergeCell ref="C99:C100"/>
    <mergeCell ref="D99:D100"/>
    <mergeCell ref="E99:E100"/>
    <mergeCell ref="F99:H99"/>
    <mergeCell ref="I99:I100"/>
    <mergeCell ref="J99:J100"/>
    <mergeCell ref="K99:K100"/>
    <mergeCell ref="L99:L100"/>
    <mergeCell ref="M99:M100"/>
    <mergeCell ref="N99:P99"/>
    <mergeCell ref="AE99:AG99"/>
    <mergeCell ref="AH99:AH100"/>
    <mergeCell ref="AI99:AI100"/>
    <mergeCell ref="AJ99:AJ100"/>
    <mergeCell ref="AK99:AK100"/>
    <mergeCell ref="AL99:AL100"/>
    <mergeCell ref="C97:C98"/>
    <mergeCell ref="D97:D98"/>
    <mergeCell ref="E97:E98"/>
    <mergeCell ref="F97:H97"/>
    <mergeCell ref="I97:I98"/>
    <mergeCell ref="J97:J98"/>
    <mergeCell ref="K97:K98"/>
    <mergeCell ref="L97:L98"/>
    <mergeCell ref="M97:M98"/>
    <mergeCell ref="C93:C94"/>
    <mergeCell ref="C2:AL2"/>
    <mergeCell ref="C95:C96"/>
    <mergeCell ref="D95:D96"/>
    <mergeCell ref="E95:E96"/>
    <mergeCell ref="F95:H95"/>
    <mergeCell ref="I95:I96"/>
    <mergeCell ref="J95:J96"/>
    <mergeCell ref="K95:K96"/>
    <mergeCell ref="L95:L96"/>
    <mergeCell ref="M95:M96"/>
    <mergeCell ref="N95:P95"/>
    <mergeCell ref="AE95:AG95"/>
    <mergeCell ref="AH95:AH96"/>
    <mergeCell ref="AI95:AI96"/>
    <mergeCell ref="AJ95:AJ96"/>
    <mergeCell ref="AK95:AK96"/>
    <mergeCell ref="AL95:AL96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AE91:AG91"/>
    <mergeCell ref="AH91:AH92"/>
    <mergeCell ref="AI91:AI92"/>
    <mergeCell ref="AJ91:AJ92"/>
    <mergeCell ref="AK91:AK92"/>
    <mergeCell ref="AL91:AL92"/>
    <mergeCell ref="D93:D94"/>
    <mergeCell ref="E93:E94"/>
    <mergeCell ref="F93:H93"/>
    <mergeCell ref="I93:I94"/>
    <mergeCell ref="J93:J94"/>
    <mergeCell ref="K93:K94"/>
    <mergeCell ref="L93:L94"/>
    <mergeCell ref="M93:M94"/>
    <mergeCell ref="N93:P93"/>
    <mergeCell ref="AE93:AG93"/>
    <mergeCell ref="AH93:AH94"/>
    <mergeCell ref="AI93:AI94"/>
    <mergeCell ref="AJ93:AJ94"/>
    <mergeCell ref="AK93:AK94"/>
    <mergeCell ref="AL93:AL94"/>
    <mergeCell ref="D91:D92"/>
    <mergeCell ref="E91:E92"/>
    <mergeCell ref="F91:H91"/>
    <mergeCell ref="I91:I92"/>
    <mergeCell ref="J91:J92"/>
    <mergeCell ref="K91:K92"/>
    <mergeCell ref="L91:L92"/>
    <mergeCell ref="M91:M92"/>
    <mergeCell ref="N91:P91"/>
    <mergeCell ref="AE87:AG87"/>
    <mergeCell ref="AH87:AH88"/>
    <mergeCell ref="AI87:AI88"/>
    <mergeCell ref="AJ87:AJ88"/>
    <mergeCell ref="AK87:AK88"/>
    <mergeCell ref="AL87:AL88"/>
    <mergeCell ref="D89:D90"/>
    <mergeCell ref="E89:E90"/>
    <mergeCell ref="F89:H89"/>
    <mergeCell ref="I89:I90"/>
    <mergeCell ref="J89:J90"/>
    <mergeCell ref="K89:K90"/>
    <mergeCell ref="L89:L90"/>
    <mergeCell ref="M89:M90"/>
    <mergeCell ref="N89:P89"/>
    <mergeCell ref="AE89:AG89"/>
    <mergeCell ref="AH89:AH90"/>
    <mergeCell ref="AI89:AI90"/>
    <mergeCell ref="AJ89:AJ90"/>
    <mergeCell ref="AK89:AK90"/>
    <mergeCell ref="AL89:AL90"/>
    <mergeCell ref="D87:D88"/>
    <mergeCell ref="E87:E88"/>
    <mergeCell ref="F87:H87"/>
    <mergeCell ref="I87:I88"/>
    <mergeCell ref="J87:J88"/>
    <mergeCell ref="K87:K88"/>
    <mergeCell ref="L87:L88"/>
    <mergeCell ref="M87:M88"/>
    <mergeCell ref="N87:P87"/>
    <mergeCell ref="AE83:AG83"/>
    <mergeCell ref="AH83:AH84"/>
    <mergeCell ref="AI83:AI84"/>
    <mergeCell ref="AJ83:AJ84"/>
    <mergeCell ref="AK83:AK84"/>
    <mergeCell ref="AL83:AL84"/>
    <mergeCell ref="D85:D86"/>
    <mergeCell ref="E85:E86"/>
    <mergeCell ref="F85:H85"/>
    <mergeCell ref="I85:I86"/>
    <mergeCell ref="J85:J86"/>
    <mergeCell ref="K85:K86"/>
    <mergeCell ref="L85:L86"/>
    <mergeCell ref="M85:M86"/>
    <mergeCell ref="N85:P85"/>
    <mergeCell ref="AE85:AG85"/>
    <mergeCell ref="AH85:AH86"/>
    <mergeCell ref="AI85:AI86"/>
    <mergeCell ref="AJ85:AJ86"/>
    <mergeCell ref="AK85:AK86"/>
    <mergeCell ref="AL85:AL86"/>
    <mergeCell ref="D83:D84"/>
    <mergeCell ref="E83:E84"/>
    <mergeCell ref="F83:H83"/>
    <mergeCell ref="I83:I84"/>
    <mergeCell ref="J83:J84"/>
    <mergeCell ref="K83:K84"/>
    <mergeCell ref="L83:L84"/>
    <mergeCell ref="M83:M84"/>
    <mergeCell ref="N83:P83"/>
    <mergeCell ref="AE79:AG79"/>
    <mergeCell ref="AH79:AH80"/>
    <mergeCell ref="AI79:AI80"/>
    <mergeCell ref="AJ79:AJ80"/>
    <mergeCell ref="AK79:AK80"/>
    <mergeCell ref="AL79:AL80"/>
    <mergeCell ref="D81:D82"/>
    <mergeCell ref="E81:E82"/>
    <mergeCell ref="F81:H81"/>
    <mergeCell ref="I81:I82"/>
    <mergeCell ref="J81:J82"/>
    <mergeCell ref="K81:K82"/>
    <mergeCell ref="L81:L82"/>
    <mergeCell ref="M81:M82"/>
    <mergeCell ref="N81:P81"/>
    <mergeCell ref="AE81:AG81"/>
    <mergeCell ref="AH81:AH82"/>
    <mergeCell ref="AI81:AI82"/>
    <mergeCell ref="AJ81:AJ82"/>
    <mergeCell ref="AK81:AK82"/>
    <mergeCell ref="AL81:AL82"/>
    <mergeCell ref="D79:D80"/>
    <mergeCell ref="E79:E80"/>
    <mergeCell ref="F79:H79"/>
    <mergeCell ref="I79:I80"/>
    <mergeCell ref="J79:J80"/>
    <mergeCell ref="K79:K80"/>
    <mergeCell ref="L79:L80"/>
    <mergeCell ref="M79:M80"/>
    <mergeCell ref="N79:P79"/>
    <mergeCell ref="AE75:AG75"/>
    <mergeCell ref="AH75:AH76"/>
    <mergeCell ref="AI75:AI76"/>
    <mergeCell ref="AJ75:AJ76"/>
    <mergeCell ref="AK75:AK76"/>
    <mergeCell ref="AL75:AL76"/>
    <mergeCell ref="D77:D78"/>
    <mergeCell ref="E77:E78"/>
    <mergeCell ref="F77:H77"/>
    <mergeCell ref="I77:I78"/>
    <mergeCell ref="J77:J78"/>
    <mergeCell ref="K77:K78"/>
    <mergeCell ref="L77:L78"/>
    <mergeCell ref="M77:M78"/>
    <mergeCell ref="N77:P77"/>
    <mergeCell ref="AE77:AG77"/>
    <mergeCell ref="AH77:AH78"/>
    <mergeCell ref="AI77:AI78"/>
    <mergeCell ref="AJ77:AJ78"/>
    <mergeCell ref="AK77:AK78"/>
    <mergeCell ref="AL77:AL78"/>
    <mergeCell ref="D75:D76"/>
    <mergeCell ref="E75:E76"/>
    <mergeCell ref="F75:H75"/>
    <mergeCell ref="I75:I76"/>
    <mergeCell ref="J75:J76"/>
    <mergeCell ref="K75:K76"/>
    <mergeCell ref="L75:L76"/>
    <mergeCell ref="M75:M76"/>
    <mergeCell ref="N75:P75"/>
    <mergeCell ref="AE71:AG71"/>
    <mergeCell ref="AH71:AH72"/>
    <mergeCell ref="AI71:AI72"/>
    <mergeCell ref="AJ71:AJ72"/>
    <mergeCell ref="AK71:AK72"/>
    <mergeCell ref="AL71:AL72"/>
    <mergeCell ref="D73:D74"/>
    <mergeCell ref="E73:E74"/>
    <mergeCell ref="F73:H73"/>
    <mergeCell ref="I73:I74"/>
    <mergeCell ref="J73:J74"/>
    <mergeCell ref="K73:K74"/>
    <mergeCell ref="L73:L74"/>
    <mergeCell ref="M73:M74"/>
    <mergeCell ref="N73:P73"/>
    <mergeCell ref="AE73:AG73"/>
    <mergeCell ref="AH73:AH74"/>
    <mergeCell ref="AI73:AI74"/>
    <mergeCell ref="AJ73:AJ74"/>
    <mergeCell ref="AK73:AK74"/>
    <mergeCell ref="AL73:AL74"/>
    <mergeCell ref="D71:D72"/>
    <mergeCell ref="E71:E72"/>
    <mergeCell ref="F71:H71"/>
    <mergeCell ref="I71:I72"/>
    <mergeCell ref="J71:J72"/>
    <mergeCell ref="K71:K72"/>
    <mergeCell ref="L71:L72"/>
    <mergeCell ref="M71:M72"/>
    <mergeCell ref="N71:P71"/>
    <mergeCell ref="AE67:AG67"/>
    <mergeCell ref="AH67:AH68"/>
    <mergeCell ref="AI67:AI68"/>
    <mergeCell ref="AJ67:AJ68"/>
    <mergeCell ref="AK67:AK68"/>
    <mergeCell ref="AL67:AL68"/>
    <mergeCell ref="D69:D70"/>
    <mergeCell ref="E69:E70"/>
    <mergeCell ref="F69:H69"/>
    <mergeCell ref="I69:I70"/>
    <mergeCell ref="J69:J70"/>
    <mergeCell ref="K69:K70"/>
    <mergeCell ref="L69:L70"/>
    <mergeCell ref="M69:M70"/>
    <mergeCell ref="N69:P69"/>
    <mergeCell ref="AE69:AG69"/>
    <mergeCell ref="AH69:AH70"/>
    <mergeCell ref="AI69:AI70"/>
    <mergeCell ref="AJ69:AJ70"/>
    <mergeCell ref="AK69:AK70"/>
    <mergeCell ref="AL69:AL70"/>
    <mergeCell ref="D67:D68"/>
    <mergeCell ref="E67:E68"/>
    <mergeCell ref="F67:H67"/>
    <mergeCell ref="I67:I68"/>
    <mergeCell ref="J67:J68"/>
    <mergeCell ref="K67:K68"/>
    <mergeCell ref="L67:L68"/>
    <mergeCell ref="M67:M68"/>
    <mergeCell ref="N67:P67"/>
    <mergeCell ref="N59:P59"/>
    <mergeCell ref="AE63:AG63"/>
    <mergeCell ref="AH63:AH64"/>
    <mergeCell ref="AI63:AI64"/>
    <mergeCell ref="AJ63:AJ64"/>
    <mergeCell ref="AK63:AK64"/>
    <mergeCell ref="AL63:AL64"/>
    <mergeCell ref="D65:D66"/>
    <mergeCell ref="E65:E66"/>
    <mergeCell ref="F65:H65"/>
    <mergeCell ref="I65:I66"/>
    <mergeCell ref="J65:J66"/>
    <mergeCell ref="K65:K66"/>
    <mergeCell ref="L65:L66"/>
    <mergeCell ref="M65:M66"/>
    <mergeCell ref="N65:P65"/>
    <mergeCell ref="AE65:AG65"/>
    <mergeCell ref="AH65:AH66"/>
    <mergeCell ref="AI65:AI66"/>
    <mergeCell ref="AJ65:AJ66"/>
    <mergeCell ref="AK65:AK66"/>
    <mergeCell ref="AL65:AL66"/>
    <mergeCell ref="D63:D64"/>
    <mergeCell ref="E63:E64"/>
    <mergeCell ref="F63:H63"/>
    <mergeCell ref="I63:I64"/>
    <mergeCell ref="J63:J64"/>
    <mergeCell ref="K63:K64"/>
    <mergeCell ref="L63:L64"/>
    <mergeCell ref="M63:M64"/>
    <mergeCell ref="N63:P63"/>
    <mergeCell ref="L55:L56"/>
    <mergeCell ref="M55:M56"/>
    <mergeCell ref="N55:P55"/>
    <mergeCell ref="AE59:AG59"/>
    <mergeCell ref="AH59:AH60"/>
    <mergeCell ref="AI59:AI60"/>
    <mergeCell ref="AJ59:AJ60"/>
    <mergeCell ref="AK59:AK60"/>
    <mergeCell ref="AL59:AL60"/>
    <mergeCell ref="D61:D62"/>
    <mergeCell ref="E61:E62"/>
    <mergeCell ref="F61:H61"/>
    <mergeCell ref="I61:I62"/>
    <mergeCell ref="J61:J62"/>
    <mergeCell ref="K61:K62"/>
    <mergeCell ref="L61:L62"/>
    <mergeCell ref="M61:M62"/>
    <mergeCell ref="N61:P61"/>
    <mergeCell ref="AE61:AG61"/>
    <mergeCell ref="AH61:AH62"/>
    <mergeCell ref="AI61:AI62"/>
    <mergeCell ref="AJ61:AJ62"/>
    <mergeCell ref="AK61:AK62"/>
    <mergeCell ref="AL61:AL62"/>
    <mergeCell ref="D59:D60"/>
    <mergeCell ref="E59:E60"/>
    <mergeCell ref="F59:H59"/>
    <mergeCell ref="I59:I60"/>
    <mergeCell ref="J59:J60"/>
    <mergeCell ref="K59:K60"/>
    <mergeCell ref="L59:L60"/>
    <mergeCell ref="M59:M60"/>
    <mergeCell ref="J51:J52"/>
    <mergeCell ref="K51:K52"/>
    <mergeCell ref="L51:L52"/>
    <mergeCell ref="M51:M52"/>
    <mergeCell ref="N51:P51"/>
    <mergeCell ref="AE55:AG55"/>
    <mergeCell ref="AH55:AH56"/>
    <mergeCell ref="AI55:AI56"/>
    <mergeCell ref="AJ55:AJ56"/>
    <mergeCell ref="AK55:AK56"/>
    <mergeCell ref="AL55:AL56"/>
    <mergeCell ref="D57:D58"/>
    <mergeCell ref="E57:E58"/>
    <mergeCell ref="F57:H57"/>
    <mergeCell ref="I57:I58"/>
    <mergeCell ref="J57:J58"/>
    <mergeCell ref="K57:K58"/>
    <mergeCell ref="L57:L58"/>
    <mergeCell ref="M57:M58"/>
    <mergeCell ref="N57:P57"/>
    <mergeCell ref="AE57:AG57"/>
    <mergeCell ref="AH57:AH58"/>
    <mergeCell ref="AI57:AI58"/>
    <mergeCell ref="AJ57:AJ58"/>
    <mergeCell ref="AK57:AK58"/>
    <mergeCell ref="AL57:AL58"/>
    <mergeCell ref="D55:D56"/>
    <mergeCell ref="E55:E56"/>
    <mergeCell ref="F55:H55"/>
    <mergeCell ref="I55:I56"/>
    <mergeCell ref="J55:J56"/>
    <mergeCell ref="K55:K56"/>
    <mergeCell ref="K35:K36"/>
    <mergeCell ref="L35:L36"/>
    <mergeCell ref="M35:M36"/>
    <mergeCell ref="AE35:AG35"/>
    <mergeCell ref="F37:H37"/>
    <mergeCell ref="J37:J38"/>
    <mergeCell ref="K37:K38"/>
    <mergeCell ref="AE51:AG51"/>
    <mergeCell ref="AH51:AH52"/>
    <mergeCell ref="AI51:AI52"/>
    <mergeCell ref="AJ51:AJ52"/>
    <mergeCell ref="AK51:AK52"/>
    <mergeCell ref="AL51:AL52"/>
    <mergeCell ref="D53:D54"/>
    <mergeCell ref="E53:E54"/>
    <mergeCell ref="F53:H53"/>
    <mergeCell ref="I53:I54"/>
    <mergeCell ref="J53:J54"/>
    <mergeCell ref="K53:K54"/>
    <mergeCell ref="L53:L54"/>
    <mergeCell ref="M53:M54"/>
    <mergeCell ref="N53:P53"/>
    <mergeCell ref="AE53:AG53"/>
    <mergeCell ref="AH53:AH54"/>
    <mergeCell ref="AI53:AI54"/>
    <mergeCell ref="AJ53:AJ54"/>
    <mergeCell ref="AK53:AK54"/>
    <mergeCell ref="AL53:AL54"/>
    <mergeCell ref="D51:D52"/>
    <mergeCell ref="E51:E52"/>
    <mergeCell ref="F51:H51"/>
    <mergeCell ref="I51:I52"/>
    <mergeCell ref="AL45:AL46"/>
    <mergeCell ref="AH43:AH44"/>
    <mergeCell ref="AI43:AI44"/>
    <mergeCell ref="AJ43:AJ44"/>
    <mergeCell ref="AL43:AL44"/>
    <mergeCell ref="AK43:AK44"/>
    <mergeCell ref="AK45:AK46"/>
    <mergeCell ref="AJ47:AJ48"/>
    <mergeCell ref="AI45:AI46"/>
    <mergeCell ref="AJ45:AJ46"/>
    <mergeCell ref="AI39:AI40"/>
    <mergeCell ref="AJ39:AJ40"/>
    <mergeCell ref="AH33:AH34"/>
    <mergeCell ref="AI33:AI34"/>
    <mergeCell ref="AJ33:AJ34"/>
    <mergeCell ref="N33:P33"/>
    <mergeCell ref="D45:D46"/>
    <mergeCell ref="N39:P39"/>
    <mergeCell ref="N41:P41"/>
    <mergeCell ref="N35:P35"/>
    <mergeCell ref="N37:P37"/>
    <mergeCell ref="I39:I40"/>
    <mergeCell ref="I37:I38"/>
    <mergeCell ref="I35:I36"/>
    <mergeCell ref="AH47:AH48"/>
    <mergeCell ref="AH45:AH46"/>
    <mergeCell ref="AH39:AH40"/>
    <mergeCell ref="E45:E46"/>
    <mergeCell ref="D47:D48"/>
    <mergeCell ref="E47:E48"/>
    <mergeCell ref="F35:H35"/>
    <mergeCell ref="J35:J36"/>
    <mergeCell ref="AL47:AL48"/>
    <mergeCell ref="I49:I50"/>
    <mergeCell ref="I47:I48"/>
    <mergeCell ref="AK47:AK48"/>
    <mergeCell ref="F47:H47"/>
    <mergeCell ref="J47:J48"/>
    <mergeCell ref="K47:K48"/>
    <mergeCell ref="L47:L48"/>
    <mergeCell ref="M47:M48"/>
    <mergeCell ref="AE47:AG47"/>
    <mergeCell ref="F49:H49"/>
    <mergeCell ref="J49:J50"/>
    <mergeCell ref="K49:K50"/>
    <mergeCell ref="L49:L50"/>
    <mergeCell ref="M49:M50"/>
    <mergeCell ref="AH49:AH50"/>
    <mergeCell ref="AI49:AI50"/>
    <mergeCell ref="AJ49:AJ50"/>
    <mergeCell ref="AL49:AL50"/>
    <mergeCell ref="AK49:AK50"/>
    <mergeCell ref="AE49:AG49"/>
    <mergeCell ref="N47:P47"/>
    <mergeCell ref="N49:P49"/>
    <mergeCell ref="AI47:AI48"/>
    <mergeCell ref="AH41:AH42"/>
    <mergeCell ref="AI41:AI42"/>
    <mergeCell ref="AJ41:AJ42"/>
    <mergeCell ref="AL41:AL42"/>
    <mergeCell ref="AL39:AL40"/>
    <mergeCell ref="AK39:AK40"/>
    <mergeCell ref="AK41:AK42"/>
    <mergeCell ref="AH37:AH38"/>
    <mergeCell ref="AI37:AI38"/>
    <mergeCell ref="AJ37:AJ38"/>
    <mergeCell ref="AL37:AL38"/>
    <mergeCell ref="AH35:AH36"/>
    <mergeCell ref="AI35:AI36"/>
    <mergeCell ref="AJ35:AJ36"/>
    <mergeCell ref="AL35:AL36"/>
    <mergeCell ref="AK35:AK36"/>
    <mergeCell ref="AK37:AK38"/>
    <mergeCell ref="AL33:AL34"/>
    <mergeCell ref="AH31:AH32"/>
    <mergeCell ref="AI31:AI32"/>
    <mergeCell ref="AJ31:AJ32"/>
    <mergeCell ref="AL31:AL32"/>
    <mergeCell ref="AK31:AK32"/>
    <mergeCell ref="AK33:AK34"/>
    <mergeCell ref="AE33:AG33"/>
    <mergeCell ref="I33:I34"/>
    <mergeCell ref="I31:I32"/>
    <mergeCell ref="N31:P31"/>
    <mergeCell ref="D31:D32"/>
    <mergeCell ref="E31:E32"/>
    <mergeCell ref="D33:D34"/>
    <mergeCell ref="E33:E34"/>
    <mergeCell ref="F33:H33"/>
    <mergeCell ref="J33:J34"/>
    <mergeCell ref="K33:K34"/>
    <mergeCell ref="L33:L34"/>
    <mergeCell ref="M33:M34"/>
    <mergeCell ref="F31:H31"/>
    <mergeCell ref="J31:J32"/>
    <mergeCell ref="K31:K32"/>
    <mergeCell ref="L31:L32"/>
    <mergeCell ref="M31:M32"/>
    <mergeCell ref="AE31:AG31"/>
    <mergeCell ref="AH29:AH30"/>
    <mergeCell ref="AI29:AI30"/>
    <mergeCell ref="AJ29:AJ30"/>
    <mergeCell ref="AL29:AL30"/>
    <mergeCell ref="AH27:AH28"/>
    <mergeCell ref="AI27:AI28"/>
    <mergeCell ref="AJ27:AJ28"/>
    <mergeCell ref="AL27:AL28"/>
    <mergeCell ref="AK27:AK28"/>
    <mergeCell ref="AK29:AK30"/>
    <mergeCell ref="AH25:AH26"/>
    <mergeCell ref="AI25:AI26"/>
    <mergeCell ref="AJ25:AJ26"/>
    <mergeCell ref="AL25:AL26"/>
    <mergeCell ref="E25:E26"/>
    <mergeCell ref="D27:D28"/>
    <mergeCell ref="E27:E28"/>
    <mergeCell ref="F29:H29"/>
    <mergeCell ref="J29:J30"/>
    <mergeCell ref="K29:K30"/>
    <mergeCell ref="L29:L30"/>
    <mergeCell ref="M29:M30"/>
    <mergeCell ref="AE29:AG29"/>
    <mergeCell ref="I29:I30"/>
    <mergeCell ref="N29:P29"/>
    <mergeCell ref="AL23:AL24"/>
    <mergeCell ref="AK25:AK26"/>
    <mergeCell ref="I23:I24"/>
    <mergeCell ref="AH21:AH22"/>
    <mergeCell ref="AI21:AI22"/>
    <mergeCell ref="AJ21:AJ22"/>
    <mergeCell ref="N23:P23"/>
    <mergeCell ref="N21:P21"/>
    <mergeCell ref="F21:H21"/>
    <mergeCell ref="F23:H23"/>
    <mergeCell ref="J23:J24"/>
    <mergeCell ref="K23:K24"/>
    <mergeCell ref="L23:L24"/>
    <mergeCell ref="M23:M24"/>
    <mergeCell ref="AE23:AG23"/>
    <mergeCell ref="AK21:AK22"/>
    <mergeCell ref="AK23:AK24"/>
    <mergeCell ref="AH23:AH24"/>
    <mergeCell ref="AI23:AI24"/>
    <mergeCell ref="AJ23:AJ24"/>
    <mergeCell ref="I21:I22"/>
    <mergeCell ref="F25:H25"/>
    <mergeCell ref="J25:J26"/>
    <mergeCell ref="AK5:AK6"/>
    <mergeCell ref="I11:I12"/>
    <mergeCell ref="N11:P11"/>
    <mergeCell ref="I19:I20"/>
    <mergeCell ref="N19:P19"/>
    <mergeCell ref="J21:J22"/>
    <mergeCell ref="K21:K22"/>
    <mergeCell ref="L21:L22"/>
    <mergeCell ref="M21:M22"/>
    <mergeCell ref="AE21:AG21"/>
    <mergeCell ref="M15:M16"/>
    <mergeCell ref="AE15:AG15"/>
    <mergeCell ref="AH17:AH18"/>
    <mergeCell ref="AI17:AI18"/>
    <mergeCell ref="AJ17:AJ18"/>
    <mergeCell ref="AL17:AL18"/>
    <mergeCell ref="AH15:AH16"/>
    <mergeCell ref="AI15:AI16"/>
    <mergeCell ref="AJ15:AJ16"/>
    <mergeCell ref="AL15:AL16"/>
    <mergeCell ref="AL21:AL22"/>
    <mergeCell ref="AH19:AH20"/>
    <mergeCell ref="AI19:AI20"/>
    <mergeCell ref="AJ19:AJ20"/>
    <mergeCell ref="AL19:AL20"/>
    <mergeCell ref="AK15:AK16"/>
    <mergeCell ref="AK17:AK18"/>
    <mergeCell ref="AK19:AK20"/>
    <mergeCell ref="L19:L20"/>
    <mergeCell ref="M19:M20"/>
    <mergeCell ref="AE19:AG19"/>
    <mergeCell ref="I17:I18"/>
    <mergeCell ref="AE11:AG11"/>
    <mergeCell ref="F13:H13"/>
    <mergeCell ref="J13:J14"/>
    <mergeCell ref="K13:K14"/>
    <mergeCell ref="L13:L14"/>
    <mergeCell ref="M13:M14"/>
    <mergeCell ref="AE13:AG13"/>
    <mergeCell ref="AK7:AK8"/>
    <mergeCell ref="AK9:AK10"/>
    <mergeCell ref="AL5:AL6"/>
    <mergeCell ref="I5:I6"/>
    <mergeCell ref="AI3:AI4"/>
    <mergeCell ref="AH13:AH14"/>
    <mergeCell ref="AI13:AI14"/>
    <mergeCell ref="AJ13:AJ14"/>
    <mergeCell ref="AL13:AL14"/>
    <mergeCell ref="AH11:AH12"/>
    <mergeCell ref="AI11:AI12"/>
    <mergeCell ref="AJ11:AJ12"/>
    <mergeCell ref="AL11:AL12"/>
    <mergeCell ref="I13:I14"/>
    <mergeCell ref="N13:P13"/>
    <mergeCell ref="AK11:AK12"/>
    <mergeCell ref="AK13:AK14"/>
    <mergeCell ref="J3:M4"/>
    <mergeCell ref="N3:P3"/>
    <mergeCell ref="Q3:R4"/>
    <mergeCell ref="S3:U4"/>
    <mergeCell ref="AH5:AH6"/>
    <mergeCell ref="AI5:AI6"/>
    <mergeCell ref="AJ5:AJ6"/>
    <mergeCell ref="AK3:AK4"/>
    <mergeCell ref="J5:J6"/>
    <mergeCell ref="AC3:AC4"/>
    <mergeCell ref="V3:V4"/>
    <mergeCell ref="X3:Y4"/>
    <mergeCell ref="Z3:AB4"/>
    <mergeCell ref="I3:I4"/>
    <mergeCell ref="N5:P5"/>
    <mergeCell ref="K5:K6"/>
    <mergeCell ref="L5:L6"/>
    <mergeCell ref="E11:E12"/>
    <mergeCell ref="D13:D14"/>
    <mergeCell ref="E13:E14"/>
    <mergeCell ref="I7:I8"/>
    <mergeCell ref="N9:P9"/>
    <mergeCell ref="I9:I10"/>
    <mergeCell ref="F11:H11"/>
    <mergeCell ref="J11:J12"/>
    <mergeCell ref="K11:K12"/>
    <mergeCell ref="L11:L12"/>
    <mergeCell ref="M11:M12"/>
    <mergeCell ref="W3:W4"/>
    <mergeCell ref="AJ3:AJ4"/>
    <mergeCell ref="AL3:AL4"/>
    <mergeCell ref="D7:D8"/>
    <mergeCell ref="E7:E8"/>
    <mergeCell ref="F7:H7"/>
    <mergeCell ref="M5:M6"/>
    <mergeCell ref="AE3:AG3"/>
    <mergeCell ref="AE5:AG5"/>
    <mergeCell ref="AL9:AL10"/>
    <mergeCell ref="AH7:AH8"/>
    <mergeCell ref="AI7:AI8"/>
    <mergeCell ref="AJ7:AJ8"/>
    <mergeCell ref="AL7:AL8"/>
    <mergeCell ref="AH9:AH10"/>
    <mergeCell ref="AI9:AI10"/>
    <mergeCell ref="AJ9:AJ10"/>
    <mergeCell ref="N7:P7"/>
    <mergeCell ref="J7:J8"/>
    <mergeCell ref="K7:K8"/>
    <mergeCell ref="L7:L8"/>
    <mergeCell ref="M7:M8"/>
    <mergeCell ref="AE7:AG7"/>
    <mergeCell ref="F9:H9"/>
    <mergeCell ref="J9:J10"/>
    <mergeCell ref="K9:K10"/>
    <mergeCell ref="L9:L10"/>
    <mergeCell ref="M9:M10"/>
    <mergeCell ref="AE9:AG9"/>
    <mergeCell ref="D5:D6"/>
    <mergeCell ref="E5:E6"/>
    <mergeCell ref="F5:H5"/>
    <mergeCell ref="F3:H3"/>
    <mergeCell ref="D49:D50"/>
    <mergeCell ref="E49:E50"/>
    <mergeCell ref="D3:D4"/>
    <mergeCell ref="E3:E4"/>
    <mergeCell ref="D35:D36"/>
    <mergeCell ref="E35:E36"/>
    <mergeCell ref="D37:D38"/>
    <mergeCell ref="E37:E38"/>
    <mergeCell ref="D39:D40"/>
    <mergeCell ref="E39:E40"/>
    <mergeCell ref="D41:D42"/>
    <mergeCell ref="E41:E42"/>
    <mergeCell ref="D43:D44"/>
    <mergeCell ref="E43:E44"/>
    <mergeCell ref="D19:D20"/>
    <mergeCell ref="E19:E20"/>
    <mergeCell ref="D21:D22"/>
    <mergeCell ref="E21:E22"/>
    <mergeCell ref="D23:D24"/>
    <mergeCell ref="E23:E24"/>
    <mergeCell ref="D25:D26"/>
    <mergeCell ref="D9:D10"/>
    <mergeCell ref="E9:E10"/>
    <mergeCell ref="D11:D12"/>
    <mergeCell ref="D15:D16"/>
    <mergeCell ref="E15:E16"/>
    <mergeCell ref="D17:D18"/>
    <mergeCell ref="E17:E18"/>
    <mergeCell ref="D29:D30"/>
    <mergeCell ref="E29:E30"/>
    <mergeCell ref="J15:J16"/>
    <mergeCell ref="K15:K16"/>
    <mergeCell ref="L15:L16"/>
    <mergeCell ref="F15:H15"/>
    <mergeCell ref="K25:K26"/>
    <mergeCell ref="L25:L26"/>
    <mergeCell ref="M25:M26"/>
    <mergeCell ref="AE25:AG25"/>
    <mergeCell ref="F27:H27"/>
    <mergeCell ref="J27:J28"/>
    <mergeCell ref="K27:K28"/>
    <mergeCell ref="L27:L28"/>
    <mergeCell ref="M27:M28"/>
    <mergeCell ref="AE27:AG27"/>
    <mergeCell ref="I27:I28"/>
    <mergeCell ref="I25:I26"/>
    <mergeCell ref="N27:P27"/>
    <mergeCell ref="N25:P25"/>
    <mergeCell ref="F17:H17"/>
    <mergeCell ref="J17:J18"/>
    <mergeCell ref="K17:K18"/>
    <mergeCell ref="L17:L18"/>
    <mergeCell ref="M17:M18"/>
    <mergeCell ref="AE17:AG17"/>
    <mergeCell ref="F19:H19"/>
    <mergeCell ref="J19:J20"/>
    <mergeCell ref="K19:K20"/>
    <mergeCell ref="I15:I16"/>
    <mergeCell ref="N15:P15"/>
    <mergeCell ref="N17:P17"/>
    <mergeCell ref="F45:H45"/>
    <mergeCell ref="J45:J46"/>
    <mergeCell ref="K45:K46"/>
    <mergeCell ref="L45:L46"/>
    <mergeCell ref="M45:M46"/>
    <mergeCell ref="AE45:AG45"/>
    <mergeCell ref="I45:I46"/>
    <mergeCell ref="I43:I44"/>
    <mergeCell ref="N43:P43"/>
    <mergeCell ref="N45:P45"/>
    <mergeCell ref="M37:M38"/>
    <mergeCell ref="AE37:AG37"/>
    <mergeCell ref="F39:H39"/>
    <mergeCell ref="J39:J40"/>
    <mergeCell ref="K39:K40"/>
    <mergeCell ref="L39:L40"/>
    <mergeCell ref="M39:M40"/>
    <mergeCell ref="AE39:AG39"/>
    <mergeCell ref="F41:H41"/>
    <mergeCell ref="J41:J42"/>
    <mergeCell ref="K41:K42"/>
    <mergeCell ref="L41:L42"/>
    <mergeCell ref="M41:M42"/>
    <mergeCell ref="AE41:AG41"/>
    <mergeCell ref="I41:I42"/>
    <mergeCell ref="F43:H43"/>
    <mergeCell ref="J43:J44"/>
    <mergeCell ref="K43:K44"/>
    <mergeCell ref="L43:L44"/>
    <mergeCell ref="M43:M44"/>
    <mergeCell ref="AE43:AG43"/>
    <mergeCell ref="L37:L38"/>
  </mergeCells>
  <phoneticPr fontId="1"/>
  <conditionalFormatting sqref="G6:G8">
    <cfRule type="expression" dxfId="538" priority="536">
      <formula>ISTEXT($G6)=TRUE</formula>
    </cfRule>
  </conditionalFormatting>
  <conditionalFormatting sqref="AL2:AL1048576">
    <cfRule type="expression" dxfId="537" priority="542">
      <formula>AND($D2="",$AL2&lt;&gt;"")</formula>
    </cfRule>
  </conditionalFormatting>
  <conditionalFormatting sqref="AI2:AI1048576">
    <cfRule type="expression" dxfId="536" priority="538">
      <formula>AND($D2="",$AI2&lt;&gt;"")</formula>
    </cfRule>
  </conditionalFormatting>
  <conditionalFormatting sqref="AJ2:AJ1048576">
    <cfRule type="expression" dxfId="535" priority="539">
      <formula>AND($D2="",$AJ2&lt;&gt;"")</formula>
    </cfRule>
  </conditionalFormatting>
  <conditionalFormatting sqref="AK2:AK1048576">
    <cfRule type="expression" dxfId="534" priority="540">
      <formula>AND($D2="",$AK2&lt;&gt;"")</formula>
    </cfRule>
  </conditionalFormatting>
  <conditionalFormatting sqref="AH2:AH1048576">
    <cfRule type="expression" dxfId="533" priority="537">
      <formula>AND($D2="",$AH2&lt;&gt;"")</formula>
    </cfRule>
  </conditionalFormatting>
  <conditionalFormatting sqref="V5:V8 AC5:AC8 AC12:AC1004 V12 V14 V16:V1004">
    <cfRule type="cellIs" dxfId="532" priority="533" operator="notBetween">
      <formula>0</formula>
      <formula>2</formula>
    </cfRule>
  </conditionalFormatting>
  <conditionalFormatting sqref="G5">
    <cfRule type="expression" dxfId="531" priority="532">
      <formula>ISTEXT($G5)=TRUE</formula>
    </cfRule>
  </conditionalFormatting>
  <conditionalFormatting sqref="G11:G12">
    <cfRule type="expression" dxfId="530" priority="531">
      <formula>ISTEXT($G11)=TRUE</formula>
    </cfRule>
  </conditionalFormatting>
  <conditionalFormatting sqref="G9">
    <cfRule type="expression" dxfId="529" priority="530">
      <formula>ISTEXT($G9)=TRUE</formula>
    </cfRule>
  </conditionalFormatting>
  <conditionalFormatting sqref="G15">
    <cfRule type="expression" dxfId="528" priority="529">
      <formula>ISTEXT($G15)=TRUE</formula>
    </cfRule>
  </conditionalFormatting>
  <conditionalFormatting sqref="G13">
    <cfRule type="expression" dxfId="527" priority="528">
      <formula>ISTEXT($G13)=TRUE</formula>
    </cfRule>
  </conditionalFormatting>
  <conditionalFormatting sqref="G19:G20">
    <cfRule type="expression" dxfId="526" priority="527">
      <formula>ISTEXT($G19)=TRUE</formula>
    </cfRule>
  </conditionalFormatting>
  <conditionalFormatting sqref="G17">
    <cfRule type="expression" dxfId="525" priority="526">
      <formula>ISTEXT($G17)=TRUE</formula>
    </cfRule>
  </conditionalFormatting>
  <conditionalFormatting sqref="G22:G24">
    <cfRule type="expression" dxfId="524" priority="525">
      <formula>ISTEXT($G22)=TRUE</formula>
    </cfRule>
  </conditionalFormatting>
  <conditionalFormatting sqref="G21">
    <cfRule type="expression" dxfId="523" priority="524">
      <formula>ISTEXT($G21)=TRUE</formula>
    </cfRule>
  </conditionalFormatting>
  <conditionalFormatting sqref="G26:G28">
    <cfRule type="expression" dxfId="522" priority="523">
      <formula>ISTEXT($G26)=TRUE</formula>
    </cfRule>
  </conditionalFormatting>
  <conditionalFormatting sqref="G25">
    <cfRule type="expression" dxfId="521" priority="522">
      <formula>ISTEXT($G25)=TRUE</formula>
    </cfRule>
  </conditionalFormatting>
  <conditionalFormatting sqref="G30:G32">
    <cfRule type="expression" dxfId="520" priority="521">
      <formula>ISTEXT($G30)=TRUE</formula>
    </cfRule>
  </conditionalFormatting>
  <conditionalFormatting sqref="G29">
    <cfRule type="expression" dxfId="519" priority="520">
      <formula>ISTEXT($G29)=TRUE</formula>
    </cfRule>
  </conditionalFormatting>
  <conditionalFormatting sqref="G34:G36">
    <cfRule type="expression" dxfId="518" priority="519">
      <formula>ISTEXT($G34)=TRUE</formula>
    </cfRule>
  </conditionalFormatting>
  <conditionalFormatting sqref="G33">
    <cfRule type="expression" dxfId="517" priority="518">
      <formula>ISTEXT($G33)=TRUE</formula>
    </cfRule>
  </conditionalFormatting>
  <conditionalFormatting sqref="G38:G40">
    <cfRule type="expression" dxfId="516" priority="517">
      <formula>ISTEXT($G38)=TRUE</formula>
    </cfRule>
  </conditionalFormatting>
  <conditionalFormatting sqref="G37">
    <cfRule type="expression" dxfId="515" priority="516">
      <formula>ISTEXT($G37)=TRUE</formula>
    </cfRule>
  </conditionalFormatting>
  <conditionalFormatting sqref="G42:G44">
    <cfRule type="expression" dxfId="514" priority="515">
      <formula>ISTEXT($G42)=TRUE</formula>
    </cfRule>
  </conditionalFormatting>
  <conditionalFormatting sqref="G41">
    <cfRule type="expression" dxfId="513" priority="514">
      <formula>ISTEXT($G41)=TRUE</formula>
    </cfRule>
  </conditionalFormatting>
  <conditionalFormatting sqref="G46:G48">
    <cfRule type="expression" dxfId="512" priority="513">
      <formula>ISTEXT($G46)=TRUE</formula>
    </cfRule>
  </conditionalFormatting>
  <conditionalFormatting sqref="G45">
    <cfRule type="expression" dxfId="511" priority="512">
      <formula>ISTEXT($G45)=TRUE</formula>
    </cfRule>
  </conditionalFormatting>
  <conditionalFormatting sqref="G50:G52">
    <cfRule type="expression" dxfId="510" priority="511">
      <formula>ISTEXT($G50)=TRUE</formula>
    </cfRule>
  </conditionalFormatting>
  <conditionalFormatting sqref="G49">
    <cfRule type="expression" dxfId="509" priority="510">
      <formula>ISTEXT($G49)=TRUE</formula>
    </cfRule>
  </conditionalFormatting>
  <conditionalFormatting sqref="G54:G56">
    <cfRule type="expression" dxfId="508" priority="509">
      <formula>ISTEXT($G54)=TRUE</formula>
    </cfRule>
  </conditionalFormatting>
  <conditionalFormatting sqref="G53">
    <cfRule type="expression" dxfId="507" priority="508">
      <formula>ISTEXT($G53)=TRUE</formula>
    </cfRule>
  </conditionalFormatting>
  <conditionalFormatting sqref="G58:G60">
    <cfRule type="expression" dxfId="506" priority="507">
      <formula>ISTEXT($G58)=TRUE</formula>
    </cfRule>
  </conditionalFormatting>
  <conditionalFormatting sqref="G57">
    <cfRule type="expression" dxfId="505" priority="506">
      <formula>ISTEXT($G57)=TRUE</formula>
    </cfRule>
  </conditionalFormatting>
  <conditionalFormatting sqref="G62:G64">
    <cfRule type="expression" dxfId="504" priority="505">
      <formula>ISTEXT($G62)=TRUE</formula>
    </cfRule>
  </conditionalFormatting>
  <conditionalFormatting sqref="G61">
    <cfRule type="expression" dxfId="503" priority="504">
      <formula>ISTEXT($G61)=TRUE</formula>
    </cfRule>
  </conditionalFormatting>
  <conditionalFormatting sqref="G66:G68">
    <cfRule type="expression" dxfId="502" priority="503">
      <formula>ISTEXT($G66)=TRUE</formula>
    </cfRule>
  </conditionalFormatting>
  <conditionalFormatting sqref="G65">
    <cfRule type="expression" dxfId="501" priority="502">
      <formula>ISTEXT($G65)=TRUE</formula>
    </cfRule>
  </conditionalFormatting>
  <conditionalFormatting sqref="G70:G72">
    <cfRule type="expression" dxfId="500" priority="501">
      <formula>ISTEXT($G70)=TRUE</formula>
    </cfRule>
  </conditionalFormatting>
  <conditionalFormatting sqref="G69">
    <cfRule type="expression" dxfId="499" priority="500">
      <formula>ISTEXT($G69)=TRUE</formula>
    </cfRule>
  </conditionalFormatting>
  <conditionalFormatting sqref="G74:G76">
    <cfRule type="expression" dxfId="498" priority="499">
      <formula>ISTEXT($G74)=TRUE</formula>
    </cfRule>
  </conditionalFormatting>
  <conditionalFormatting sqref="G73">
    <cfRule type="expression" dxfId="497" priority="498">
      <formula>ISTEXT($G73)=TRUE</formula>
    </cfRule>
  </conditionalFormatting>
  <conditionalFormatting sqref="G78:G80">
    <cfRule type="expression" dxfId="496" priority="497">
      <formula>ISTEXT($G78)=TRUE</formula>
    </cfRule>
  </conditionalFormatting>
  <conditionalFormatting sqref="G77">
    <cfRule type="expression" dxfId="495" priority="496">
      <formula>ISTEXT($G77)=TRUE</formula>
    </cfRule>
  </conditionalFormatting>
  <conditionalFormatting sqref="G82:G84">
    <cfRule type="expression" dxfId="494" priority="495">
      <formula>ISTEXT($G82)=TRUE</formula>
    </cfRule>
  </conditionalFormatting>
  <conditionalFormatting sqref="G81">
    <cfRule type="expression" dxfId="493" priority="494">
      <formula>ISTEXT($G81)=TRUE</formula>
    </cfRule>
  </conditionalFormatting>
  <conditionalFormatting sqref="G86:G88">
    <cfRule type="expression" dxfId="492" priority="493">
      <formula>ISTEXT($G86)=TRUE</formula>
    </cfRule>
  </conditionalFormatting>
  <conditionalFormatting sqref="G85">
    <cfRule type="expression" dxfId="491" priority="492">
      <formula>ISTEXT($G85)=TRUE</formula>
    </cfRule>
  </conditionalFormatting>
  <conditionalFormatting sqref="G90:G92">
    <cfRule type="expression" dxfId="490" priority="491">
      <formula>ISTEXT($G90)=TRUE</formula>
    </cfRule>
  </conditionalFormatting>
  <conditionalFormatting sqref="G89">
    <cfRule type="expression" dxfId="489" priority="490">
      <formula>ISTEXT($G89)=TRUE</formula>
    </cfRule>
  </conditionalFormatting>
  <conditionalFormatting sqref="G94:G96">
    <cfRule type="expression" dxfId="488" priority="489">
      <formula>ISTEXT($G94)=TRUE</formula>
    </cfRule>
  </conditionalFormatting>
  <conditionalFormatting sqref="G93">
    <cfRule type="expression" dxfId="487" priority="488">
      <formula>ISTEXT($G93)=TRUE</formula>
    </cfRule>
  </conditionalFormatting>
  <conditionalFormatting sqref="G98:G100">
    <cfRule type="expression" dxfId="486" priority="487">
      <formula>ISTEXT($G98)=TRUE</formula>
    </cfRule>
  </conditionalFormatting>
  <conditionalFormatting sqref="G97">
    <cfRule type="expression" dxfId="485" priority="486">
      <formula>ISTEXT($G97)=TRUE</formula>
    </cfRule>
  </conditionalFormatting>
  <conditionalFormatting sqref="G102:G104">
    <cfRule type="expression" dxfId="484" priority="485">
      <formula>ISTEXT($G102)=TRUE</formula>
    </cfRule>
  </conditionalFormatting>
  <conditionalFormatting sqref="G101">
    <cfRule type="expression" dxfId="483" priority="484">
      <formula>ISTEXT($G101)=TRUE</formula>
    </cfRule>
  </conditionalFormatting>
  <conditionalFormatting sqref="G106:G108">
    <cfRule type="expression" dxfId="482" priority="483">
      <formula>ISTEXT($G106)=TRUE</formula>
    </cfRule>
  </conditionalFormatting>
  <conditionalFormatting sqref="G105">
    <cfRule type="expression" dxfId="481" priority="482">
      <formula>ISTEXT($G105)=TRUE</formula>
    </cfRule>
  </conditionalFormatting>
  <conditionalFormatting sqref="G110:G112">
    <cfRule type="expression" dxfId="480" priority="481">
      <formula>ISTEXT($G110)=TRUE</formula>
    </cfRule>
  </conditionalFormatting>
  <conditionalFormatting sqref="G109">
    <cfRule type="expression" dxfId="479" priority="480">
      <formula>ISTEXT($G109)=TRUE</formula>
    </cfRule>
  </conditionalFormatting>
  <conditionalFormatting sqref="G114:G116">
    <cfRule type="expression" dxfId="478" priority="479">
      <formula>ISTEXT($G114)=TRUE</formula>
    </cfRule>
  </conditionalFormatting>
  <conditionalFormatting sqref="G113">
    <cfRule type="expression" dxfId="477" priority="478">
      <formula>ISTEXT($G113)=TRUE</formula>
    </cfRule>
  </conditionalFormatting>
  <conditionalFormatting sqref="G118:G120">
    <cfRule type="expression" dxfId="476" priority="477">
      <formula>ISTEXT($G118)=TRUE</formula>
    </cfRule>
  </conditionalFormatting>
  <conditionalFormatting sqref="G117">
    <cfRule type="expression" dxfId="475" priority="476">
      <formula>ISTEXT($G117)=TRUE</formula>
    </cfRule>
  </conditionalFormatting>
  <conditionalFormatting sqref="G122:G124">
    <cfRule type="expression" dxfId="474" priority="475">
      <formula>ISTEXT($G122)=TRUE</formula>
    </cfRule>
  </conditionalFormatting>
  <conditionalFormatting sqref="G121">
    <cfRule type="expression" dxfId="473" priority="474">
      <formula>ISTEXT($G121)=TRUE</formula>
    </cfRule>
  </conditionalFormatting>
  <conditionalFormatting sqref="G126:G128">
    <cfRule type="expression" dxfId="472" priority="473">
      <formula>ISTEXT($G126)=TRUE</formula>
    </cfRule>
  </conditionalFormatting>
  <conditionalFormatting sqref="G125">
    <cfRule type="expression" dxfId="471" priority="472">
      <formula>ISTEXT($G125)=TRUE</formula>
    </cfRule>
  </conditionalFormatting>
  <conditionalFormatting sqref="G130:G132">
    <cfRule type="expression" dxfId="470" priority="471">
      <formula>ISTEXT($G130)=TRUE</formula>
    </cfRule>
  </conditionalFormatting>
  <conditionalFormatting sqref="G129">
    <cfRule type="expression" dxfId="469" priority="470">
      <formula>ISTEXT($G129)=TRUE</formula>
    </cfRule>
  </conditionalFormatting>
  <conditionalFormatting sqref="G134:G136">
    <cfRule type="expression" dxfId="468" priority="469">
      <formula>ISTEXT($G134)=TRUE</formula>
    </cfRule>
  </conditionalFormatting>
  <conditionalFormatting sqref="G133">
    <cfRule type="expression" dxfId="467" priority="468">
      <formula>ISTEXT($G133)=TRUE</formula>
    </cfRule>
  </conditionalFormatting>
  <conditionalFormatting sqref="G138:G140">
    <cfRule type="expression" dxfId="466" priority="467">
      <formula>ISTEXT($G138)=TRUE</formula>
    </cfRule>
  </conditionalFormatting>
  <conditionalFormatting sqref="G137">
    <cfRule type="expression" dxfId="465" priority="466">
      <formula>ISTEXT($G137)=TRUE</formula>
    </cfRule>
  </conditionalFormatting>
  <conditionalFormatting sqref="G142:G144">
    <cfRule type="expression" dxfId="464" priority="465">
      <formula>ISTEXT($G142)=TRUE</formula>
    </cfRule>
  </conditionalFormatting>
  <conditionalFormatting sqref="G141">
    <cfRule type="expression" dxfId="463" priority="464">
      <formula>ISTEXT($G141)=TRUE</formula>
    </cfRule>
  </conditionalFormatting>
  <conditionalFormatting sqref="G146:G148">
    <cfRule type="expression" dxfId="462" priority="463">
      <formula>ISTEXT($G146)=TRUE</formula>
    </cfRule>
  </conditionalFormatting>
  <conditionalFormatting sqref="G145">
    <cfRule type="expression" dxfId="461" priority="462">
      <formula>ISTEXT($G145)=TRUE</formula>
    </cfRule>
  </conditionalFormatting>
  <conditionalFormatting sqref="G150:G152">
    <cfRule type="expression" dxfId="460" priority="461">
      <formula>ISTEXT($G150)=TRUE</formula>
    </cfRule>
  </conditionalFormatting>
  <conditionalFormatting sqref="G149">
    <cfRule type="expression" dxfId="459" priority="460">
      <formula>ISTEXT($G149)=TRUE</formula>
    </cfRule>
  </conditionalFormatting>
  <conditionalFormatting sqref="G154:G156">
    <cfRule type="expression" dxfId="458" priority="459">
      <formula>ISTEXT($G154)=TRUE</formula>
    </cfRule>
  </conditionalFormatting>
  <conditionalFormatting sqref="G153">
    <cfRule type="expression" dxfId="457" priority="458">
      <formula>ISTEXT($G153)=TRUE</formula>
    </cfRule>
  </conditionalFormatting>
  <conditionalFormatting sqref="G158:G160">
    <cfRule type="expression" dxfId="456" priority="457">
      <formula>ISTEXT($G158)=TRUE</formula>
    </cfRule>
  </conditionalFormatting>
  <conditionalFormatting sqref="G157">
    <cfRule type="expression" dxfId="455" priority="456">
      <formula>ISTEXT($G157)=TRUE</formula>
    </cfRule>
  </conditionalFormatting>
  <conditionalFormatting sqref="G162:G164">
    <cfRule type="expression" dxfId="454" priority="455">
      <formula>ISTEXT($G162)=TRUE</formula>
    </cfRule>
  </conditionalFormatting>
  <conditionalFormatting sqref="G161">
    <cfRule type="expression" dxfId="453" priority="454">
      <formula>ISTEXT($G161)=TRUE</formula>
    </cfRule>
  </conditionalFormatting>
  <conditionalFormatting sqref="G166:G168">
    <cfRule type="expression" dxfId="452" priority="453">
      <formula>ISTEXT($G166)=TRUE</formula>
    </cfRule>
  </conditionalFormatting>
  <conditionalFormatting sqref="G165">
    <cfRule type="expression" dxfId="451" priority="452">
      <formula>ISTEXT($G165)=TRUE</formula>
    </cfRule>
  </conditionalFormatting>
  <conditionalFormatting sqref="G170:G172">
    <cfRule type="expression" dxfId="450" priority="451">
      <formula>ISTEXT($G170)=TRUE</formula>
    </cfRule>
  </conditionalFormatting>
  <conditionalFormatting sqref="G169">
    <cfRule type="expression" dxfId="449" priority="450">
      <formula>ISTEXT($G169)=TRUE</formula>
    </cfRule>
  </conditionalFormatting>
  <conditionalFormatting sqref="G174:G176">
    <cfRule type="expression" dxfId="448" priority="449">
      <formula>ISTEXT($G174)=TRUE</formula>
    </cfRule>
  </conditionalFormatting>
  <conditionalFormatting sqref="G173">
    <cfRule type="expression" dxfId="447" priority="448">
      <formula>ISTEXT($G173)=TRUE</formula>
    </cfRule>
  </conditionalFormatting>
  <conditionalFormatting sqref="G178:G180">
    <cfRule type="expression" dxfId="446" priority="447">
      <formula>ISTEXT($G178)=TRUE</formula>
    </cfRule>
  </conditionalFormatting>
  <conditionalFormatting sqref="G177">
    <cfRule type="expression" dxfId="445" priority="446">
      <formula>ISTEXT($G177)=TRUE</formula>
    </cfRule>
  </conditionalFormatting>
  <conditionalFormatting sqref="G182:G184">
    <cfRule type="expression" dxfId="444" priority="445">
      <formula>ISTEXT($G182)=TRUE</formula>
    </cfRule>
  </conditionalFormatting>
  <conditionalFormatting sqref="G181">
    <cfRule type="expression" dxfId="443" priority="444">
      <formula>ISTEXT($G181)=TRUE</formula>
    </cfRule>
  </conditionalFormatting>
  <conditionalFormatting sqref="G186:G188">
    <cfRule type="expression" dxfId="442" priority="443">
      <formula>ISTEXT($G186)=TRUE</formula>
    </cfRule>
  </conditionalFormatting>
  <conditionalFormatting sqref="G185">
    <cfRule type="expression" dxfId="441" priority="442">
      <formula>ISTEXT($G185)=TRUE</formula>
    </cfRule>
  </conditionalFormatting>
  <conditionalFormatting sqref="G190:G192">
    <cfRule type="expression" dxfId="440" priority="441">
      <formula>ISTEXT($G190)=TRUE</formula>
    </cfRule>
  </conditionalFormatting>
  <conditionalFormatting sqref="G189">
    <cfRule type="expression" dxfId="439" priority="440">
      <formula>ISTEXT($G189)=TRUE</formula>
    </cfRule>
  </conditionalFormatting>
  <conditionalFormatting sqref="G194:G196">
    <cfRule type="expression" dxfId="438" priority="439">
      <formula>ISTEXT($G194)=TRUE</formula>
    </cfRule>
  </conditionalFormatting>
  <conditionalFormatting sqref="G193">
    <cfRule type="expression" dxfId="437" priority="438">
      <formula>ISTEXT($G193)=TRUE</formula>
    </cfRule>
  </conditionalFormatting>
  <conditionalFormatting sqref="G198:G200">
    <cfRule type="expression" dxfId="436" priority="437">
      <formula>ISTEXT($G198)=TRUE</formula>
    </cfRule>
  </conditionalFormatting>
  <conditionalFormatting sqref="G197">
    <cfRule type="expression" dxfId="435" priority="436">
      <formula>ISTEXT($G197)=TRUE</formula>
    </cfRule>
  </conditionalFormatting>
  <conditionalFormatting sqref="G202:G204">
    <cfRule type="expression" dxfId="434" priority="435">
      <formula>ISTEXT($G202)=TRUE</formula>
    </cfRule>
  </conditionalFormatting>
  <conditionalFormatting sqref="G201">
    <cfRule type="expression" dxfId="433" priority="434">
      <formula>ISTEXT($G201)=TRUE</formula>
    </cfRule>
  </conditionalFormatting>
  <conditionalFormatting sqref="G206:G208">
    <cfRule type="expression" dxfId="432" priority="433">
      <formula>ISTEXT($G206)=TRUE</formula>
    </cfRule>
  </conditionalFormatting>
  <conditionalFormatting sqref="G205">
    <cfRule type="expression" dxfId="431" priority="432">
      <formula>ISTEXT($G205)=TRUE</formula>
    </cfRule>
  </conditionalFormatting>
  <conditionalFormatting sqref="G210:G212">
    <cfRule type="expression" dxfId="430" priority="431">
      <formula>ISTEXT($G210)=TRUE</formula>
    </cfRule>
  </conditionalFormatting>
  <conditionalFormatting sqref="G209">
    <cfRule type="expression" dxfId="429" priority="430">
      <formula>ISTEXT($G209)=TRUE</formula>
    </cfRule>
  </conditionalFormatting>
  <conditionalFormatting sqref="G214:G216">
    <cfRule type="expression" dxfId="428" priority="429">
      <formula>ISTEXT($G214)=TRUE</formula>
    </cfRule>
  </conditionalFormatting>
  <conditionalFormatting sqref="G213">
    <cfRule type="expression" dxfId="427" priority="428">
      <formula>ISTEXT($G213)=TRUE</formula>
    </cfRule>
  </conditionalFormatting>
  <conditionalFormatting sqref="G218:G220">
    <cfRule type="expression" dxfId="426" priority="427">
      <formula>ISTEXT($G218)=TRUE</formula>
    </cfRule>
  </conditionalFormatting>
  <conditionalFormatting sqref="G217">
    <cfRule type="expression" dxfId="425" priority="426">
      <formula>ISTEXT($G217)=TRUE</formula>
    </cfRule>
  </conditionalFormatting>
  <conditionalFormatting sqref="G222:G224">
    <cfRule type="expression" dxfId="424" priority="425">
      <formula>ISTEXT($G222)=TRUE</formula>
    </cfRule>
  </conditionalFormatting>
  <conditionalFormatting sqref="G221">
    <cfRule type="expression" dxfId="423" priority="424">
      <formula>ISTEXT($G221)=TRUE</formula>
    </cfRule>
  </conditionalFormatting>
  <conditionalFormatting sqref="G226:G228">
    <cfRule type="expression" dxfId="422" priority="423">
      <formula>ISTEXT($G226)=TRUE</formula>
    </cfRule>
  </conditionalFormatting>
  <conditionalFormatting sqref="G225">
    <cfRule type="expression" dxfId="421" priority="422">
      <formula>ISTEXT($G225)=TRUE</formula>
    </cfRule>
  </conditionalFormatting>
  <conditionalFormatting sqref="G230:G232">
    <cfRule type="expression" dxfId="420" priority="421">
      <formula>ISTEXT($G230)=TRUE</formula>
    </cfRule>
  </conditionalFormatting>
  <conditionalFormatting sqref="G229">
    <cfRule type="expression" dxfId="419" priority="420">
      <formula>ISTEXT($G229)=TRUE</formula>
    </cfRule>
  </conditionalFormatting>
  <conditionalFormatting sqref="G234:G236">
    <cfRule type="expression" dxfId="418" priority="419">
      <formula>ISTEXT($G234)=TRUE</formula>
    </cfRule>
  </conditionalFormatting>
  <conditionalFormatting sqref="G233">
    <cfRule type="expression" dxfId="417" priority="418">
      <formula>ISTEXT($G233)=TRUE</formula>
    </cfRule>
  </conditionalFormatting>
  <conditionalFormatting sqref="G238:G240">
    <cfRule type="expression" dxfId="416" priority="417">
      <formula>ISTEXT($G238)=TRUE</formula>
    </cfRule>
  </conditionalFormatting>
  <conditionalFormatting sqref="G237">
    <cfRule type="expression" dxfId="415" priority="416">
      <formula>ISTEXT($G237)=TRUE</formula>
    </cfRule>
  </conditionalFormatting>
  <conditionalFormatting sqref="G242:G244">
    <cfRule type="expression" dxfId="414" priority="415">
      <formula>ISTEXT($G242)=TRUE</formula>
    </cfRule>
  </conditionalFormatting>
  <conditionalFormatting sqref="G241">
    <cfRule type="expression" dxfId="413" priority="414">
      <formula>ISTEXT($G241)=TRUE</formula>
    </cfRule>
  </conditionalFormatting>
  <conditionalFormatting sqref="G246:G248">
    <cfRule type="expression" dxfId="412" priority="413">
      <formula>ISTEXT($G246)=TRUE</formula>
    </cfRule>
  </conditionalFormatting>
  <conditionalFormatting sqref="G245">
    <cfRule type="expression" dxfId="411" priority="412">
      <formula>ISTEXT($G245)=TRUE</formula>
    </cfRule>
  </conditionalFormatting>
  <conditionalFormatting sqref="G250:G252">
    <cfRule type="expression" dxfId="410" priority="411">
      <formula>ISTEXT($G250)=TRUE</formula>
    </cfRule>
  </conditionalFormatting>
  <conditionalFormatting sqref="G249">
    <cfRule type="expression" dxfId="409" priority="410">
      <formula>ISTEXT($G249)=TRUE</formula>
    </cfRule>
  </conditionalFormatting>
  <conditionalFormatting sqref="G254:G256">
    <cfRule type="expression" dxfId="408" priority="409">
      <formula>ISTEXT($G254)=TRUE</formula>
    </cfRule>
  </conditionalFormatting>
  <conditionalFormatting sqref="G253">
    <cfRule type="expression" dxfId="407" priority="408">
      <formula>ISTEXT($G253)=TRUE</formula>
    </cfRule>
  </conditionalFormatting>
  <conditionalFormatting sqref="G258:G260">
    <cfRule type="expression" dxfId="406" priority="407">
      <formula>ISTEXT($G258)=TRUE</formula>
    </cfRule>
  </conditionalFormatting>
  <conditionalFormatting sqref="G257">
    <cfRule type="expression" dxfId="405" priority="406">
      <formula>ISTEXT($G257)=TRUE</formula>
    </cfRule>
  </conditionalFormatting>
  <conditionalFormatting sqref="G262:G264">
    <cfRule type="expression" dxfId="404" priority="405">
      <formula>ISTEXT($G262)=TRUE</formula>
    </cfRule>
  </conditionalFormatting>
  <conditionalFormatting sqref="G261">
    <cfRule type="expression" dxfId="403" priority="404">
      <formula>ISTEXT($G261)=TRUE</formula>
    </cfRule>
  </conditionalFormatting>
  <conditionalFormatting sqref="G266:G268">
    <cfRule type="expression" dxfId="402" priority="403">
      <formula>ISTEXT($G266)=TRUE</formula>
    </cfRule>
  </conditionalFormatting>
  <conditionalFormatting sqref="G265">
    <cfRule type="expression" dxfId="401" priority="402">
      <formula>ISTEXT($G265)=TRUE</formula>
    </cfRule>
  </conditionalFormatting>
  <conditionalFormatting sqref="G270:G272">
    <cfRule type="expression" dxfId="400" priority="401">
      <formula>ISTEXT($G270)=TRUE</formula>
    </cfRule>
  </conditionalFormatting>
  <conditionalFormatting sqref="G269">
    <cfRule type="expression" dxfId="399" priority="400">
      <formula>ISTEXT($G269)=TRUE</formula>
    </cfRule>
  </conditionalFormatting>
  <conditionalFormatting sqref="G274:G276">
    <cfRule type="expression" dxfId="398" priority="399">
      <formula>ISTEXT($G274)=TRUE</formula>
    </cfRule>
  </conditionalFormatting>
  <conditionalFormatting sqref="G273">
    <cfRule type="expression" dxfId="397" priority="398">
      <formula>ISTEXT($G273)=TRUE</formula>
    </cfRule>
  </conditionalFormatting>
  <conditionalFormatting sqref="G278:G280">
    <cfRule type="expression" dxfId="396" priority="397">
      <formula>ISTEXT($G278)=TRUE</formula>
    </cfRule>
  </conditionalFormatting>
  <conditionalFormatting sqref="G277">
    <cfRule type="expression" dxfId="395" priority="396">
      <formula>ISTEXT($G277)=TRUE</formula>
    </cfRule>
  </conditionalFormatting>
  <conditionalFormatting sqref="G282:G284">
    <cfRule type="expression" dxfId="394" priority="395">
      <formula>ISTEXT($G282)=TRUE</formula>
    </cfRule>
  </conditionalFormatting>
  <conditionalFormatting sqref="G281">
    <cfRule type="expression" dxfId="393" priority="394">
      <formula>ISTEXT($G281)=TRUE</formula>
    </cfRule>
  </conditionalFormatting>
  <conditionalFormatting sqref="G286:G288">
    <cfRule type="expression" dxfId="392" priority="393">
      <formula>ISTEXT($G286)=TRUE</formula>
    </cfRule>
  </conditionalFormatting>
  <conditionalFormatting sqref="G285">
    <cfRule type="expression" dxfId="391" priority="392">
      <formula>ISTEXT($G285)=TRUE</formula>
    </cfRule>
  </conditionalFormatting>
  <conditionalFormatting sqref="G290:G292">
    <cfRule type="expression" dxfId="390" priority="391">
      <formula>ISTEXT($G290)=TRUE</formula>
    </cfRule>
  </conditionalFormatting>
  <conditionalFormatting sqref="G289">
    <cfRule type="expression" dxfId="389" priority="390">
      <formula>ISTEXT($G289)=TRUE</formula>
    </cfRule>
  </conditionalFormatting>
  <conditionalFormatting sqref="G294:G296">
    <cfRule type="expression" dxfId="388" priority="389">
      <formula>ISTEXT($G294)=TRUE</formula>
    </cfRule>
  </conditionalFormatting>
  <conditionalFormatting sqref="G293">
    <cfRule type="expression" dxfId="387" priority="388">
      <formula>ISTEXT($G293)=TRUE</formula>
    </cfRule>
  </conditionalFormatting>
  <conditionalFormatting sqref="G298:G300">
    <cfRule type="expression" dxfId="386" priority="387">
      <formula>ISTEXT($G298)=TRUE</formula>
    </cfRule>
  </conditionalFormatting>
  <conditionalFormatting sqref="G297">
    <cfRule type="expression" dxfId="385" priority="386">
      <formula>ISTEXT($G297)=TRUE</formula>
    </cfRule>
  </conditionalFormatting>
  <conditionalFormatting sqref="G302:G304">
    <cfRule type="expression" dxfId="384" priority="385">
      <formula>ISTEXT($G302)=TRUE</formula>
    </cfRule>
  </conditionalFormatting>
  <conditionalFormatting sqref="G301">
    <cfRule type="expression" dxfId="383" priority="384">
      <formula>ISTEXT($G301)=TRUE</formula>
    </cfRule>
  </conditionalFormatting>
  <conditionalFormatting sqref="G306:G308">
    <cfRule type="expression" dxfId="382" priority="383">
      <formula>ISTEXT($G306)=TRUE</formula>
    </cfRule>
  </conditionalFormatting>
  <conditionalFormatting sqref="G305">
    <cfRule type="expression" dxfId="381" priority="382">
      <formula>ISTEXT($G305)=TRUE</formula>
    </cfRule>
  </conditionalFormatting>
  <conditionalFormatting sqref="G310:G312">
    <cfRule type="expression" dxfId="380" priority="381">
      <formula>ISTEXT($G310)=TRUE</formula>
    </cfRule>
  </conditionalFormatting>
  <conditionalFormatting sqref="G309">
    <cfRule type="expression" dxfId="379" priority="380">
      <formula>ISTEXT($G309)=TRUE</formula>
    </cfRule>
  </conditionalFormatting>
  <conditionalFormatting sqref="G314:G316">
    <cfRule type="expression" dxfId="378" priority="379">
      <formula>ISTEXT($G314)=TRUE</formula>
    </cfRule>
  </conditionalFormatting>
  <conditionalFormatting sqref="G313">
    <cfRule type="expression" dxfId="377" priority="378">
      <formula>ISTEXT($G313)=TRUE</formula>
    </cfRule>
  </conditionalFormatting>
  <conditionalFormatting sqref="G318:G320">
    <cfRule type="expression" dxfId="376" priority="377">
      <formula>ISTEXT($G318)=TRUE</formula>
    </cfRule>
  </conditionalFormatting>
  <conditionalFormatting sqref="G317">
    <cfRule type="expression" dxfId="375" priority="376">
      <formula>ISTEXT($G317)=TRUE</formula>
    </cfRule>
  </conditionalFormatting>
  <conditionalFormatting sqref="G322:G324">
    <cfRule type="expression" dxfId="374" priority="375">
      <formula>ISTEXT($G322)=TRUE</formula>
    </cfRule>
  </conditionalFormatting>
  <conditionalFormatting sqref="G321">
    <cfRule type="expression" dxfId="373" priority="374">
      <formula>ISTEXT($G321)=TRUE</formula>
    </cfRule>
  </conditionalFormatting>
  <conditionalFormatting sqref="G326:G328">
    <cfRule type="expression" dxfId="372" priority="373">
      <formula>ISTEXT($G326)=TRUE</formula>
    </cfRule>
  </conditionalFormatting>
  <conditionalFormatting sqref="G325">
    <cfRule type="expression" dxfId="371" priority="372">
      <formula>ISTEXT($G325)=TRUE</formula>
    </cfRule>
  </conditionalFormatting>
  <conditionalFormatting sqref="G330:G332">
    <cfRule type="expression" dxfId="370" priority="371">
      <formula>ISTEXT($G330)=TRUE</formula>
    </cfRule>
  </conditionalFormatting>
  <conditionalFormatting sqref="G329">
    <cfRule type="expression" dxfId="369" priority="370">
      <formula>ISTEXT($G329)=TRUE</formula>
    </cfRule>
  </conditionalFormatting>
  <conditionalFormatting sqref="G334:G336">
    <cfRule type="expression" dxfId="368" priority="369">
      <formula>ISTEXT($G334)=TRUE</formula>
    </cfRule>
  </conditionalFormatting>
  <conditionalFormatting sqref="G333">
    <cfRule type="expression" dxfId="367" priority="368">
      <formula>ISTEXT($G333)=TRUE</formula>
    </cfRule>
  </conditionalFormatting>
  <conditionalFormatting sqref="G338:G340">
    <cfRule type="expression" dxfId="366" priority="367">
      <formula>ISTEXT($G338)=TRUE</formula>
    </cfRule>
  </conditionalFormatting>
  <conditionalFormatting sqref="G337">
    <cfRule type="expression" dxfId="365" priority="366">
      <formula>ISTEXT($G337)=TRUE</formula>
    </cfRule>
  </conditionalFormatting>
  <conditionalFormatting sqref="G342:G344">
    <cfRule type="expression" dxfId="364" priority="365">
      <formula>ISTEXT($G342)=TRUE</formula>
    </cfRule>
  </conditionalFormatting>
  <conditionalFormatting sqref="G341">
    <cfRule type="expression" dxfId="363" priority="364">
      <formula>ISTEXT($G341)=TRUE</formula>
    </cfRule>
  </conditionalFormatting>
  <conditionalFormatting sqref="G346:G348">
    <cfRule type="expression" dxfId="362" priority="363">
      <formula>ISTEXT($G346)=TRUE</formula>
    </cfRule>
  </conditionalFormatting>
  <conditionalFormatting sqref="G345">
    <cfRule type="expression" dxfId="361" priority="362">
      <formula>ISTEXT($G345)=TRUE</formula>
    </cfRule>
  </conditionalFormatting>
  <conditionalFormatting sqref="G350:G352">
    <cfRule type="expression" dxfId="360" priority="361">
      <formula>ISTEXT($G350)=TRUE</formula>
    </cfRule>
  </conditionalFormatting>
  <conditionalFormatting sqref="G349">
    <cfRule type="expression" dxfId="359" priority="360">
      <formula>ISTEXT($G349)=TRUE</formula>
    </cfRule>
  </conditionalFormatting>
  <conditionalFormatting sqref="G354:G356">
    <cfRule type="expression" dxfId="358" priority="359">
      <formula>ISTEXT($G354)=TRUE</formula>
    </cfRule>
  </conditionalFormatting>
  <conditionalFormatting sqref="G353">
    <cfRule type="expression" dxfId="357" priority="358">
      <formula>ISTEXT($G353)=TRUE</formula>
    </cfRule>
  </conditionalFormatting>
  <conditionalFormatting sqref="G358:G360">
    <cfRule type="expression" dxfId="356" priority="357">
      <formula>ISTEXT($G358)=TRUE</formula>
    </cfRule>
  </conditionalFormatting>
  <conditionalFormatting sqref="G357">
    <cfRule type="expression" dxfId="355" priority="356">
      <formula>ISTEXT($G357)=TRUE</formula>
    </cfRule>
  </conditionalFormatting>
  <conditionalFormatting sqref="G362:G364">
    <cfRule type="expression" dxfId="354" priority="355">
      <formula>ISTEXT($G362)=TRUE</formula>
    </cfRule>
  </conditionalFormatting>
  <conditionalFormatting sqref="G361">
    <cfRule type="expression" dxfId="353" priority="354">
      <formula>ISTEXT($G361)=TRUE</formula>
    </cfRule>
  </conditionalFormatting>
  <conditionalFormatting sqref="G366:G368">
    <cfRule type="expression" dxfId="352" priority="353">
      <formula>ISTEXT($G366)=TRUE</formula>
    </cfRule>
  </conditionalFormatting>
  <conditionalFormatting sqref="G365">
    <cfRule type="expression" dxfId="351" priority="352">
      <formula>ISTEXT($G365)=TRUE</formula>
    </cfRule>
  </conditionalFormatting>
  <conditionalFormatting sqref="G370:G372">
    <cfRule type="expression" dxfId="350" priority="351">
      <formula>ISTEXT($G370)=TRUE</formula>
    </cfRule>
  </conditionalFormatting>
  <conditionalFormatting sqref="G369">
    <cfRule type="expression" dxfId="349" priority="350">
      <formula>ISTEXT($G369)=TRUE</formula>
    </cfRule>
  </conditionalFormatting>
  <conditionalFormatting sqref="G374:G376">
    <cfRule type="expression" dxfId="348" priority="349">
      <formula>ISTEXT($G374)=TRUE</formula>
    </cfRule>
  </conditionalFormatting>
  <conditionalFormatting sqref="G373">
    <cfRule type="expression" dxfId="347" priority="348">
      <formula>ISTEXT($G373)=TRUE</formula>
    </cfRule>
  </conditionalFormatting>
  <conditionalFormatting sqref="G378:G380">
    <cfRule type="expression" dxfId="346" priority="347">
      <formula>ISTEXT($G378)=TRUE</formula>
    </cfRule>
  </conditionalFormatting>
  <conditionalFormatting sqref="G377">
    <cfRule type="expression" dxfId="345" priority="346">
      <formula>ISTEXT($G377)=TRUE</formula>
    </cfRule>
  </conditionalFormatting>
  <conditionalFormatting sqref="G382:G384">
    <cfRule type="expression" dxfId="344" priority="345">
      <formula>ISTEXT($G382)=TRUE</formula>
    </cfRule>
  </conditionalFormatting>
  <conditionalFormatting sqref="G381">
    <cfRule type="expression" dxfId="343" priority="344">
      <formula>ISTEXT($G381)=TRUE</formula>
    </cfRule>
  </conditionalFormatting>
  <conditionalFormatting sqref="G386:G388">
    <cfRule type="expression" dxfId="342" priority="343">
      <formula>ISTEXT($G386)=TRUE</formula>
    </cfRule>
  </conditionalFormatting>
  <conditionalFormatting sqref="G385">
    <cfRule type="expression" dxfId="341" priority="342">
      <formula>ISTEXT($G385)=TRUE</formula>
    </cfRule>
  </conditionalFormatting>
  <conditionalFormatting sqref="G390:G392">
    <cfRule type="expression" dxfId="340" priority="341">
      <formula>ISTEXT($G390)=TRUE</formula>
    </cfRule>
  </conditionalFormatting>
  <conditionalFormatting sqref="G389">
    <cfRule type="expression" dxfId="339" priority="340">
      <formula>ISTEXT($G389)=TRUE</formula>
    </cfRule>
  </conditionalFormatting>
  <conditionalFormatting sqref="G394:G396">
    <cfRule type="expression" dxfId="338" priority="339">
      <formula>ISTEXT($G394)=TRUE</formula>
    </cfRule>
  </conditionalFormatting>
  <conditionalFormatting sqref="G393">
    <cfRule type="expression" dxfId="337" priority="338">
      <formula>ISTEXT($G393)=TRUE</formula>
    </cfRule>
  </conditionalFormatting>
  <conditionalFormatting sqref="G398:G400">
    <cfRule type="expression" dxfId="336" priority="337">
      <formula>ISTEXT($G398)=TRUE</formula>
    </cfRule>
  </conditionalFormatting>
  <conditionalFormatting sqref="G397">
    <cfRule type="expression" dxfId="335" priority="336">
      <formula>ISTEXT($G397)=TRUE</formula>
    </cfRule>
  </conditionalFormatting>
  <conditionalFormatting sqref="G402:G404">
    <cfRule type="expression" dxfId="334" priority="335">
      <formula>ISTEXT($G402)=TRUE</formula>
    </cfRule>
  </conditionalFormatting>
  <conditionalFormatting sqref="G401">
    <cfRule type="expression" dxfId="333" priority="334">
      <formula>ISTEXT($G401)=TRUE</formula>
    </cfRule>
  </conditionalFormatting>
  <conditionalFormatting sqref="G406:G408">
    <cfRule type="expression" dxfId="332" priority="333">
      <formula>ISTEXT($G406)=TRUE</formula>
    </cfRule>
  </conditionalFormatting>
  <conditionalFormatting sqref="G405">
    <cfRule type="expression" dxfId="331" priority="332">
      <formula>ISTEXT($G405)=TRUE</formula>
    </cfRule>
  </conditionalFormatting>
  <conditionalFormatting sqref="G410:G412">
    <cfRule type="expression" dxfId="330" priority="331">
      <formula>ISTEXT($G410)=TRUE</formula>
    </cfRule>
  </conditionalFormatting>
  <conditionalFormatting sqref="G409">
    <cfRule type="expression" dxfId="329" priority="330">
      <formula>ISTEXT($G409)=TRUE</formula>
    </cfRule>
  </conditionalFormatting>
  <conditionalFormatting sqref="G414:G416">
    <cfRule type="expression" dxfId="328" priority="329">
      <formula>ISTEXT($G414)=TRUE</formula>
    </cfRule>
  </conditionalFormatting>
  <conditionalFormatting sqref="G413">
    <cfRule type="expression" dxfId="327" priority="328">
      <formula>ISTEXT($G413)=TRUE</formula>
    </cfRule>
  </conditionalFormatting>
  <conditionalFormatting sqref="G418:G420">
    <cfRule type="expression" dxfId="326" priority="327">
      <formula>ISTEXT($G418)=TRUE</formula>
    </cfRule>
  </conditionalFormatting>
  <conditionalFormatting sqref="G417">
    <cfRule type="expression" dxfId="325" priority="326">
      <formula>ISTEXT($G417)=TRUE</formula>
    </cfRule>
  </conditionalFormatting>
  <conditionalFormatting sqref="G422:G424">
    <cfRule type="expression" dxfId="324" priority="325">
      <formula>ISTEXT($G422)=TRUE</formula>
    </cfRule>
  </conditionalFormatting>
  <conditionalFormatting sqref="G421">
    <cfRule type="expression" dxfId="323" priority="324">
      <formula>ISTEXT($G421)=TRUE</formula>
    </cfRule>
  </conditionalFormatting>
  <conditionalFormatting sqref="G426:G428">
    <cfRule type="expression" dxfId="322" priority="323">
      <formula>ISTEXT($G426)=TRUE</formula>
    </cfRule>
  </conditionalFormatting>
  <conditionalFormatting sqref="G425">
    <cfRule type="expression" dxfId="321" priority="322">
      <formula>ISTEXT($G425)=TRUE</formula>
    </cfRule>
  </conditionalFormatting>
  <conditionalFormatting sqref="G430:G432">
    <cfRule type="expression" dxfId="320" priority="321">
      <formula>ISTEXT($G430)=TRUE</formula>
    </cfRule>
  </conditionalFormatting>
  <conditionalFormatting sqref="G429">
    <cfRule type="expression" dxfId="319" priority="320">
      <formula>ISTEXT($G429)=TRUE</formula>
    </cfRule>
  </conditionalFormatting>
  <conditionalFormatting sqref="G434:G436">
    <cfRule type="expression" dxfId="318" priority="319">
      <formula>ISTEXT($G434)=TRUE</formula>
    </cfRule>
  </conditionalFormatting>
  <conditionalFormatting sqref="G433">
    <cfRule type="expression" dxfId="317" priority="318">
      <formula>ISTEXT($G433)=TRUE</formula>
    </cfRule>
  </conditionalFormatting>
  <conditionalFormatting sqref="G438:G440">
    <cfRule type="expression" dxfId="316" priority="317">
      <formula>ISTEXT($G438)=TRUE</formula>
    </cfRule>
  </conditionalFormatting>
  <conditionalFormatting sqref="G437">
    <cfRule type="expression" dxfId="315" priority="316">
      <formula>ISTEXT($G437)=TRUE</formula>
    </cfRule>
  </conditionalFormatting>
  <conditionalFormatting sqref="G442:G444">
    <cfRule type="expression" dxfId="314" priority="315">
      <formula>ISTEXT($G442)=TRUE</formula>
    </cfRule>
  </conditionalFormatting>
  <conditionalFormatting sqref="G441">
    <cfRule type="expression" dxfId="313" priority="314">
      <formula>ISTEXT($G441)=TRUE</formula>
    </cfRule>
  </conditionalFormatting>
  <conditionalFormatting sqref="G446:G448">
    <cfRule type="expression" dxfId="312" priority="313">
      <formula>ISTEXT($G446)=TRUE</formula>
    </cfRule>
  </conditionalFormatting>
  <conditionalFormatting sqref="G445">
    <cfRule type="expression" dxfId="311" priority="312">
      <formula>ISTEXT($G445)=TRUE</formula>
    </cfRule>
  </conditionalFormatting>
  <conditionalFormatting sqref="G450:G452">
    <cfRule type="expression" dxfId="310" priority="311">
      <formula>ISTEXT($G450)=TRUE</formula>
    </cfRule>
  </conditionalFormatting>
  <conditionalFormatting sqref="G449">
    <cfRule type="expression" dxfId="309" priority="310">
      <formula>ISTEXT($G449)=TRUE</formula>
    </cfRule>
  </conditionalFormatting>
  <conditionalFormatting sqref="G454:G456">
    <cfRule type="expression" dxfId="308" priority="309">
      <formula>ISTEXT($G454)=TRUE</formula>
    </cfRule>
  </conditionalFormatting>
  <conditionalFormatting sqref="G453">
    <cfRule type="expression" dxfId="307" priority="308">
      <formula>ISTEXT($G453)=TRUE</formula>
    </cfRule>
  </conditionalFormatting>
  <conditionalFormatting sqref="G458:G460">
    <cfRule type="expression" dxfId="306" priority="307">
      <formula>ISTEXT($G458)=TRUE</formula>
    </cfRule>
  </conditionalFormatting>
  <conditionalFormatting sqref="G457">
    <cfRule type="expression" dxfId="305" priority="306">
      <formula>ISTEXT($G457)=TRUE</formula>
    </cfRule>
  </conditionalFormatting>
  <conditionalFormatting sqref="G462:G464">
    <cfRule type="expression" dxfId="304" priority="305">
      <formula>ISTEXT($G462)=TRUE</formula>
    </cfRule>
  </conditionalFormatting>
  <conditionalFormatting sqref="G461">
    <cfRule type="expression" dxfId="303" priority="304">
      <formula>ISTEXT($G461)=TRUE</formula>
    </cfRule>
  </conditionalFormatting>
  <conditionalFormatting sqref="G466:G468">
    <cfRule type="expression" dxfId="302" priority="303">
      <formula>ISTEXT($G466)=TRUE</formula>
    </cfRule>
  </conditionalFormatting>
  <conditionalFormatting sqref="G465">
    <cfRule type="expression" dxfId="301" priority="302">
      <formula>ISTEXT($G465)=TRUE</formula>
    </cfRule>
  </conditionalFormatting>
  <conditionalFormatting sqref="G470:G472">
    <cfRule type="expression" dxfId="300" priority="301">
      <formula>ISTEXT($G470)=TRUE</formula>
    </cfRule>
  </conditionalFormatting>
  <conditionalFormatting sqref="G469">
    <cfRule type="expression" dxfId="299" priority="300">
      <formula>ISTEXT($G469)=TRUE</formula>
    </cfRule>
  </conditionalFormatting>
  <conditionalFormatting sqref="G474:G476">
    <cfRule type="expression" dxfId="298" priority="299">
      <formula>ISTEXT($G474)=TRUE</formula>
    </cfRule>
  </conditionalFormatting>
  <conditionalFormatting sqref="G473">
    <cfRule type="expression" dxfId="297" priority="298">
      <formula>ISTEXT($G473)=TRUE</formula>
    </cfRule>
  </conditionalFormatting>
  <conditionalFormatting sqref="G478:G480">
    <cfRule type="expression" dxfId="296" priority="297">
      <formula>ISTEXT($G478)=TRUE</formula>
    </cfRule>
  </conditionalFormatting>
  <conditionalFormatting sqref="G477">
    <cfRule type="expression" dxfId="295" priority="296">
      <formula>ISTEXT($G477)=TRUE</formula>
    </cfRule>
  </conditionalFormatting>
  <conditionalFormatting sqref="G482:G484">
    <cfRule type="expression" dxfId="294" priority="295">
      <formula>ISTEXT($G482)=TRUE</formula>
    </cfRule>
  </conditionalFormatting>
  <conditionalFormatting sqref="G481">
    <cfRule type="expression" dxfId="293" priority="294">
      <formula>ISTEXT($G481)=TRUE</formula>
    </cfRule>
  </conditionalFormatting>
  <conditionalFormatting sqref="G486:G488">
    <cfRule type="expression" dxfId="292" priority="293">
      <formula>ISTEXT($G486)=TRUE</formula>
    </cfRule>
  </conditionalFormatting>
  <conditionalFormatting sqref="G485">
    <cfRule type="expression" dxfId="291" priority="292">
      <formula>ISTEXT($G485)=TRUE</formula>
    </cfRule>
  </conditionalFormatting>
  <conditionalFormatting sqref="G490:G492">
    <cfRule type="expression" dxfId="290" priority="291">
      <formula>ISTEXT($G490)=TRUE</formula>
    </cfRule>
  </conditionalFormatting>
  <conditionalFormatting sqref="G489">
    <cfRule type="expression" dxfId="289" priority="290">
      <formula>ISTEXT($G489)=TRUE</formula>
    </cfRule>
  </conditionalFormatting>
  <conditionalFormatting sqref="G494:G496">
    <cfRule type="expression" dxfId="288" priority="289">
      <formula>ISTEXT($G494)=TRUE</formula>
    </cfRule>
  </conditionalFormatting>
  <conditionalFormatting sqref="G493">
    <cfRule type="expression" dxfId="287" priority="288">
      <formula>ISTEXT($G493)=TRUE</formula>
    </cfRule>
  </conditionalFormatting>
  <conditionalFormatting sqref="G498:G500">
    <cfRule type="expression" dxfId="286" priority="287">
      <formula>ISTEXT($G498)=TRUE</formula>
    </cfRule>
  </conditionalFormatting>
  <conditionalFormatting sqref="G497">
    <cfRule type="expression" dxfId="285" priority="286">
      <formula>ISTEXT($G497)=TRUE</formula>
    </cfRule>
  </conditionalFormatting>
  <conditionalFormatting sqref="G502:G504">
    <cfRule type="expression" dxfId="284" priority="285">
      <formula>ISTEXT($G502)=TRUE</formula>
    </cfRule>
  </conditionalFormatting>
  <conditionalFormatting sqref="G501">
    <cfRule type="expression" dxfId="283" priority="284">
      <formula>ISTEXT($G501)=TRUE</formula>
    </cfRule>
  </conditionalFormatting>
  <conditionalFormatting sqref="G506:G508">
    <cfRule type="expression" dxfId="282" priority="283">
      <formula>ISTEXT($G506)=TRUE</formula>
    </cfRule>
  </conditionalFormatting>
  <conditionalFormatting sqref="G505">
    <cfRule type="expression" dxfId="281" priority="282">
      <formula>ISTEXT($G505)=TRUE</formula>
    </cfRule>
  </conditionalFormatting>
  <conditionalFormatting sqref="G510:G512">
    <cfRule type="expression" dxfId="280" priority="281">
      <formula>ISTEXT($G510)=TRUE</formula>
    </cfRule>
  </conditionalFormatting>
  <conditionalFormatting sqref="G509">
    <cfRule type="expression" dxfId="279" priority="280">
      <formula>ISTEXT($G509)=TRUE</formula>
    </cfRule>
  </conditionalFormatting>
  <conditionalFormatting sqref="G514:G516">
    <cfRule type="expression" dxfId="278" priority="279">
      <formula>ISTEXT($G514)=TRUE</formula>
    </cfRule>
  </conditionalFormatting>
  <conditionalFormatting sqref="G513">
    <cfRule type="expression" dxfId="277" priority="278">
      <formula>ISTEXT($G513)=TRUE</formula>
    </cfRule>
  </conditionalFormatting>
  <conditionalFormatting sqref="G518:G520">
    <cfRule type="expression" dxfId="276" priority="277">
      <formula>ISTEXT($G518)=TRUE</formula>
    </cfRule>
  </conditionalFormatting>
  <conditionalFormatting sqref="G517">
    <cfRule type="expression" dxfId="275" priority="276">
      <formula>ISTEXT($G517)=TRUE</formula>
    </cfRule>
  </conditionalFormatting>
  <conditionalFormatting sqref="G522:G524">
    <cfRule type="expression" dxfId="274" priority="275">
      <formula>ISTEXT($G522)=TRUE</formula>
    </cfRule>
  </conditionalFormatting>
  <conditionalFormatting sqref="G521">
    <cfRule type="expression" dxfId="273" priority="274">
      <formula>ISTEXT($G521)=TRUE</formula>
    </cfRule>
  </conditionalFormatting>
  <conditionalFormatting sqref="G526:G528">
    <cfRule type="expression" dxfId="272" priority="273">
      <formula>ISTEXT($G526)=TRUE</formula>
    </cfRule>
  </conditionalFormatting>
  <conditionalFormatting sqref="G525">
    <cfRule type="expression" dxfId="271" priority="272">
      <formula>ISTEXT($G525)=TRUE</formula>
    </cfRule>
  </conditionalFormatting>
  <conditionalFormatting sqref="G530:G532">
    <cfRule type="expression" dxfId="270" priority="271">
      <formula>ISTEXT($G530)=TRUE</formula>
    </cfRule>
  </conditionalFormatting>
  <conditionalFormatting sqref="G529">
    <cfRule type="expression" dxfId="269" priority="270">
      <formula>ISTEXT($G529)=TRUE</formula>
    </cfRule>
  </conditionalFormatting>
  <conditionalFormatting sqref="G534:G536">
    <cfRule type="expression" dxfId="268" priority="269">
      <formula>ISTEXT($G534)=TRUE</formula>
    </cfRule>
  </conditionalFormatting>
  <conditionalFormatting sqref="G533">
    <cfRule type="expression" dxfId="267" priority="268">
      <formula>ISTEXT($G533)=TRUE</formula>
    </cfRule>
  </conditionalFormatting>
  <conditionalFormatting sqref="G538:G540">
    <cfRule type="expression" dxfId="266" priority="267">
      <formula>ISTEXT($G538)=TRUE</formula>
    </cfRule>
  </conditionalFormatting>
  <conditionalFormatting sqref="G537">
    <cfRule type="expression" dxfId="265" priority="266">
      <formula>ISTEXT($G537)=TRUE</formula>
    </cfRule>
  </conditionalFormatting>
  <conditionalFormatting sqref="G542:G544">
    <cfRule type="expression" dxfId="264" priority="265">
      <formula>ISTEXT($G542)=TRUE</formula>
    </cfRule>
  </conditionalFormatting>
  <conditionalFormatting sqref="G541">
    <cfRule type="expression" dxfId="263" priority="264">
      <formula>ISTEXT($G541)=TRUE</formula>
    </cfRule>
  </conditionalFormatting>
  <conditionalFormatting sqref="G546:G548">
    <cfRule type="expression" dxfId="262" priority="263">
      <formula>ISTEXT($G546)=TRUE</formula>
    </cfRule>
  </conditionalFormatting>
  <conditionalFormatting sqref="G545">
    <cfRule type="expression" dxfId="261" priority="262">
      <formula>ISTEXT($G545)=TRUE</formula>
    </cfRule>
  </conditionalFormatting>
  <conditionalFormatting sqref="G550:G552">
    <cfRule type="expression" dxfId="260" priority="261">
      <formula>ISTEXT($G550)=TRUE</formula>
    </cfRule>
  </conditionalFormatting>
  <conditionalFormatting sqref="G549">
    <cfRule type="expression" dxfId="259" priority="260">
      <formula>ISTEXT($G549)=TRUE</formula>
    </cfRule>
  </conditionalFormatting>
  <conditionalFormatting sqref="G554:G556">
    <cfRule type="expression" dxfId="258" priority="259">
      <formula>ISTEXT($G554)=TRUE</formula>
    </cfRule>
  </conditionalFormatting>
  <conditionalFormatting sqref="G553">
    <cfRule type="expression" dxfId="257" priority="258">
      <formula>ISTEXT($G553)=TRUE</formula>
    </cfRule>
  </conditionalFormatting>
  <conditionalFormatting sqref="G558:G560">
    <cfRule type="expression" dxfId="256" priority="257">
      <formula>ISTEXT($G558)=TRUE</formula>
    </cfRule>
  </conditionalFormatting>
  <conditionalFormatting sqref="G557">
    <cfRule type="expression" dxfId="255" priority="256">
      <formula>ISTEXT($G557)=TRUE</formula>
    </cfRule>
  </conditionalFormatting>
  <conditionalFormatting sqref="G562:G564">
    <cfRule type="expression" dxfId="254" priority="255">
      <formula>ISTEXT($G562)=TRUE</formula>
    </cfRule>
  </conditionalFormatting>
  <conditionalFormatting sqref="G561">
    <cfRule type="expression" dxfId="253" priority="254">
      <formula>ISTEXT($G561)=TRUE</formula>
    </cfRule>
  </conditionalFormatting>
  <conditionalFormatting sqref="G566:G568">
    <cfRule type="expression" dxfId="252" priority="253">
      <formula>ISTEXT($G566)=TRUE</formula>
    </cfRule>
  </conditionalFormatting>
  <conditionalFormatting sqref="G565">
    <cfRule type="expression" dxfId="251" priority="252">
      <formula>ISTEXT($G565)=TRUE</formula>
    </cfRule>
  </conditionalFormatting>
  <conditionalFormatting sqref="G570:G572">
    <cfRule type="expression" dxfId="250" priority="251">
      <formula>ISTEXT($G570)=TRUE</formula>
    </cfRule>
  </conditionalFormatting>
  <conditionalFormatting sqref="G569">
    <cfRule type="expression" dxfId="249" priority="250">
      <formula>ISTEXT($G569)=TRUE</formula>
    </cfRule>
  </conditionalFormatting>
  <conditionalFormatting sqref="G574:G576">
    <cfRule type="expression" dxfId="248" priority="249">
      <formula>ISTEXT($G574)=TRUE</formula>
    </cfRule>
  </conditionalFormatting>
  <conditionalFormatting sqref="G573">
    <cfRule type="expression" dxfId="247" priority="248">
      <formula>ISTEXT($G573)=TRUE</formula>
    </cfRule>
  </conditionalFormatting>
  <conditionalFormatting sqref="G578:G580">
    <cfRule type="expression" dxfId="246" priority="247">
      <formula>ISTEXT($G578)=TRUE</formula>
    </cfRule>
  </conditionalFormatting>
  <conditionalFormatting sqref="G577">
    <cfRule type="expression" dxfId="245" priority="246">
      <formula>ISTEXT($G577)=TRUE</formula>
    </cfRule>
  </conditionalFormatting>
  <conditionalFormatting sqref="G582:G584">
    <cfRule type="expression" dxfId="244" priority="245">
      <formula>ISTEXT($G582)=TRUE</formula>
    </cfRule>
  </conditionalFormatting>
  <conditionalFormatting sqref="G581">
    <cfRule type="expression" dxfId="243" priority="244">
      <formula>ISTEXT($G581)=TRUE</formula>
    </cfRule>
  </conditionalFormatting>
  <conditionalFormatting sqref="G586:G588">
    <cfRule type="expression" dxfId="242" priority="243">
      <formula>ISTEXT($G586)=TRUE</formula>
    </cfRule>
  </conditionalFormatting>
  <conditionalFormatting sqref="G585">
    <cfRule type="expression" dxfId="241" priority="242">
      <formula>ISTEXT($G585)=TRUE</formula>
    </cfRule>
  </conditionalFormatting>
  <conditionalFormatting sqref="G590:G592">
    <cfRule type="expression" dxfId="240" priority="241">
      <formula>ISTEXT($G590)=TRUE</formula>
    </cfRule>
  </conditionalFormatting>
  <conditionalFormatting sqref="G589">
    <cfRule type="expression" dxfId="239" priority="240">
      <formula>ISTEXT($G589)=TRUE</formula>
    </cfRule>
  </conditionalFormatting>
  <conditionalFormatting sqref="G594:G596">
    <cfRule type="expression" dxfId="238" priority="239">
      <formula>ISTEXT($G594)=TRUE</formula>
    </cfRule>
  </conditionalFormatting>
  <conditionalFormatting sqref="G593">
    <cfRule type="expression" dxfId="237" priority="238">
      <formula>ISTEXT($G593)=TRUE</formula>
    </cfRule>
  </conditionalFormatting>
  <conditionalFormatting sqref="G598:G600">
    <cfRule type="expression" dxfId="236" priority="237">
      <formula>ISTEXT($G598)=TRUE</formula>
    </cfRule>
  </conditionalFormatting>
  <conditionalFormatting sqref="G597">
    <cfRule type="expression" dxfId="235" priority="236">
      <formula>ISTEXT($G597)=TRUE</formula>
    </cfRule>
  </conditionalFormatting>
  <conditionalFormatting sqref="G602:G604">
    <cfRule type="expression" dxfId="234" priority="235">
      <formula>ISTEXT($G602)=TRUE</formula>
    </cfRule>
  </conditionalFormatting>
  <conditionalFormatting sqref="G601">
    <cfRule type="expression" dxfId="233" priority="234">
      <formula>ISTEXT($G601)=TRUE</formula>
    </cfRule>
  </conditionalFormatting>
  <conditionalFormatting sqref="G606:G608">
    <cfRule type="expression" dxfId="232" priority="233">
      <formula>ISTEXT($G606)=TRUE</formula>
    </cfRule>
  </conditionalFormatting>
  <conditionalFormatting sqref="G605">
    <cfRule type="expression" dxfId="231" priority="232">
      <formula>ISTEXT($G605)=TRUE</formula>
    </cfRule>
  </conditionalFormatting>
  <conditionalFormatting sqref="G610:G612">
    <cfRule type="expression" dxfId="230" priority="231">
      <formula>ISTEXT($G610)=TRUE</formula>
    </cfRule>
  </conditionalFormatting>
  <conditionalFormatting sqref="G609">
    <cfRule type="expression" dxfId="229" priority="230">
      <formula>ISTEXT($G609)=TRUE</formula>
    </cfRule>
  </conditionalFormatting>
  <conditionalFormatting sqref="G614:G616">
    <cfRule type="expression" dxfId="228" priority="229">
      <formula>ISTEXT($G614)=TRUE</formula>
    </cfRule>
  </conditionalFormatting>
  <conditionalFormatting sqref="G613">
    <cfRule type="expression" dxfId="227" priority="228">
      <formula>ISTEXT($G613)=TRUE</formula>
    </cfRule>
  </conditionalFormatting>
  <conditionalFormatting sqref="G618:G620">
    <cfRule type="expression" dxfId="226" priority="227">
      <formula>ISTEXT($G618)=TRUE</formula>
    </cfRule>
  </conditionalFormatting>
  <conditionalFormatting sqref="G617">
    <cfRule type="expression" dxfId="225" priority="226">
      <formula>ISTEXT($G617)=TRUE</formula>
    </cfRule>
  </conditionalFormatting>
  <conditionalFormatting sqref="G622:G624">
    <cfRule type="expression" dxfId="224" priority="225">
      <formula>ISTEXT($G622)=TRUE</formula>
    </cfRule>
  </conditionalFormatting>
  <conditionalFormatting sqref="G621">
    <cfRule type="expression" dxfId="223" priority="224">
      <formula>ISTEXT($G621)=TRUE</formula>
    </cfRule>
  </conditionalFormatting>
  <conditionalFormatting sqref="G626:G628">
    <cfRule type="expression" dxfId="222" priority="223">
      <formula>ISTEXT($G626)=TRUE</formula>
    </cfRule>
  </conditionalFormatting>
  <conditionalFormatting sqref="G625">
    <cfRule type="expression" dxfId="221" priority="222">
      <formula>ISTEXT($G625)=TRUE</formula>
    </cfRule>
  </conditionalFormatting>
  <conditionalFormatting sqref="G630:G632">
    <cfRule type="expression" dxfId="220" priority="221">
      <formula>ISTEXT($G630)=TRUE</formula>
    </cfRule>
  </conditionalFormatting>
  <conditionalFormatting sqref="G629">
    <cfRule type="expression" dxfId="219" priority="220">
      <formula>ISTEXT($G629)=TRUE</formula>
    </cfRule>
  </conditionalFormatting>
  <conditionalFormatting sqref="G634:G636">
    <cfRule type="expression" dxfId="218" priority="219">
      <formula>ISTEXT($G634)=TRUE</formula>
    </cfRule>
  </conditionalFormatting>
  <conditionalFormatting sqref="G633">
    <cfRule type="expression" dxfId="217" priority="218">
      <formula>ISTEXT($G633)=TRUE</formula>
    </cfRule>
  </conditionalFormatting>
  <conditionalFormatting sqref="G638:G640">
    <cfRule type="expression" dxfId="216" priority="217">
      <formula>ISTEXT($G638)=TRUE</formula>
    </cfRule>
  </conditionalFormatting>
  <conditionalFormatting sqref="G637">
    <cfRule type="expression" dxfId="215" priority="216">
      <formula>ISTEXT($G637)=TRUE</formula>
    </cfRule>
  </conditionalFormatting>
  <conditionalFormatting sqref="G642:G644">
    <cfRule type="expression" dxfId="214" priority="215">
      <formula>ISTEXT($G642)=TRUE</formula>
    </cfRule>
  </conditionalFormatting>
  <conditionalFormatting sqref="G641">
    <cfRule type="expression" dxfId="213" priority="214">
      <formula>ISTEXT($G641)=TRUE</formula>
    </cfRule>
  </conditionalFormatting>
  <conditionalFormatting sqref="G646:G648">
    <cfRule type="expression" dxfId="212" priority="213">
      <formula>ISTEXT($G646)=TRUE</formula>
    </cfRule>
  </conditionalFormatting>
  <conditionalFormatting sqref="G645">
    <cfRule type="expression" dxfId="211" priority="212">
      <formula>ISTEXT($G645)=TRUE</formula>
    </cfRule>
  </conditionalFormatting>
  <conditionalFormatting sqref="G650:G652">
    <cfRule type="expression" dxfId="210" priority="211">
      <formula>ISTEXT($G650)=TRUE</formula>
    </cfRule>
  </conditionalFormatting>
  <conditionalFormatting sqref="G649">
    <cfRule type="expression" dxfId="209" priority="210">
      <formula>ISTEXT($G649)=TRUE</formula>
    </cfRule>
  </conditionalFormatting>
  <conditionalFormatting sqref="G654:G656">
    <cfRule type="expression" dxfId="208" priority="209">
      <formula>ISTEXT($G654)=TRUE</formula>
    </cfRule>
  </conditionalFormatting>
  <conditionalFormatting sqref="G653">
    <cfRule type="expression" dxfId="207" priority="208">
      <formula>ISTEXT($G653)=TRUE</formula>
    </cfRule>
  </conditionalFormatting>
  <conditionalFormatting sqref="G658:G660">
    <cfRule type="expression" dxfId="206" priority="207">
      <formula>ISTEXT($G658)=TRUE</formula>
    </cfRule>
  </conditionalFormatting>
  <conditionalFormatting sqref="G657">
    <cfRule type="expression" dxfId="205" priority="206">
      <formula>ISTEXT($G657)=TRUE</formula>
    </cfRule>
  </conditionalFormatting>
  <conditionalFormatting sqref="G662:G664">
    <cfRule type="expression" dxfId="204" priority="205">
      <formula>ISTEXT($G662)=TRUE</formula>
    </cfRule>
  </conditionalFormatting>
  <conditionalFormatting sqref="G661">
    <cfRule type="expression" dxfId="203" priority="204">
      <formula>ISTEXT($G661)=TRUE</formula>
    </cfRule>
  </conditionalFormatting>
  <conditionalFormatting sqref="G666:G668">
    <cfRule type="expression" dxfId="202" priority="203">
      <formula>ISTEXT($G666)=TRUE</formula>
    </cfRule>
  </conditionalFormatting>
  <conditionalFormatting sqref="G665">
    <cfRule type="expression" dxfId="201" priority="202">
      <formula>ISTEXT($G665)=TRUE</formula>
    </cfRule>
  </conditionalFormatting>
  <conditionalFormatting sqref="G670:G672">
    <cfRule type="expression" dxfId="200" priority="201">
      <formula>ISTEXT($G670)=TRUE</formula>
    </cfRule>
  </conditionalFormatting>
  <conditionalFormatting sqref="G669">
    <cfRule type="expression" dxfId="199" priority="200">
      <formula>ISTEXT($G669)=TRUE</formula>
    </cfRule>
  </conditionalFormatting>
  <conditionalFormatting sqref="G674:G676">
    <cfRule type="expression" dxfId="198" priority="199">
      <formula>ISTEXT($G674)=TRUE</formula>
    </cfRule>
  </conditionalFormatting>
  <conditionalFormatting sqref="G673">
    <cfRule type="expression" dxfId="197" priority="198">
      <formula>ISTEXT($G673)=TRUE</formula>
    </cfRule>
  </conditionalFormatting>
  <conditionalFormatting sqref="G678:G680">
    <cfRule type="expression" dxfId="196" priority="197">
      <formula>ISTEXT($G678)=TRUE</formula>
    </cfRule>
  </conditionalFormatting>
  <conditionalFormatting sqref="G677">
    <cfRule type="expression" dxfId="195" priority="196">
      <formula>ISTEXT($G677)=TRUE</formula>
    </cfRule>
  </conditionalFormatting>
  <conditionalFormatting sqref="G682:G684">
    <cfRule type="expression" dxfId="194" priority="195">
      <formula>ISTEXT($G682)=TRUE</formula>
    </cfRule>
  </conditionalFormatting>
  <conditionalFormatting sqref="G681">
    <cfRule type="expression" dxfId="193" priority="194">
      <formula>ISTEXT($G681)=TRUE</formula>
    </cfRule>
  </conditionalFormatting>
  <conditionalFormatting sqref="G686:G688">
    <cfRule type="expression" dxfId="192" priority="193">
      <formula>ISTEXT($G686)=TRUE</formula>
    </cfRule>
  </conditionalFormatting>
  <conditionalFormatting sqref="G685">
    <cfRule type="expression" dxfId="191" priority="192">
      <formula>ISTEXT($G685)=TRUE</formula>
    </cfRule>
  </conditionalFormatting>
  <conditionalFormatting sqref="G690:G692">
    <cfRule type="expression" dxfId="190" priority="191">
      <formula>ISTEXT($G690)=TRUE</formula>
    </cfRule>
  </conditionalFormatting>
  <conditionalFormatting sqref="G689">
    <cfRule type="expression" dxfId="189" priority="190">
      <formula>ISTEXT($G689)=TRUE</formula>
    </cfRule>
  </conditionalFormatting>
  <conditionalFormatting sqref="G694:G696">
    <cfRule type="expression" dxfId="188" priority="189">
      <formula>ISTEXT($G694)=TRUE</formula>
    </cfRule>
  </conditionalFormatting>
  <conditionalFormatting sqref="G693">
    <cfRule type="expression" dxfId="187" priority="188">
      <formula>ISTEXT($G693)=TRUE</formula>
    </cfRule>
  </conditionalFormatting>
  <conditionalFormatting sqref="G698:G700">
    <cfRule type="expression" dxfId="186" priority="187">
      <formula>ISTEXT($G698)=TRUE</formula>
    </cfRule>
  </conditionalFormatting>
  <conditionalFormatting sqref="G697">
    <cfRule type="expression" dxfId="185" priority="186">
      <formula>ISTEXT($G697)=TRUE</formula>
    </cfRule>
  </conditionalFormatting>
  <conditionalFormatting sqref="G702:G704">
    <cfRule type="expression" dxfId="184" priority="185">
      <formula>ISTEXT($G702)=TRUE</formula>
    </cfRule>
  </conditionalFormatting>
  <conditionalFormatting sqref="G701">
    <cfRule type="expression" dxfId="183" priority="184">
      <formula>ISTEXT($G701)=TRUE</formula>
    </cfRule>
  </conditionalFormatting>
  <conditionalFormatting sqref="G706:G708">
    <cfRule type="expression" dxfId="182" priority="183">
      <formula>ISTEXT($G706)=TRUE</formula>
    </cfRule>
  </conditionalFormatting>
  <conditionalFormatting sqref="G705">
    <cfRule type="expression" dxfId="181" priority="182">
      <formula>ISTEXT($G705)=TRUE</formula>
    </cfRule>
  </conditionalFormatting>
  <conditionalFormatting sqref="G710:G712">
    <cfRule type="expression" dxfId="180" priority="181">
      <formula>ISTEXT($G710)=TRUE</formula>
    </cfRule>
  </conditionalFormatting>
  <conditionalFormatting sqref="G709">
    <cfRule type="expression" dxfId="179" priority="180">
      <formula>ISTEXT($G709)=TRUE</formula>
    </cfRule>
  </conditionalFormatting>
  <conditionalFormatting sqref="G714:G716">
    <cfRule type="expression" dxfId="178" priority="179">
      <formula>ISTEXT($G714)=TRUE</formula>
    </cfRule>
  </conditionalFormatting>
  <conditionalFormatting sqref="G713">
    <cfRule type="expression" dxfId="177" priority="178">
      <formula>ISTEXT($G713)=TRUE</formula>
    </cfRule>
  </conditionalFormatting>
  <conditionalFormatting sqref="G718:G720">
    <cfRule type="expression" dxfId="176" priority="177">
      <formula>ISTEXT($G718)=TRUE</formula>
    </cfRule>
  </conditionalFormatting>
  <conditionalFormatting sqref="G717">
    <cfRule type="expression" dxfId="175" priority="176">
      <formula>ISTEXT($G717)=TRUE</formula>
    </cfRule>
  </conditionalFormatting>
  <conditionalFormatting sqref="G722:G724">
    <cfRule type="expression" dxfId="174" priority="175">
      <formula>ISTEXT($G722)=TRUE</formula>
    </cfRule>
  </conditionalFormatting>
  <conditionalFormatting sqref="G721">
    <cfRule type="expression" dxfId="173" priority="174">
      <formula>ISTEXT($G721)=TRUE</formula>
    </cfRule>
  </conditionalFormatting>
  <conditionalFormatting sqref="G726:G728">
    <cfRule type="expression" dxfId="172" priority="173">
      <formula>ISTEXT($G726)=TRUE</formula>
    </cfRule>
  </conditionalFormatting>
  <conditionalFormatting sqref="G725">
    <cfRule type="expression" dxfId="171" priority="172">
      <formula>ISTEXT($G725)=TRUE</formula>
    </cfRule>
  </conditionalFormatting>
  <conditionalFormatting sqref="G730:G732">
    <cfRule type="expression" dxfId="170" priority="171">
      <formula>ISTEXT($G730)=TRUE</formula>
    </cfRule>
  </conditionalFormatting>
  <conditionalFormatting sqref="G729">
    <cfRule type="expression" dxfId="169" priority="170">
      <formula>ISTEXT($G729)=TRUE</formula>
    </cfRule>
  </conditionalFormatting>
  <conditionalFormatting sqref="G734:G736">
    <cfRule type="expression" dxfId="168" priority="169">
      <formula>ISTEXT($G734)=TRUE</formula>
    </cfRule>
  </conditionalFormatting>
  <conditionalFormatting sqref="G733">
    <cfRule type="expression" dxfId="167" priority="168">
      <formula>ISTEXT($G733)=TRUE</formula>
    </cfRule>
  </conditionalFormatting>
  <conditionalFormatting sqref="G738:G740">
    <cfRule type="expression" dxfId="166" priority="167">
      <formula>ISTEXT($G738)=TRUE</formula>
    </cfRule>
  </conditionalFormatting>
  <conditionalFormatting sqref="G737">
    <cfRule type="expression" dxfId="165" priority="166">
      <formula>ISTEXT($G737)=TRUE</formula>
    </cfRule>
  </conditionalFormatting>
  <conditionalFormatting sqref="G742:G744">
    <cfRule type="expression" dxfId="164" priority="165">
      <formula>ISTEXT($G742)=TRUE</formula>
    </cfRule>
  </conditionalFormatting>
  <conditionalFormatting sqref="G741">
    <cfRule type="expression" dxfId="163" priority="164">
      <formula>ISTEXT($G741)=TRUE</formula>
    </cfRule>
  </conditionalFormatting>
  <conditionalFormatting sqref="G746:G748">
    <cfRule type="expression" dxfId="162" priority="163">
      <formula>ISTEXT($G746)=TRUE</formula>
    </cfRule>
  </conditionalFormatting>
  <conditionalFormatting sqref="G745">
    <cfRule type="expression" dxfId="161" priority="162">
      <formula>ISTEXT($G745)=TRUE</formula>
    </cfRule>
  </conditionalFormatting>
  <conditionalFormatting sqref="G750:G752">
    <cfRule type="expression" dxfId="160" priority="161">
      <formula>ISTEXT($G750)=TRUE</formula>
    </cfRule>
  </conditionalFormatting>
  <conditionalFormatting sqref="G749">
    <cfRule type="expression" dxfId="159" priority="160">
      <formula>ISTEXT($G749)=TRUE</formula>
    </cfRule>
  </conditionalFormatting>
  <conditionalFormatting sqref="G754:G756">
    <cfRule type="expression" dxfId="158" priority="159">
      <formula>ISTEXT($G754)=TRUE</formula>
    </cfRule>
  </conditionalFormatting>
  <conditionalFormatting sqref="G753">
    <cfRule type="expression" dxfId="157" priority="158">
      <formula>ISTEXT($G753)=TRUE</formula>
    </cfRule>
  </conditionalFormatting>
  <conditionalFormatting sqref="G758:G760">
    <cfRule type="expression" dxfId="156" priority="157">
      <formula>ISTEXT($G758)=TRUE</formula>
    </cfRule>
  </conditionalFormatting>
  <conditionalFormatting sqref="G757">
    <cfRule type="expression" dxfId="155" priority="156">
      <formula>ISTEXT($G757)=TRUE</formula>
    </cfRule>
  </conditionalFormatting>
  <conditionalFormatting sqref="G762:G764">
    <cfRule type="expression" dxfId="154" priority="155">
      <formula>ISTEXT($G762)=TRUE</formula>
    </cfRule>
  </conditionalFormatting>
  <conditionalFormatting sqref="G761">
    <cfRule type="expression" dxfId="153" priority="154">
      <formula>ISTEXT($G761)=TRUE</formula>
    </cfRule>
  </conditionalFormatting>
  <conditionalFormatting sqref="G766:G768">
    <cfRule type="expression" dxfId="152" priority="153">
      <formula>ISTEXT($G766)=TRUE</formula>
    </cfRule>
  </conditionalFormatting>
  <conditionalFormatting sqref="G765">
    <cfRule type="expression" dxfId="151" priority="152">
      <formula>ISTEXT($G765)=TRUE</formula>
    </cfRule>
  </conditionalFormatting>
  <conditionalFormatting sqref="G770:G772">
    <cfRule type="expression" dxfId="150" priority="151">
      <formula>ISTEXT($G770)=TRUE</formula>
    </cfRule>
  </conditionalFormatting>
  <conditionalFormatting sqref="G769">
    <cfRule type="expression" dxfId="149" priority="150">
      <formula>ISTEXT($G769)=TRUE</formula>
    </cfRule>
  </conditionalFormatting>
  <conditionalFormatting sqref="G774:G776">
    <cfRule type="expression" dxfId="148" priority="149">
      <formula>ISTEXT($G774)=TRUE</formula>
    </cfRule>
  </conditionalFormatting>
  <conditionalFormatting sqref="G773">
    <cfRule type="expression" dxfId="147" priority="148">
      <formula>ISTEXT($G773)=TRUE</formula>
    </cfRule>
  </conditionalFormatting>
  <conditionalFormatting sqref="G778:G780">
    <cfRule type="expression" dxfId="146" priority="147">
      <formula>ISTEXT($G778)=TRUE</formula>
    </cfRule>
  </conditionalFormatting>
  <conditionalFormatting sqref="G777">
    <cfRule type="expression" dxfId="145" priority="146">
      <formula>ISTEXT($G777)=TRUE</formula>
    </cfRule>
  </conditionalFormatting>
  <conditionalFormatting sqref="G782:G784">
    <cfRule type="expression" dxfId="144" priority="145">
      <formula>ISTEXT($G782)=TRUE</formula>
    </cfRule>
  </conditionalFormatting>
  <conditionalFormatting sqref="G781">
    <cfRule type="expression" dxfId="143" priority="144">
      <formula>ISTEXT($G781)=TRUE</formula>
    </cfRule>
  </conditionalFormatting>
  <conditionalFormatting sqref="G786:G788">
    <cfRule type="expression" dxfId="142" priority="143">
      <formula>ISTEXT($G786)=TRUE</formula>
    </cfRule>
  </conditionalFormatting>
  <conditionalFormatting sqref="G785">
    <cfRule type="expression" dxfId="141" priority="142">
      <formula>ISTEXT($G785)=TRUE</formula>
    </cfRule>
  </conditionalFormatting>
  <conditionalFormatting sqref="G790:G792">
    <cfRule type="expression" dxfId="140" priority="141">
      <formula>ISTEXT($G790)=TRUE</formula>
    </cfRule>
  </conditionalFormatting>
  <conditionalFormatting sqref="G789">
    <cfRule type="expression" dxfId="139" priority="140">
      <formula>ISTEXT($G789)=TRUE</formula>
    </cfRule>
  </conditionalFormatting>
  <conditionalFormatting sqref="G794:G796">
    <cfRule type="expression" dxfId="138" priority="139">
      <formula>ISTEXT($G794)=TRUE</formula>
    </cfRule>
  </conditionalFormatting>
  <conditionalFormatting sqref="G793">
    <cfRule type="expression" dxfId="137" priority="138">
      <formula>ISTEXT($G793)=TRUE</formula>
    </cfRule>
  </conditionalFormatting>
  <conditionalFormatting sqref="G798:G800">
    <cfRule type="expression" dxfId="136" priority="137">
      <formula>ISTEXT($G798)=TRUE</formula>
    </cfRule>
  </conditionalFormatting>
  <conditionalFormatting sqref="G797">
    <cfRule type="expression" dxfId="135" priority="136">
      <formula>ISTEXT($G797)=TRUE</formula>
    </cfRule>
  </conditionalFormatting>
  <conditionalFormatting sqref="G802:G804">
    <cfRule type="expression" dxfId="134" priority="135">
      <formula>ISTEXT($G802)=TRUE</formula>
    </cfRule>
  </conditionalFormatting>
  <conditionalFormatting sqref="G801">
    <cfRule type="expression" dxfId="133" priority="134">
      <formula>ISTEXT($G801)=TRUE</formula>
    </cfRule>
  </conditionalFormatting>
  <conditionalFormatting sqref="G806:G808">
    <cfRule type="expression" dxfId="132" priority="133">
      <formula>ISTEXT($G806)=TRUE</formula>
    </cfRule>
  </conditionalFormatting>
  <conditionalFormatting sqref="G805">
    <cfRule type="expression" dxfId="131" priority="132">
      <formula>ISTEXT($G805)=TRUE</formula>
    </cfRule>
  </conditionalFormatting>
  <conditionalFormatting sqref="G810:G812">
    <cfRule type="expression" dxfId="130" priority="131">
      <formula>ISTEXT($G810)=TRUE</formula>
    </cfRule>
  </conditionalFormatting>
  <conditionalFormatting sqref="G809">
    <cfRule type="expression" dxfId="129" priority="130">
      <formula>ISTEXT($G809)=TRUE</formula>
    </cfRule>
  </conditionalFormatting>
  <conditionalFormatting sqref="G814:G816">
    <cfRule type="expression" dxfId="128" priority="129">
      <formula>ISTEXT($G814)=TRUE</formula>
    </cfRule>
  </conditionalFormatting>
  <conditionalFormatting sqref="G813">
    <cfRule type="expression" dxfId="127" priority="128">
      <formula>ISTEXT($G813)=TRUE</formula>
    </cfRule>
  </conditionalFormatting>
  <conditionalFormatting sqref="G818:G820">
    <cfRule type="expression" dxfId="126" priority="127">
      <formula>ISTEXT($G818)=TRUE</formula>
    </cfRule>
  </conditionalFormatting>
  <conditionalFormatting sqref="G817">
    <cfRule type="expression" dxfId="125" priority="126">
      <formula>ISTEXT($G817)=TRUE</formula>
    </cfRule>
  </conditionalFormatting>
  <conditionalFormatting sqref="G822:G824">
    <cfRule type="expression" dxfId="124" priority="125">
      <formula>ISTEXT($G822)=TRUE</formula>
    </cfRule>
  </conditionalFormatting>
  <conditionalFormatting sqref="G821">
    <cfRule type="expression" dxfId="123" priority="124">
      <formula>ISTEXT($G821)=TRUE</formula>
    </cfRule>
  </conditionalFormatting>
  <conditionalFormatting sqref="G826:G828">
    <cfRule type="expression" dxfId="122" priority="123">
      <formula>ISTEXT($G826)=TRUE</formula>
    </cfRule>
  </conditionalFormatting>
  <conditionalFormatting sqref="G825">
    <cfRule type="expression" dxfId="121" priority="122">
      <formula>ISTEXT($G825)=TRUE</formula>
    </cfRule>
  </conditionalFormatting>
  <conditionalFormatting sqref="G830:G832">
    <cfRule type="expression" dxfId="120" priority="121">
      <formula>ISTEXT($G830)=TRUE</formula>
    </cfRule>
  </conditionalFormatting>
  <conditionalFormatting sqref="G829">
    <cfRule type="expression" dxfId="119" priority="120">
      <formula>ISTEXT($G829)=TRUE</formula>
    </cfRule>
  </conditionalFormatting>
  <conditionalFormatting sqref="G834:G836">
    <cfRule type="expression" dxfId="118" priority="119">
      <formula>ISTEXT($G834)=TRUE</formula>
    </cfRule>
  </conditionalFormatting>
  <conditionalFormatting sqref="G833">
    <cfRule type="expression" dxfId="117" priority="118">
      <formula>ISTEXT($G833)=TRUE</formula>
    </cfRule>
  </conditionalFormatting>
  <conditionalFormatting sqref="G838:G840">
    <cfRule type="expression" dxfId="116" priority="117">
      <formula>ISTEXT($G838)=TRUE</formula>
    </cfRule>
  </conditionalFormatting>
  <conditionalFormatting sqref="G837">
    <cfRule type="expression" dxfId="115" priority="116">
      <formula>ISTEXT($G837)=TRUE</formula>
    </cfRule>
  </conditionalFormatting>
  <conditionalFormatting sqref="G842:G844">
    <cfRule type="expression" dxfId="114" priority="115">
      <formula>ISTEXT($G842)=TRUE</formula>
    </cfRule>
  </conditionalFormatting>
  <conditionalFormatting sqref="G841">
    <cfRule type="expression" dxfId="113" priority="114">
      <formula>ISTEXT($G841)=TRUE</formula>
    </cfRule>
  </conditionalFormatting>
  <conditionalFormatting sqref="G846:G848">
    <cfRule type="expression" dxfId="112" priority="113">
      <formula>ISTEXT($G846)=TRUE</formula>
    </cfRule>
  </conditionalFormatting>
  <conditionalFormatting sqref="G845">
    <cfRule type="expression" dxfId="111" priority="112">
      <formula>ISTEXT($G845)=TRUE</formula>
    </cfRule>
  </conditionalFormatting>
  <conditionalFormatting sqref="G850:G852">
    <cfRule type="expression" dxfId="110" priority="111">
      <formula>ISTEXT($G850)=TRUE</formula>
    </cfRule>
  </conditionalFormatting>
  <conditionalFormatting sqref="G849">
    <cfRule type="expression" dxfId="109" priority="110">
      <formula>ISTEXT($G849)=TRUE</formula>
    </cfRule>
  </conditionalFormatting>
  <conditionalFormatting sqref="G854:G856">
    <cfRule type="expression" dxfId="108" priority="109">
      <formula>ISTEXT($G854)=TRUE</formula>
    </cfRule>
  </conditionalFormatting>
  <conditionalFormatting sqref="G853">
    <cfRule type="expression" dxfId="107" priority="108">
      <formula>ISTEXT($G853)=TRUE</formula>
    </cfRule>
  </conditionalFormatting>
  <conditionalFormatting sqref="G858:G860">
    <cfRule type="expression" dxfId="106" priority="107">
      <formula>ISTEXT($G858)=TRUE</formula>
    </cfRule>
  </conditionalFormatting>
  <conditionalFormatting sqref="G857">
    <cfRule type="expression" dxfId="105" priority="106">
      <formula>ISTEXT($G857)=TRUE</formula>
    </cfRule>
  </conditionalFormatting>
  <conditionalFormatting sqref="G862:G864">
    <cfRule type="expression" dxfId="104" priority="105">
      <formula>ISTEXT($G862)=TRUE</formula>
    </cfRule>
  </conditionalFormatting>
  <conditionalFormatting sqref="G861">
    <cfRule type="expression" dxfId="103" priority="104">
      <formula>ISTEXT($G861)=TRUE</formula>
    </cfRule>
  </conditionalFormatting>
  <conditionalFormatting sqref="G866:G868">
    <cfRule type="expression" dxfId="102" priority="103">
      <formula>ISTEXT($G866)=TRUE</formula>
    </cfRule>
  </conditionalFormatting>
  <conditionalFormatting sqref="G865">
    <cfRule type="expression" dxfId="101" priority="102">
      <formula>ISTEXT($G865)=TRUE</formula>
    </cfRule>
  </conditionalFormatting>
  <conditionalFormatting sqref="G870:G872">
    <cfRule type="expression" dxfId="100" priority="101">
      <formula>ISTEXT($G870)=TRUE</formula>
    </cfRule>
  </conditionalFormatting>
  <conditionalFormatting sqref="G869">
    <cfRule type="expression" dxfId="99" priority="100">
      <formula>ISTEXT($G869)=TRUE</formula>
    </cfRule>
  </conditionalFormatting>
  <conditionalFormatting sqref="G874:G876">
    <cfRule type="expression" dxfId="98" priority="99">
      <formula>ISTEXT($G874)=TRUE</formula>
    </cfRule>
  </conditionalFormatting>
  <conditionalFormatting sqref="G873">
    <cfRule type="expression" dxfId="97" priority="98">
      <formula>ISTEXT($G873)=TRUE</formula>
    </cfRule>
  </conditionalFormatting>
  <conditionalFormatting sqref="G878:G880">
    <cfRule type="expression" dxfId="96" priority="97">
      <formula>ISTEXT($G878)=TRUE</formula>
    </cfRule>
  </conditionalFormatting>
  <conditionalFormatting sqref="G877">
    <cfRule type="expression" dxfId="95" priority="96">
      <formula>ISTEXT($G877)=TRUE</formula>
    </cfRule>
  </conditionalFormatting>
  <conditionalFormatting sqref="G882:G884">
    <cfRule type="expression" dxfId="94" priority="95">
      <formula>ISTEXT($G882)=TRUE</formula>
    </cfRule>
  </conditionalFormatting>
  <conditionalFormatting sqref="G881">
    <cfRule type="expression" dxfId="93" priority="94">
      <formula>ISTEXT($G881)=TRUE</formula>
    </cfRule>
  </conditionalFormatting>
  <conditionalFormatting sqref="G886:G888">
    <cfRule type="expression" dxfId="92" priority="93">
      <formula>ISTEXT($G886)=TRUE</formula>
    </cfRule>
  </conditionalFormatting>
  <conditionalFormatting sqref="G885">
    <cfRule type="expression" dxfId="91" priority="92">
      <formula>ISTEXT($G885)=TRUE</formula>
    </cfRule>
  </conditionalFormatting>
  <conditionalFormatting sqref="G890:G892">
    <cfRule type="expression" dxfId="90" priority="91">
      <formula>ISTEXT($G890)=TRUE</formula>
    </cfRule>
  </conditionalFormatting>
  <conditionalFormatting sqref="G889">
    <cfRule type="expression" dxfId="89" priority="90">
      <formula>ISTEXT($G889)=TRUE</formula>
    </cfRule>
  </conditionalFormatting>
  <conditionalFormatting sqref="G894:G896">
    <cfRule type="expression" dxfId="88" priority="89">
      <formula>ISTEXT($G894)=TRUE</formula>
    </cfRule>
  </conditionalFormatting>
  <conditionalFormatting sqref="G893">
    <cfRule type="expression" dxfId="87" priority="88">
      <formula>ISTEXT($G893)=TRUE</formula>
    </cfRule>
  </conditionalFormatting>
  <conditionalFormatting sqref="G898:G900">
    <cfRule type="expression" dxfId="86" priority="87">
      <formula>ISTEXT($G898)=TRUE</formula>
    </cfRule>
  </conditionalFormatting>
  <conditionalFormatting sqref="G897">
    <cfRule type="expression" dxfId="85" priority="86">
      <formula>ISTEXT($G897)=TRUE</formula>
    </cfRule>
  </conditionalFormatting>
  <conditionalFormatting sqref="G902:G904">
    <cfRule type="expression" dxfId="84" priority="85">
      <formula>ISTEXT($G902)=TRUE</formula>
    </cfRule>
  </conditionalFormatting>
  <conditionalFormatting sqref="G901">
    <cfRule type="expression" dxfId="83" priority="84">
      <formula>ISTEXT($G901)=TRUE</formula>
    </cfRule>
  </conditionalFormatting>
  <conditionalFormatting sqref="G906:G908">
    <cfRule type="expression" dxfId="82" priority="83">
      <formula>ISTEXT($G906)=TRUE</formula>
    </cfRule>
  </conditionalFormatting>
  <conditionalFormatting sqref="G905">
    <cfRule type="expression" dxfId="81" priority="82">
      <formula>ISTEXT($G905)=TRUE</formula>
    </cfRule>
  </conditionalFormatting>
  <conditionalFormatting sqref="G910:G912">
    <cfRule type="expression" dxfId="80" priority="81">
      <formula>ISTEXT($G910)=TRUE</formula>
    </cfRule>
  </conditionalFormatting>
  <conditionalFormatting sqref="G909">
    <cfRule type="expression" dxfId="79" priority="80">
      <formula>ISTEXT($G909)=TRUE</formula>
    </cfRule>
  </conditionalFormatting>
  <conditionalFormatting sqref="G914:G916">
    <cfRule type="expression" dxfId="78" priority="79">
      <formula>ISTEXT($G914)=TRUE</formula>
    </cfRule>
  </conditionalFormatting>
  <conditionalFormatting sqref="G913">
    <cfRule type="expression" dxfId="77" priority="78">
      <formula>ISTEXT($G913)=TRUE</formula>
    </cfRule>
  </conditionalFormatting>
  <conditionalFormatting sqref="G918:G920">
    <cfRule type="expression" dxfId="76" priority="77">
      <formula>ISTEXT($G918)=TRUE</formula>
    </cfRule>
  </conditionalFormatting>
  <conditionalFormatting sqref="G917">
    <cfRule type="expression" dxfId="75" priority="76">
      <formula>ISTEXT($G917)=TRUE</formula>
    </cfRule>
  </conditionalFormatting>
  <conditionalFormatting sqref="G922:G924">
    <cfRule type="expression" dxfId="74" priority="75">
      <formula>ISTEXT($G922)=TRUE</formula>
    </cfRule>
  </conditionalFormatting>
  <conditionalFormatting sqref="G921">
    <cfRule type="expression" dxfId="73" priority="74">
      <formula>ISTEXT($G921)=TRUE</formula>
    </cfRule>
  </conditionalFormatting>
  <conditionalFormatting sqref="G926:G928">
    <cfRule type="expression" dxfId="72" priority="73">
      <formula>ISTEXT($G926)=TRUE</formula>
    </cfRule>
  </conditionalFormatting>
  <conditionalFormatting sqref="G925">
    <cfRule type="expression" dxfId="71" priority="72">
      <formula>ISTEXT($G925)=TRUE</formula>
    </cfRule>
  </conditionalFormatting>
  <conditionalFormatting sqref="G930:G932">
    <cfRule type="expression" dxfId="70" priority="71">
      <formula>ISTEXT($G930)=TRUE</formula>
    </cfRule>
  </conditionalFormatting>
  <conditionalFormatting sqref="G929">
    <cfRule type="expression" dxfId="69" priority="70">
      <formula>ISTEXT($G929)=TRUE</formula>
    </cfRule>
  </conditionalFormatting>
  <conditionalFormatting sqref="G934:G936">
    <cfRule type="expression" dxfId="68" priority="69">
      <formula>ISTEXT($G934)=TRUE</formula>
    </cfRule>
  </conditionalFormatting>
  <conditionalFormatting sqref="G933">
    <cfRule type="expression" dxfId="67" priority="68">
      <formula>ISTEXT($G933)=TRUE</formula>
    </cfRule>
  </conditionalFormatting>
  <conditionalFormatting sqref="G938:G940">
    <cfRule type="expression" dxfId="66" priority="67">
      <formula>ISTEXT($G938)=TRUE</formula>
    </cfRule>
  </conditionalFormatting>
  <conditionalFormatting sqref="G937">
    <cfRule type="expression" dxfId="65" priority="66">
      <formula>ISTEXT($G937)=TRUE</formula>
    </cfRule>
  </conditionalFormatting>
  <conditionalFormatting sqref="G942:G944">
    <cfRule type="expression" dxfId="64" priority="65">
      <formula>ISTEXT($G942)=TRUE</formula>
    </cfRule>
  </conditionalFormatting>
  <conditionalFormatting sqref="G941">
    <cfRule type="expression" dxfId="63" priority="64">
      <formula>ISTEXT($G941)=TRUE</formula>
    </cfRule>
  </conditionalFormatting>
  <conditionalFormatting sqref="G946:G948">
    <cfRule type="expression" dxfId="62" priority="63">
      <formula>ISTEXT($G946)=TRUE</formula>
    </cfRule>
  </conditionalFormatting>
  <conditionalFormatting sqref="G945">
    <cfRule type="expression" dxfId="61" priority="62">
      <formula>ISTEXT($G945)=TRUE</formula>
    </cfRule>
  </conditionalFormatting>
  <conditionalFormatting sqref="G950:G952">
    <cfRule type="expression" dxfId="60" priority="61">
      <formula>ISTEXT($G950)=TRUE</formula>
    </cfRule>
  </conditionalFormatting>
  <conditionalFormatting sqref="G949">
    <cfRule type="expression" dxfId="59" priority="60">
      <formula>ISTEXT($G949)=TRUE</formula>
    </cfRule>
  </conditionalFormatting>
  <conditionalFormatting sqref="G954:G956">
    <cfRule type="expression" dxfId="58" priority="59">
      <formula>ISTEXT($G954)=TRUE</formula>
    </cfRule>
  </conditionalFormatting>
  <conditionalFormatting sqref="G953">
    <cfRule type="expression" dxfId="57" priority="58">
      <formula>ISTEXT($G953)=TRUE</formula>
    </cfRule>
  </conditionalFormatting>
  <conditionalFormatting sqref="G958:G960">
    <cfRule type="expression" dxfId="56" priority="57">
      <formula>ISTEXT($G958)=TRUE</formula>
    </cfRule>
  </conditionalFormatting>
  <conditionalFormatting sqref="G957">
    <cfRule type="expression" dxfId="55" priority="56">
      <formula>ISTEXT($G957)=TRUE</formula>
    </cfRule>
  </conditionalFormatting>
  <conditionalFormatting sqref="G962:G964">
    <cfRule type="expression" dxfId="54" priority="55">
      <formula>ISTEXT($G962)=TRUE</formula>
    </cfRule>
  </conditionalFormatting>
  <conditionalFormatting sqref="G961">
    <cfRule type="expression" dxfId="53" priority="54">
      <formula>ISTEXT($G961)=TRUE</formula>
    </cfRule>
  </conditionalFormatting>
  <conditionalFormatting sqref="G966:G968">
    <cfRule type="expression" dxfId="52" priority="53">
      <formula>ISTEXT($G966)=TRUE</formula>
    </cfRule>
  </conditionalFormatting>
  <conditionalFormatting sqref="G965">
    <cfRule type="expression" dxfId="51" priority="52">
      <formula>ISTEXT($G965)=TRUE</formula>
    </cfRule>
  </conditionalFormatting>
  <conditionalFormatting sqref="G970:G972">
    <cfRule type="expression" dxfId="50" priority="51">
      <formula>ISTEXT($G970)=TRUE</formula>
    </cfRule>
  </conditionalFormatting>
  <conditionalFormatting sqref="G969">
    <cfRule type="expression" dxfId="49" priority="50">
      <formula>ISTEXT($G969)=TRUE</formula>
    </cfRule>
  </conditionalFormatting>
  <conditionalFormatting sqref="G974:G976">
    <cfRule type="expression" dxfId="48" priority="49">
      <formula>ISTEXT($G974)=TRUE</formula>
    </cfRule>
  </conditionalFormatting>
  <conditionalFormatting sqref="G973">
    <cfRule type="expression" dxfId="47" priority="48">
      <formula>ISTEXT($G973)=TRUE</formula>
    </cfRule>
  </conditionalFormatting>
  <conditionalFormatting sqref="G978:G980">
    <cfRule type="expression" dxfId="46" priority="47">
      <formula>ISTEXT($G978)=TRUE</formula>
    </cfRule>
  </conditionalFormatting>
  <conditionalFormatting sqref="G977">
    <cfRule type="expression" dxfId="45" priority="46">
      <formula>ISTEXT($G977)=TRUE</formula>
    </cfRule>
  </conditionalFormatting>
  <conditionalFormatting sqref="G982:G984">
    <cfRule type="expression" dxfId="44" priority="45">
      <formula>ISTEXT($G982)=TRUE</formula>
    </cfRule>
  </conditionalFormatting>
  <conditionalFormatting sqref="G981">
    <cfRule type="expression" dxfId="43" priority="44">
      <formula>ISTEXT($G981)=TRUE</formula>
    </cfRule>
  </conditionalFormatting>
  <conditionalFormatting sqref="G986:G988">
    <cfRule type="expression" dxfId="42" priority="43">
      <formula>ISTEXT($G986)=TRUE</formula>
    </cfRule>
  </conditionalFormatting>
  <conditionalFormatting sqref="G985">
    <cfRule type="expression" dxfId="41" priority="42">
      <formula>ISTEXT($G985)=TRUE</formula>
    </cfRule>
  </conditionalFormatting>
  <conditionalFormatting sqref="G990:G992">
    <cfRule type="expression" dxfId="40" priority="41">
      <formula>ISTEXT($G990)=TRUE</formula>
    </cfRule>
  </conditionalFormatting>
  <conditionalFormatting sqref="G989">
    <cfRule type="expression" dxfId="39" priority="40">
      <formula>ISTEXT($G989)=TRUE</formula>
    </cfRule>
  </conditionalFormatting>
  <conditionalFormatting sqref="G994:G996">
    <cfRule type="expression" dxfId="38" priority="39">
      <formula>ISTEXT($G994)=TRUE</formula>
    </cfRule>
  </conditionalFormatting>
  <conditionalFormatting sqref="G993">
    <cfRule type="expression" dxfId="37" priority="38">
      <formula>ISTEXT($G993)=TRUE</formula>
    </cfRule>
  </conditionalFormatting>
  <conditionalFormatting sqref="G998:G1000">
    <cfRule type="expression" dxfId="36" priority="37">
      <formula>ISTEXT($G998)=TRUE</formula>
    </cfRule>
  </conditionalFormatting>
  <conditionalFormatting sqref="G997">
    <cfRule type="expression" dxfId="35" priority="36">
      <formula>ISTEXT($G997)=TRUE</formula>
    </cfRule>
  </conditionalFormatting>
  <conditionalFormatting sqref="G1002:G1004">
    <cfRule type="expression" dxfId="34" priority="35">
      <formula>ISTEXT($G1002)=TRUE</formula>
    </cfRule>
  </conditionalFormatting>
  <conditionalFormatting sqref="G1001">
    <cfRule type="expression" dxfId="33" priority="34">
      <formula>ISTEXT($G1001)=TRUE</formula>
    </cfRule>
  </conditionalFormatting>
  <conditionalFormatting sqref="G10">
    <cfRule type="expression" dxfId="32" priority="33">
      <formula>ISTEXT($G10)=TRUE</formula>
    </cfRule>
  </conditionalFormatting>
  <conditionalFormatting sqref="G14">
    <cfRule type="expression" dxfId="31" priority="32">
      <formula>ISTEXT($G14)=TRUE</formula>
    </cfRule>
  </conditionalFormatting>
  <conditionalFormatting sqref="G16">
    <cfRule type="expression" dxfId="30" priority="31">
      <formula>ISTEXT($G16)=TRUE</formula>
    </cfRule>
  </conditionalFormatting>
  <conditionalFormatting sqref="V9:V11 AC9:AC11">
    <cfRule type="cellIs" dxfId="29" priority="28" operator="notBetween">
      <formula>0</formula>
      <formula>2</formula>
    </cfRule>
  </conditionalFormatting>
  <conditionalFormatting sqref="V13">
    <cfRule type="cellIs" dxfId="28" priority="26" operator="notBetween">
      <formula>0</formula>
      <formula>2</formula>
    </cfRule>
  </conditionalFormatting>
  <conditionalFormatting sqref="V15">
    <cfRule type="cellIs" dxfId="27" priority="24" operator="notBetween">
      <formula>0</formula>
      <formula>2</formula>
    </cfRule>
  </conditionalFormatting>
  <conditionalFormatting sqref="G18">
    <cfRule type="expression" dxfId="26" priority="23">
      <formula>ISTEXT($G18)=TRUE</formula>
    </cfRule>
  </conditionalFormatting>
  <conditionalFormatting sqref="AI5:AI6">
    <cfRule type="expression" dxfId="25" priority="22">
      <formula>AND($AI5="◯",$F5&gt;35)</formula>
    </cfRule>
  </conditionalFormatting>
  <conditionalFormatting sqref="AI7:AI1004">
    <cfRule type="expression" dxfId="24" priority="21">
      <formula>AND($AI7="◯",$F7&gt;35)</formula>
    </cfRule>
  </conditionalFormatting>
  <conditionalFormatting sqref="W7">
    <cfRule type="expression" dxfId="23" priority="18">
      <formula>AND($W7=1,OR($Q7&lt;2,$R7&lt;9))</formula>
    </cfRule>
    <cfRule type="expression" dxfId="22" priority="16">
      <formula>AND($Q7="",$R7="")</formula>
    </cfRule>
  </conditionalFormatting>
  <conditionalFormatting sqref="W8:W1004">
    <cfRule type="expression" dxfId="21" priority="13">
      <formula>AND($Q8="",$R8="")</formula>
    </cfRule>
    <cfRule type="expression" dxfId="20" priority="14">
      <formula>AND($W8=1,OR($Q8&lt;2,$R8&lt;9))</formula>
    </cfRule>
  </conditionalFormatting>
  <conditionalFormatting sqref="W5:W6">
    <cfRule type="expression" dxfId="19" priority="11">
      <formula>AND($Q5="",$R5="")</formula>
    </cfRule>
    <cfRule type="expression" dxfId="18" priority="12">
      <formula>AND($W5=1,OR($Q5&lt;2,$R5&lt;9))</formula>
    </cfRule>
  </conditionalFormatting>
  <conditionalFormatting sqref="AD7">
    <cfRule type="expression" dxfId="17" priority="534">
      <formula>AND($AD7=1,OR($X7&lt;2,$Y7&lt;9))</formula>
    </cfRule>
    <cfRule type="expression" dxfId="16" priority="9">
      <formula>AND($X7="",$Y7="")</formula>
    </cfRule>
  </conditionalFormatting>
  <conditionalFormatting sqref="AD6">
    <cfRule type="expression" dxfId="15" priority="6">
      <formula>AND($X6="",$Y6="")</formula>
    </cfRule>
    <cfRule type="expression" dxfId="14" priority="7">
      <formula>AND($AD6=1,OR($X6&lt;2,$Y6&lt;9))</formula>
    </cfRule>
  </conditionalFormatting>
  <conditionalFormatting sqref="AD5">
    <cfRule type="expression" dxfId="13" priority="4">
      <formula>AND($X5="",$Y5="")</formula>
    </cfRule>
    <cfRule type="expression" dxfId="12" priority="5">
      <formula>AND($AD5=1,OR($X5&lt;2,$Y5&lt;9))</formula>
    </cfRule>
  </conditionalFormatting>
  <conditionalFormatting sqref="AD8:AD1004">
    <cfRule type="expression" dxfId="11" priority="2">
      <formula>AND($X8="",$Y8="")</formula>
    </cfRule>
    <cfRule type="expression" dxfId="10" priority="3">
      <formula>AND($AD8=1,OR($X8&lt;2,$Y8&lt;9))</formula>
    </cfRule>
  </conditionalFormatting>
  <dataValidations count="4">
    <dataValidation type="list" allowBlank="1" showInputMessage="1" showErrorMessage="1" sqref="AC5:AC1004">
      <formula1>"1,2"</formula1>
    </dataValidation>
    <dataValidation type="list" allowBlank="1" showInputMessage="1" showErrorMessage="1" sqref="AD5:AD1004">
      <formula1>"1"</formula1>
    </dataValidation>
    <dataValidation type="list" allowBlank="1" showInputMessage="1" showErrorMessage="1" sqref="V5:V1004">
      <formula1>"1,2"</formula1>
    </dataValidation>
    <dataValidation type="list" allowBlank="1" showInputMessage="1" showErrorMessage="1" sqref="W5:W1004">
      <formula1>"1"</formula1>
    </dataValidation>
  </dataValidations>
  <pageMargins left="0.78740157480314965" right="0.19685039370078741" top="0.59055118110236227" bottom="0.59055118110236227" header="0" footer="0"/>
  <pageSetup paperSize="9" scale="70" orientation="portrait" cellComments="asDisplayed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B236778-1FFA-4E4B-9729-8AE69F048E28}">
            <xm:f>OR($AD5&gt;1,AND('1'!$AA$42="",$AD5&lt;&gt;""))</xm:f>
            <x14:dxf>
              <fill>
                <patternFill patternType="lightUp">
                  <fgColor rgb="FFFF0000"/>
                </patternFill>
              </fill>
            </x14:dxf>
          </x14:cfRule>
          <xm:sqref>AD5:AD7</xm:sqref>
        </x14:conditionalFormatting>
        <x14:conditionalFormatting xmlns:xm="http://schemas.microsoft.com/office/excel/2006/main">
          <x14:cfRule type="expression" priority="15" id="{3C3D8B1B-78B5-40EF-B6B8-F9015CDE4467}">
            <xm:f>OR($W7&gt;1,AND('1'!$AA$42="",$W7&lt;&gt;""))</xm:f>
            <x14:dxf>
              <fill>
                <patternFill patternType="lightUp">
                  <fgColor rgb="FFFF0000"/>
                </patternFill>
              </fill>
            </x14:dxf>
          </x14:cfRule>
          <xm:sqref>W7:W1004</xm:sqref>
        </x14:conditionalFormatting>
        <x14:conditionalFormatting xmlns:xm="http://schemas.microsoft.com/office/excel/2006/main">
          <x14:cfRule type="expression" priority="10" id="{1B15EBFF-9B97-44F3-93E9-2362F5ECB624}">
            <xm:f>OR($W5&gt;1,AND('1'!$AA$42="",$W5&lt;&gt;""))</xm:f>
            <x14:dxf>
              <fill>
                <patternFill patternType="lightUp">
                  <fgColor rgb="FFFF0000"/>
                </patternFill>
              </fill>
            </x14:dxf>
          </x14:cfRule>
          <xm:sqref>W5:W6</xm:sqref>
        </x14:conditionalFormatting>
        <x14:conditionalFormatting xmlns:xm="http://schemas.microsoft.com/office/excel/2006/main">
          <x14:cfRule type="expression" priority="1" id="{0A337418-253B-4399-B6A2-97B88336099E}">
            <xm:f>OR($AD8&gt;1,AND('1'!$AA$42="",$AD8&lt;&gt;""))</xm:f>
            <x14:dxf>
              <fill>
                <patternFill patternType="lightUp">
                  <fgColor rgb="FFFF0000"/>
                </patternFill>
              </fill>
            </x14:dxf>
          </x14:cfRule>
          <xm:sqref>AD8:AD1004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'1'!$AJ$50:$AJ$51</xm:f>
          </x14:formula1>
          <xm:sqref>AI5:AL1004</xm:sqref>
        </x14:dataValidation>
        <x14:dataValidation type="list" allowBlank="1" showInputMessage="1" showErrorMessage="1">
          <x14:formula1>
            <xm:f>'1'!$AK$132:$AK$160</xm:f>
          </x14:formula1>
          <xm:sqref>AH5:AH1004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view="pageBreakPreview" topLeftCell="B1" zoomScaleNormal="80" zoomScaleSheetLayoutView="100" workbookViewId="0">
      <selection activeCell="D4" sqref="D4:G4"/>
    </sheetView>
  </sheetViews>
  <sheetFormatPr defaultRowHeight="13.5"/>
  <cols>
    <col min="1" max="1" width="2.375" style="82" hidden="1" customWidth="1"/>
    <col min="2" max="2" width="2.125" style="32" customWidth="1"/>
    <col min="3" max="3" width="3.875" style="32" customWidth="1"/>
    <col min="4" max="5" width="5.125" style="32" customWidth="1"/>
    <col min="6" max="6" width="9.625" style="32" customWidth="1"/>
    <col min="7" max="7" width="10" style="32" customWidth="1"/>
    <col min="8" max="10" width="2.875" style="32" customWidth="1"/>
    <col min="11" max="11" width="3.625" style="32" customWidth="1"/>
    <col min="12" max="14" width="3.375" style="32" customWidth="1"/>
    <col min="15" max="26" width="2.375" style="32" customWidth="1"/>
    <col min="27" max="27" width="16" style="32" customWidth="1"/>
    <col min="28" max="28" width="6.875" style="32" customWidth="1"/>
    <col min="29" max="30" width="5.25" style="32" customWidth="1"/>
    <col min="31" max="34" width="4" style="32" customWidth="1"/>
    <col min="35" max="35" width="2.375" style="32" customWidth="1"/>
    <col min="36" max="37" width="9" style="32" hidden="1" customWidth="1"/>
    <col min="38" max="16384" width="9" style="32"/>
  </cols>
  <sheetData>
    <row r="1" spans="1:37" ht="45.95" customHeight="1">
      <c r="C1" s="144" t="s">
        <v>353</v>
      </c>
    </row>
    <row r="2" spans="1:37" ht="20.25" customHeight="1">
      <c r="A2" s="82" t="s">
        <v>385</v>
      </c>
      <c r="C2" s="578" t="s">
        <v>236</v>
      </c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80"/>
      <c r="AI2" s="51"/>
      <c r="AJ2" s="34" t="s">
        <v>356</v>
      </c>
      <c r="AK2" s="59" t="s">
        <v>355</v>
      </c>
    </row>
    <row r="3" spans="1:37" ht="30.2" customHeight="1">
      <c r="A3" s="82">
        <v>5</v>
      </c>
      <c r="C3" s="53"/>
      <c r="D3" s="581" t="s">
        <v>84</v>
      </c>
      <c r="E3" s="581"/>
      <c r="F3" s="581"/>
      <c r="G3" s="581"/>
      <c r="H3" s="581" t="s">
        <v>8</v>
      </c>
      <c r="I3" s="581"/>
      <c r="J3" s="581"/>
      <c r="K3" s="581" t="s">
        <v>85</v>
      </c>
      <c r="L3" s="581"/>
      <c r="M3" s="581"/>
      <c r="N3" s="581"/>
      <c r="O3" s="581" t="s">
        <v>233</v>
      </c>
      <c r="P3" s="581"/>
      <c r="Q3" s="581"/>
      <c r="R3" s="581"/>
      <c r="S3" s="581"/>
      <c r="T3" s="581"/>
      <c r="U3" s="581"/>
      <c r="V3" s="581" t="s">
        <v>86</v>
      </c>
      <c r="W3" s="581"/>
      <c r="X3" s="581"/>
      <c r="Y3" s="581"/>
      <c r="Z3" s="581"/>
      <c r="AA3" s="581"/>
      <c r="AB3" s="581"/>
      <c r="AC3" s="581"/>
      <c r="AD3" s="581"/>
      <c r="AE3" s="581"/>
      <c r="AF3" s="585"/>
      <c r="AG3" s="585"/>
      <c r="AH3" s="586"/>
      <c r="AJ3" s="35">
        <f>COUNTA(D3:D14)-1-AK3</f>
        <v>0</v>
      </c>
      <c r="AK3" s="35">
        <f>IF(OR(D4="なし",D4="該当なし",D4="該当者なし",D4="非該当"),1,0)</f>
        <v>0</v>
      </c>
    </row>
    <row r="4" spans="1:37" ht="30.2" customHeight="1">
      <c r="C4" s="54">
        <v>1</v>
      </c>
      <c r="D4" s="572"/>
      <c r="E4" s="572"/>
      <c r="F4" s="572"/>
      <c r="G4" s="572"/>
      <c r="H4" s="572"/>
      <c r="I4" s="572"/>
      <c r="J4" s="572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3"/>
      <c r="AG4" s="573"/>
      <c r="AH4" s="574"/>
      <c r="AI4" s="143" t="s">
        <v>354</v>
      </c>
    </row>
    <row r="5" spans="1:37" ht="30.2" customHeight="1">
      <c r="C5" s="54">
        <v>2</v>
      </c>
      <c r="D5" s="572"/>
      <c r="E5" s="572"/>
      <c r="F5" s="572"/>
      <c r="G5" s="572"/>
      <c r="H5" s="572"/>
      <c r="I5" s="572"/>
      <c r="J5" s="572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3"/>
      <c r="AG5" s="573"/>
      <c r="AH5" s="574"/>
    </row>
    <row r="6" spans="1:37" ht="30.2" customHeight="1">
      <c r="C6" s="54">
        <v>3</v>
      </c>
      <c r="D6" s="572"/>
      <c r="E6" s="572"/>
      <c r="F6" s="572"/>
      <c r="G6" s="572"/>
      <c r="H6" s="572"/>
      <c r="I6" s="572"/>
      <c r="J6" s="572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3"/>
      <c r="AG6" s="573"/>
      <c r="AH6" s="574"/>
    </row>
    <row r="7" spans="1:37" ht="30.2" customHeight="1">
      <c r="C7" s="54">
        <v>4</v>
      </c>
      <c r="D7" s="572"/>
      <c r="E7" s="572"/>
      <c r="F7" s="572"/>
      <c r="G7" s="572"/>
      <c r="H7" s="572"/>
      <c r="I7" s="572"/>
      <c r="J7" s="572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3"/>
      <c r="AG7" s="573"/>
      <c r="AH7" s="574"/>
    </row>
    <row r="8" spans="1:37" ht="30.2" customHeight="1">
      <c r="C8" s="54">
        <v>5</v>
      </c>
      <c r="D8" s="572"/>
      <c r="E8" s="572"/>
      <c r="F8" s="572"/>
      <c r="G8" s="572"/>
      <c r="H8" s="572"/>
      <c r="I8" s="572"/>
      <c r="J8" s="572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3"/>
      <c r="AG8" s="573"/>
      <c r="AH8" s="574"/>
    </row>
    <row r="9" spans="1:37" ht="30.2" customHeight="1">
      <c r="C9" s="54">
        <v>6</v>
      </c>
      <c r="D9" s="572"/>
      <c r="E9" s="572"/>
      <c r="F9" s="572"/>
      <c r="G9" s="572"/>
      <c r="H9" s="572"/>
      <c r="I9" s="572"/>
      <c r="J9" s="572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3"/>
      <c r="AG9" s="573"/>
      <c r="AH9" s="574"/>
    </row>
    <row r="10" spans="1:37" ht="30.2" customHeight="1">
      <c r="C10" s="54">
        <v>7</v>
      </c>
      <c r="D10" s="572"/>
      <c r="E10" s="572"/>
      <c r="F10" s="572"/>
      <c r="G10" s="572"/>
      <c r="H10" s="572"/>
      <c r="I10" s="572"/>
      <c r="J10" s="572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3"/>
      <c r="AG10" s="573"/>
      <c r="AH10" s="574"/>
    </row>
    <row r="11" spans="1:37" ht="30.2" customHeight="1">
      <c r="C11" s="54">
        <v>8</v>
      </c>
      <c r="D11" s="572"/>
      <c r="E11" s="572"/>
      <c r="F11" s="572"/>
      <c r="G11" s="572"/>
      <c r="H11" s="572"/>
      <c r="I11" s="572"/>
      <c r="J11" s="572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3"/>
      <c r="AG11" s="573"/>
      <c r="AH11" s="574"/>
    </row>
    <row r="12" spans="1:37" ht="30.2" customHeight="1">
      <c r="C12" s="54">
        <v>9</v>
      </c>
      <c r="D12" s="572"/>
      <c r="E12" s="572"/>
      <c r="F12" s="572"/>
      <c r="G12" s="572"/>
      <c r="H12" s="572"/>
      <c r="I12" s="572"/>
      <c r="J12" s="572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3"/>
      <c r="AG12" s="573"/>
      <c r="AH12" s="574"/>
    </row>
    <row r="13" spans="1:37" ht="30.2" customHeight="1">
      <c r="C13" s="54">
        <v>10</v>
      </c>
      <c r="D13" s="572"/>
      <c r="E13" s="572"/>
      <c r="F13" s="572"/>
      <c r="G13" s="572"/>
      <c r="H13" s="572"/>
      <c r="I13" s="572"/>
      <c r="J13" s="572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3"/>
      <c r="AG13" s="573"/>
      <c r="AH13" s="574"/>
    </row>
    <row r="14" spans="1:37" ht="20.25" customHeight="1">
      <c r="C14" s="578" t="s">
        <v>237</v>
      </c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80"/>
      <c r="AJ14" s="34" t="s">
        <v>357</v>
      </c>
      <c r="AK14" s="59" t="s">
        <v>355</v>
      </c>
    </row>
    <row r="15" spans="1:37" ht="30.2" customHeight="1">
      <c r="C15" s="53"/>
      <c r="D15" s="581" t="s">
        <v>84</v>
      </c>
      <c r="E15" s="581"/>
      <c r="F15" s="581"/>
      <c r="G15" s="581"/>
      <c r="H15" s="582" t="s">
        <v>229</v>
      </c>
      <c r="I15" s="583"/>
      <c r="J15" s="583"/>
      <c r="K15" s="583"/>
      <c r="L15" s="583"/>
      <c r="M15" s="583"/>
      <c r="N15" s="584"/>
      <c r="O15" s="581" t="s">
        <v>233</v>
      </c>
      <c r="P15" s="581"/>
      <c r="Q15" s="581"/>
      <c r="R15" s="581"/>
      <c r="S15" s="581"/>
      <c r="T15" s="581"/>
      <c r="U15" s="581"/>
      <c r="V15" s="581" t="s">
        <v>86</v>
      </c>
      <c r="W15" s="581"/>
      <c r="X15" s="581"/>
      <c r="Y15" s="581"/>
      <c r="Z15" s="581"/>
      <c r="AA15" s="581"/>
      <c r="AB15" s="581"/>
      <c r="AC15" s="581"/>
      <c r="AD15" s="581"/>
      <c r="AE15" s="581"/>
      <c r="AF15" s="585"/>
      <c r="AG15" s="585"/>
      <c r="AH15" s="586"/>
      <c r="AJ15" s="35">
        <f>COUNTA(D15:D21)-1-AK15</f>
        <v>0</v>
      </c>
      <c r="AK15" s="35">
        <f>IF(OR(D16="なし",D16="該当なし",D16="該当者なし",D16="非該当"),1,0)</f>
        <v>0</v>
      </c>
    </row>
    <row r="16" spans="1:37" ht="30.2" customHeight="1">
      <c r="C16" s="54">
        <v>1</v>
      </c>
      <c r="D16" s="572"/>
      <c r="E16" s="572"/>
      <c r="F16" s="572"/>
      <c r="G16" s="572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3"/>
      <c r="AG16" s="573"/>
      <c r="AH16" s="574"/>
      <c r="AI16" s="143" t="s">
        <v>354</v>
      </c>
    </row>
    <row r="17" spans="3:37" ht="30.2" customHeight="1">
      <c r="C17" s="54">
        <v>2</v>
      </c>
      <c r="D17" s="572"/>
      <c r="E17" s="572"/>
      <c r="F17" s="572"/>
      <c r="G17" s="572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3"/>
      <c r="AG17" s="573"/>
      <c r="AH17" s="574"/>
    </row>
    <row r="18" spans="3:37" ht="30.2" customHeight="1">
      <c r="C18" s="54">
        <v>3</v>
      </c>
      <c r="D18" s="572"/>
      <c r="E18" s="572"/>
      <c r="F18" s="572"/>
      <c r="G18" s="572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3"/>
      <c r="AG18" s="573"/>
      <c r="AH18" s="574"/>
    </row>
    <row r="19" spans="3:37" ht="30.2" customHeight="1">
      <c r="C19" s="54">
        <v>4</v>
      </c>
      <c r="D19" s="572"/>
      <c r="E19" s="572"/>
      <c r="F19" s="572"/>
      <c r="G19" s="572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3"/>
      <c r="AG19" s="573"/>
      <c r="AH19" s="574"/>
    </row>
    <row r="20" spans="3:37" ht="30.2" customHeight="1">
      <c r="C20" s="55">
        <v>5</v>
      </c>
      <c r="D20" s="575"/>
      <c r="E20" s="575"/>
      <c r="F20" s="575"/>
      <c r="G20" s="575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6"/>
      <c r="AG20" s="576"/>
      <c r="AH20" s="577"/>
    </row>
    <row r="21" spans="3:37" ht="20.25" customHeight="1">
      <c r="C21" s="189" t="s">
        <v>228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3"/>
      <c r="AJ21" s="34" t="s">
        <v>352</v>
      </c>
      <c r="AK21" s="59" t="s">
        <v>355</v>
      </c>
    </row>
    <row r="22" spans="3:37" ht="30.95" customHeight="1">
      <c r="C22" s="56"/>
      <c r="D22" s="563" t="s">
        <v>84</v>
      </c>
      <c r="E22" s="563"/>
      <c r="F22" s="563"/>
      <c r="G22" s="563"/>
      <c r="H22" s="564" t="s">
        <v>229</v>
      </c>
      <c r="I22" s="564"/>
      <c r="J22" s="564"/>
      <c r="K22" s="564"/>
      <c r="L22" s="564"/>
      <c r="M22" s="564"/>
      <c r="N22" s="564"/>
      <c r="O22" s="563" t="s">
        <v>233</v>
      </c>
      <c r="P22" s="563"/>
      <c r="Q22" s="563"/>
      <c r="R22" s="563"/>
      <c r="S22" s="563"/>
      <c r="T22" s="563"/>
      <c r="U22" s="563"/>
      <c r="V22" s="563" t="s">
        <v>108</v>
      </c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5"/>
      <c r="AJ22" s="35">
        <f>COUNTA(D22:D34)-1-AK22</f>
        <v>0</v>
      </c>
      <c r="AK22" s="35">
        <f>IF(OR(D23="なし",D23="該当なし",D23="該当者なし",D23="非該当"),1,0)</f>
        <v>0</v>
      </c>
    </row>
    <row r="23" spans="3:37" ht="30.95" customHeight="1">
      <c r="C23" s="54">
        <v>1</v>
      </c>
      <c r="D23" s="559"/>
      <c r="E23" s="559"/>
      <c r="F23" s="559"/>
      <c r="G23" s="559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2"/>
      <c r="AI23" s="143" t="s">
        <v>397</v>
      </c>
    </row>
    <row r="24" spans="3:37" ht="30.95" customHeight="1">
      <c r="C24" s="54">
        <v>2</v>
      </c>
      <c r="D24" s="559"/>
      <c r="E24" s="559"/>
      <c r="F24" s="559"/>
      <c r="G24" s="559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2"/>
    </row>
    <row r="25" spans="3:37" ht="30.95" customHeight="1">
      <c r="C25" s="54">
        <v>3</v>
      </c>
      <c r="D25" s="559"/>
      <c r="E25" s="559"/>
      <c r="F25" s="559"/>
      <c r="G25" s="559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1"/>
      <c r="W25" s="561"/>
      <c r="X25" s="561"/>
      <c r="Y25" s="561"/>
      <c r="Z25" s="561"/>
      <c r="AA25" s="561"/>
      <c r="AB25" s="561"/>
      <c r="AC25" s="561"/>
      <c r="AD25" s="561"/>
      <c r="AE25" s="561"/>
      <c r="AF25" s="561"/>
      <c r="AG25" s="561"/>
      <c r="AH25" s="562"/>
    </row>
    <row r="26" spans="3:37" ht="30.95" customHeight="1">
      <c r="C26" s="54">
        <v>4</v>
      </c>
      <c r="D26" s="559"/>
      <c r="E26" s="559"/>
      <c r="F26" s="559"/>
      <c r="G26" s="559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2"/>
    </row>
    <row r="27" spans="3:37" ht="30.95" customHeight="1">
      <c r="C27" s="54">
        <v>5</v>
      </c>
      <c r="D27" s="559"/>
      <c r="E27" s="559"/>
      <c r="F27" s="559"/>
      <c r="G27" s="559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2"/>
    </row>
    <row r="28" spans="3:37" ht="30.95" customHeight="1">
      <c r="C28" s="54">
        <v>6</v>
      </c>
      <c r="D28" s="559"/>
      <c r="E28" s="559"/>
      <c r="F28" s="559"/>
      <c r="G28" s="559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2"/>
    </row>
    <row r="29" spans="3:37" ht="30.95" customHeight="1">
      <c r="C29" s="54">
        <v>7</v>
      </c>
      <c r="D29" s="559"/>
      <c r="E29" s="559"/>
      <c r="F29" s="559"/>
      <c r="G29" s="559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2"/>
    </row>
    <row r="30" spans="3:37" ht="30.95" customHeight="1">
      <c r="C30" s="54">
        <v>8</v>
      </c>
      <c r="D30" s="559"/>
      <c r="E30" s="559"/>
      <c r="F30" s="559"/>
      <c r="G30" s="559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62"/>
    </row>
    <row r="31" spans="3:37" ht="30.95" customHeight="1">
      <c r="C31" s="54">
        <v>9</v>
      </c>
      <c r="D31" s="559"/>
      <c r="E31" s="559"/>
      <c r="F31" s="559"/>
      <c r="G31" s="559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2"/>
    </row>
    <row r="32" spans="3:37" ht="30.95" customHeight="1">
      <c r="C32" s="54">
        <v>10</v>
      </c>
      <c r="D32" s="559"/>
      <c r="E32" s="559"/>
      <c r="F32" s="559"/>
      <c r="G32" s="559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2"/>
    </row>
    <row r="33" spans="3:37" ht="30.95" customHeight="1">
      <c r="C33" s="55">
        <v>11</v>
      </c>
      <c r="D33" s="566"/>
      <c r="E33" s="567"/>
      <c r="F33" s="567"/>
      <c r="G33" s="568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70"/>
      <c r="W33" s="570"/>
      <c r="X33" s="570"/>
      <c r="Y33" s="570"/>
      <c r="Z33" s="570"/>
      <c r="AA33" s="570"/>
      <c r="AB33" s="570"/>
      <c r="AC33" s="570"/>
      <c r="AD33" s="570"/>
      <c r="AE33" s="570"/>
      <c r="AF33" s="570"/>
      <c r="AG33" s="570"/>
      <c r="AH33" s="571"/>
    </row>
    <row r="34" spans="3:37" ht="20.25" customHeight="1">
      <c r="C34" s="189" t="s">
        <v>351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3"/>
      <c r="AJ34" s="34" t="s">
        <v>358</v>
      </c>
      <c r="AK34" s="59" t="s">
        <v>355</v>
      </c>
    </row>
    <row r="35" spans="3:37" ht="30.95" customHeight="1">
      <c r="C35" s="56"/>
      <c r="D35" s="563" t="s">
        <v>84</v>
      </c>
      <c r="E35" s="563"/>
      <c r="F35" s="563"/>
      <c r="G35" s="563"/>
      <c r="H35" s="564" t="s">
        <v>229</v>
      </c>
      <c r="I35" s="564"/>
      <c r="J35" s="564"/>
      <c r="K35" s="564"/>
      <c r="L35" s="564"/>
      <c r="M35" s="564"/>
      <c r="N35" s="564"/>
      <c r="O35" s="563" t="s">
        <v>233</v>
      </c>
      <c r="P35" s="563"/>
      <c r="Q35" s="563"/>
      <c r="R35" s="563"/>
      <c r="S35" s="563"/>
      <c r="T35" s="563"/>
      <c r="U35" s="563"/>
      <c r="V35" s="563" t="s">
        <v>108</v>
      </c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5"/>
      <c r="AJ35" s="35">
        <f>COUNTA(D35:D41)-1-AK35</f>
        <v>0</v>
      </c>
      <c r="AK35" s="35">
        <f>IF(OR(D36="なし",D36="該当なし",D36="該当者なし",D36="非該当"),1,0)</f>
        <v>0</v>
      </c>
    </row>
    <row r="36" spans="3:37" ht="30.95" customHeight="1">
      <c r="C36" s="54">
        <v>1</v>
      </c>
      <c r="D36" s="559"/>
      <c r="E36" s="559"/>
      <c r="F36" s="559"/>
      <c r="G36" s="559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2"/>
      <c r="AI36" s="143" t="s">
        <v>354</v>
      </c>
    </row>
    <row r="37" spans="3:37" ht="30.95" customHeight="1">
      <c r="C37" s="54">
        <v>2</v>
      </c>
      <c r="D37" s="559"/>
      <c r="E37" s="559"/>
      <c r="F37" s="559"/>
      <c r="G37" s="559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2"/>
    </row>
    <row r="38" spans="3:37" ht="30.95" customHeight="1">
      <c r="C38" s="54">
        <v>3</v>
      </c>
      <c r="D38" s="559"/>
      <c r="E38" s="559"/>
      <c r="F38" s="559"/>
      <c r="G38" s="559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2"/>
    </row>
    <row r="39" spans="3:37" ht="30.95" customHeight="1">
      <c r="C39" s="54">
        <v>4</v>
      </c>
      <c r="D39" s="559"/>
      <c r="E39" s="559"/>
      <c r="F39" s="559"/>
      <c r="G39" s="559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2"/>
    </row>
    <row r="40" spans="3:37" ht="30.95" customHeight="1">
      <c r="C40" s="57">
        <v>5</v>
      </c>
      <c r="D40" s="555"/>
      <c r="E40" s="555"/>
      <c r="F40" s="555"/>
      <c r="G40" s="555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8"/>
    </row>
  </sheetData>
  <sheetProtection sheet="1" formatCells="0" formatColumns="0" formatRows="0" selectLockedCells="1"/>
  <mergeCells count="155">
    <mergeCell ref="D13:G13"/>
    <mergeCell ref="H13:J13"/>
    <mergeCell ref="K13:N13"/>
    <mergeCell ref="O13:U13"/>
    <mergeCell ref="V13:AH13"/>
    <mergeCell ref="V9:AH9"/>
    <mergeCell ref="D12:G12"/>
    <mergeCell ref="H12:J12"/>
    <mergeCell ref="K12:N12"/>
    <mergeCell ref="O12:U12"/>
    <mergeCell ref="V12:AH12"/>
    <mergeCell ref="D10:G10"/>
    <mergeCell ref="H10:J10"/>
    <mergeCell ref="K10:N10"/>
    <mergeCell ref="O10:U10"/>
    <mergeCell ref="V10:AH10"/>
    <mergeCell ref="D11:G11"/>
    <mergeCell ref="H11:J11"/>
    <mergeCell ref="K11:N11"/>
    <mergeCell ref="O11:U11"/>
    <mergeCell ref="V11:AH11"/>
    <mergeCell ref="C2:AH2"/>
    <mergeCell ref="D3:G3"/>
    <mergeCell ref="H3:J3"/>
    <mergeCell ref="K3:N3"/>
    <mergeCell ref="O3:U3"/>
    <mergeCell ref="D5:G5"/>
    <mergeCell ref="H5:J5"/>
    <mergeCell ref="K5:N5"/>
    <mergeCell ref="O5:U5"/>
    <mergeCell ref="V5:AH5"/>
    <mergeCell ref="V3:AH3"/>
    <mergeCell ref="D4:G4"/>
    <mergeCell ref="H4:J4"/>
    <mergeCell ref="K4:N4"/>
    <mergeCell ref="O4:U4"/>
    <mergeCell ref="V4:AH4"/>
    <mergeCell ref="C14:AH14"/>
    <mergeCell ref="D15:G15"/>
    <mergeCell ref="H15:N15"/>
    <mergeCell ref="O15:U15"/>
    <mergeCell ref="V15:AH15"/>
    <mergeCell ref="D6:G6"/>
    <mergeCell ref="H6:J6"/>
    <mergeCell ref="K6:N6"/>
    <mergeCell ref="O6:U6"/>
    <mergeCell ref="V6:AH6"/>
    <mergeCell ref="D7:G7"/>
    <mergeCell ref="H7:J7"/>
    <mergeCell ref="K7:N7"/>
    <mergeCell ref="O7:U7"/>
    <mergeCell ref="V7:AH7"/>
    <mergeCell ref="D8:G8"/>
    <mergeCell ref="H8:J8"/>
    <mergeCell ref="K8:N8"/>
    <mergeCell ref="O8:U8"/>
    <mergeCell ref="V8:AH8"/>
    <mergeCell ref="D9:G9"/>
    <mergeCell ref="H9:J9"/>
    <mergeCell ref="K9:N9"/>
    <mergeCell ref="O9:U9"/>
    <mergeCell ref="D19:G19"/>
    <mergeCell ref="H19:N19"/>
    <mergeCell ref="O19:U19"/>
    <mergeCell ref="V19:AH19"/>
    <mergeCell ref="D20:G20"/>
    <mergeCell ref="H20:N20"/>
    <mergeCell ref="O20:U20"/>
    <mergeCell ref="V20:AH20"/>
    <mergeCell ref="D16:G16"/>
    <mergeCell ref="H16:N16"/>
    <mergeCell ref="O16:U16"/>
    <mergeCell ref="V16:AH16"/>
    <mergeCell ref="D17:G17"/>
    <mergeCell ref="H17:N17"/>
    <mergeCell ref="O17:U17"/>
    <mergeCell ref="V17:AH17"/>
    <mergeCell ref="D18:G18"/>
    <mergeCell ref="H18:N18"/>
    <mergeCell ref="O18:U18"/>
    <mergeCell ref="V18:AH18"/>
    <mergeCell ref="V22:AH22"/>
    <mergeCell ref="D23:G23"/>
    <mergeCell ref="H23:N23"/>
    <mergeCell ref="O23:U23"/>
    <mergeCell ref="V23:AH23"/>
    <mergeCell ref="D24:G24"/>
    <mergeCell ref="H24:N24"/>
    <mergeCell ref="O24:U24"/>
    <mergeCell ref="V24:AH24"/>
    <mergeCell ref="D33:G33"/>
    <mergeCell ref="H33:N33"/>
    <mergeCell ref="O33:U33"/>
    <mergeCell ref="V33:AH33"/>
    <mergeCell ref="D28:G28"/>
    <mergeCell ref="H28:N28"/>
    <mergeCell ref="O28:U28"/>
    <mergeCell ref="V28:AH28"/>
    <mergeCell ref="D29:G29"/>
    <mergeCell ref="H29:N29"/>
    <mergeCell ref="O29:U29"/>
    <mergeCell ref="V29:AH29"/>
    <mergeCell ref="D30:G30"/>
    <mergeCell ref="H30:N30"/>
    <mergeCell ref="O30:U30"/>
    <mergeCell ref="V30:AH30"/>
    <mergeCell ref="C21:AH21"/>
    <mergeCell ref="D31:G31"/>
    <mergeCell ref="H31:N31"/>
    <mergeCell ref="O31:U31"/>
    <mergeCell ref="V31:AH31"/>
    <mergeCell ref="D32:G32"/>
    <mergeCell ref="H32:N32"/>
    <mergeCell ref="O32:U32"/>
    <mergeCell ref="V32:AH32"/>
    <mergeCell ref="D25:G25"/>
    <mergeCell ref="H25:N25"/>
    <mergeCell ref="O25:U25"/>
    <mergeCell ref="V25:AH25"/>
    <mergeCell ref="D26:G26"/>
    <mergeCell ref="H26:N26"/>
    <mergeCell ref="O26:U26"/>
    <mergeCell ref="V26:AH26"/>
    <mergeCell ref="D27:G27"/>
    <mergeCell ref="H27:N27"/>
    <mergeCell ref="O27:U27"/>
    <mergeCell ref="V27:AH27"/>
    <mergeCell ref="D22:G22"/>
    <mergeCell ref="H22:N22"/>
    <mergeCell ref="O22:U22"/>
    <mergeCell ref="C34:AH34"/>
    <mergeCell ref="D35:G35"/>
    <mergeCell ref="H35:N35"/>
    <mergeCell ref="O35:U35"/>
    <mergeCell ref="V35:AH35"/>
    <mergeCell ref="D36:G36"/>
    <mergeCell ref="H36:N36"/>
    <mergeCell ref="O36:U36"/>
    <mergeCell ref="V36:AH36"/>
    <mergeCell ref="D40:G40"/>
    <mergeCell ref="H40:N40"/>
    <mergeCell ref="O40:U40"/>
    <mergeCell ref="V40:AH40"/>
    <mergeCell ref="D37:G37"/>
    <mergeCell ref="H37:N37"/>
    <mergeCell ref="O37:U37"/>
    <mergeCell ref="V37:AH37"/>
    <mergeCell ref="D38:G38"/>
    <mergeCell ref="H38:N38"/>
    <mergeCell ref="O38:U38"/>
    <mergeCell ref="V38:AH38"/>
    <mergeCell ref="D39:G39"/>
    <mergeCell ref="H39:N39"/>
    <mergeCell ref="O39:U39"/>
    <mergeCell ref="V39:AH39"/>
  </mergeCells>
  <phoneticPr fontId="1"/>
  <conditionalFormatting sqref="O4:O13 O16:O20 O23:O33 O36:O40">
    <cfRule type="expression" dxfId="5" priority="6">
      <formula>ISTEXT($O4)=TRUE</formula>
    </cfRule>
  </conditionalFormatting>
  <conditionalFormatting sqref="K4:K13">
    <cfRule type="expression" dxfId="4" priority="5">
      <formula>ISTEXT($K4)=TRUE</formula>
    </cfRule>
  </conditionalFormatting>
  <conditionalFormatting sqref="H16:H20 H23:H33 H36:H40">
    <cfRule type="expression" dxfId="3" priority="4">
      <formula>ISTEXT($H16)=TRUE</formula>
    </cfRule>
  </conditionalFormatting>
  <conditionalFormatting sqref="H4:J13">
    <cfRule type="cellIs" dxfId="2" priority="3" operator="greaterThanOrEqual">
      <formula>35</formula>
    </cfRule>
  </conditionalFormatting>
  <pageMargins left="0.78740157480314965" right="0.39370078740157483" top="0.78740157480314965" bottom="0.39370078740157483" header="0" footer="0"/>
  <pageSetup paperSize="9" scale="67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Z37"/>
  <sheetViews>
    <sheetView view="pageBreakPreview" topLeftCell="B1" zoomScaleNormal="85" zoomScaleSheetLayoutView="100" workbookViewId="0">
      <selection activeCell="C4" sqref="C4"/>
    </sheetView>
  </sheetViews>
  <sheetFormatPr defaultRowHeight="13.5"/>
  <cols>
    <col min="1" max="1" width="2.375" style="84" hidden="1" customWidth="1"/>
    <col min="2" max="2" width="2.125" style="85" customWidth="1"/>
    <col min="3" max="20" width="6.625" style="85" customWidth="1"/>
    <col min="21" max="21" width="2.5" style="85" customWidth="1"/>
    <col min="22" max="23" width="9" style="85" hidden="1" customWidth="1"/>
    <col min="24" max="52" width="3.75" style="85" hidden="1" customWidth="1"/>
    <col min="53" max="54" width="5.625" style="85" customWidth="1"/>
    <col min="55" max="16384" width="9" style="85"/>
  </cols>
  <sheetData>
    <row r="1" spans="1:52" ht="45.95" customHeight="1">
      <c r="C1" s="550" t="s">
        <v>390</v>
      </c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52" s="84" customFormat="1" ht="20.25" customHeight="1" thickBot="1">
      <c r="A2" s="84" t="s">
        <v>386</v>
      </c>
      <c r="C2" s="360" t="s">
        <v>230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2"/>
      <c r="U2" s="49"/>
      <c r="V2" s="49"/>
      <c r="W2" s="80" t="s">
        <v>365</v>
      </c>
      <c r="X2" s="74" t="str">
        <f>IF('1'!$C$40="◯","土","×")</f>
        <v>×</v>
      </c>
      <c r="Y2" s="74" t="str">
        <f>IF('1'!$E$40="◯","建","×")</f>
        <v>×</v>
      </c>
      <c r="Z2" s="74" t="str">
        <f>IF('1'!$G$40="◯","大","×")</f>
        <v>×</v>
      </c>
      <c r="AA2" s="74" t="str">
        <f>IF('1'!$I$40="◯","左","×")</f>
        <v>×</v>
      </c>
      <c r="AB2" s="74" t="str">
        <f>IF('1'!$K$40="◯","と","×")</f>
        <v>×</v>
      </c>
      <c r="AC2" s="74" t="str">
        <f>IF('1'!$M$40="◯","石","×")</f>
        <v>×</v>
      </c>
      <c r="AD2" s="74" t="str">
        <f>IF('1'!$O$40="◯","屋","×")</f>
        <v>×</v>
      </c>
      <c r="AE2" s="74" t="str">
        <f>IF('1'!$Q$40="◯","電","×")</f>
        <v>×</v>
      </c>
      <c r="AF2" s="74" t="str">
        <f>IF('1'!$S$40="◯","管","×")</f>
        <v>×</v>
      </c>
      <c r="AG2" s="74" t="str">
        <f>IF('1'!$U$40="◯","タ","×")</f>
        <v>×</v>
      </c>
      <c r="AH2" s="74" t="str">
        <f>IF('1'!$W$40="◯","鋼","×")</f>
        <v>×</v>
      </c>
      <c r="AI2" s="74" t="str">
        <f>IF('1'!$Y$40="◯","筋","×")</f>
        <v>×</v>
      </c>
      <c r="AJ2" s="74" t="str">
        <f>IF('1'!$AA$40="◯","ほ","×")</f>
        <v>×</v>
      </c>
      <c r="AK2" s="74" t="str">
        <f>IF('1'!$AC$40="◯","し","×")</f>
        <v>×</v>
      </c>
      <c r="AL2" s="74" t="str">
        <f>IF('1'!$AE$40="◯","板","×")</f>
        <v>×</v>
      </c>
      <c r="AM2" s="74" t="str">
        <f>IF('1'!$AG$40="◯","ガ","×")</f>
        <v>×</v>
      </c>
      <c r="AN2" s="74" t="str">
        <f>IF('1'!$C$42="◯","塗","×")</f>
        <v>×</v>
      </c>
      <c r="AO2" s="74" t="str">
        <f>IF('1'!$E$42="◯","防","×")</f>
        <v>×</v>
      </c>
      <c r="AP2" s="74" t="str">
        <f>IF('1'!$G$42="◯","内","×")</f>
        <v>×</v>
      </c>
      <c r="AQ2" s="74" t="str">
        <f>IF('1'!$I$42="◯","機","×")</f>
        <v>×</v>
      </c>
      <c r="AR2" s="74" t="str">
        <f>IF('1'!$K$42="◯","絶","×")</f>
        <v>×</v>
      </c>
      <c r="AS2" s="74" t="str">
        <f>IF('1'!$M$42="◯","通","×")</f>
        <v>×</v>
      </c>
      <c r="AT2" s="74" t="str">
        <f>IF('1'!$O$42="◯","園","×")</f>
        <v>×</v>
      </c>
      <c r="AU2" s="74" t="str">
        <f>IF('1'!$Q$42="◯","井","×")</f>
        <v>×</v>
      </c>
      <c r="AV2" s="74" t="str">
        <f>IF('1'!$S$42="◯","具","×")</f>
        <v>×</v>
      </c>
      <c r="AW2" s="74" t="str">
        <f>IF('1'!$U$42="◯","水","×")</f>
        <v>×</v>
      </c>
      <c r="AX2" s="74" t="str">
        <f>IF('1'!$W$42="◯","消","×")</f>
        <v>×</v>
      </c>
      <c r="AY2" s="74" t="str">
        <f>IF('1'!$Y$42="◯","清","×")</f>
        <v>×</v>
      </c>
      <c r="AZ2" s="74" t="str">
        <f>IF('1'!$AA$42="◯","解","×")</f>
        <v>×</v>
      </c>
    </row>
    <row r="3" spans="1:52" s="84" customFormat="1" ht="30" customHeight="1" thickBot="1">
      <c r="A3" s="84">
        <v>6</v>
      </c>
      <c r="C3" s="86" t="s">
        <v>388</v>
      </c>
      <c r="D3" s="612" t="s">
        <v>231</v>
      </c>
      <c r="E3" s="612"/>
      <c r="F3" s="612"/>
      <c r="G3" s="612"/>
      <c r="H3" s="612"/>
      <c r="I3" s="612"/>
      <c r="J3" s="612"/>
      <c r="K3" s="613"/>
      <c r="L3" s="157" t="s">
        <v>97</v>
      </c>
      <c r="M3" s="272"/>
      <c r="N3" s="158"/>
      <c r="O3" s="87" t="s">
        <v>178</v>
      </c>
      <c r="P3" s="157" t="s">
        <v>389</v>
      </c>
      <c r="Q3" s="272"/>
      <c r="R3" s="272"/>
      <c r="S3" s="272"/>
      <c r="T3" s="273"/>
      <c r="U3" s="49"/>
      <c r="V3" s="76" t="s">
        <v>381</v>
      </c>
      <c r="W3" s="79"/>
      <c r="X3" s="78" t="str">
        <f>IF(SUM(X4:X18)&gt;0,COUNTIF($X$2:X$2,"&lt;&gt;×"),"")</f>
        <v/>
      </c>
      <c r="Y3" s="78" t="str">
        <f>IF(SUM(Y4:Y18)&gt;0,COUNTIF($X$2:Y$2,"&lt;&gt;×"),"")</f>
        <v/>
      </c>
      <c r="Z3" s="78" t="str">
        <f>IF(SUM(Z4:Z18)&gt;0,COUNTIF($X$2:Z$2,"&lt;&gt;×"),"")</f>
        <v/>
      </c>
      <c r="AA3" s="78" t="str">
        <f>IF(SUM(AA4:AA18)&gt;0,COUNTIF($X$2:AA$2,"&lt;&gt;×"),"")</f>
        <v/>
      </c>
      <c r="AB3" s="78" t="str">
        <f>IF(SUM(AB4:AB18)&gt;0,COUNTIF($X$2:AB$2,"&lt;&gt;×"),"")</f>
        <v/>
      </c>
      <c r="AC3" s="78" t="str">
        <f>IF(SUM(AC4:AC18)&gt;0,COUNTIF($X$2:AC$2,"&lt;&gt;×"),"")</f>
        <v/>
      </c>
      <c r="AD3" s="78" t="str">
        <f>IF(SUM(AD4:AD18)&gt;0,COUNTIF($X$2:AD$2,"&lt;&gt;×"),"")</f>
        <v/>
      </c>
      <c r="AE3" s="78" t="str">
        <f>IF(SUM(AE4:AE18)&gt;0,COUNTIF($X$2:AE$2,"&lt;&gt;×"),"")</f>
        <v/>
      </c>
      <c r="AF3" s="78" t="str">
        <f>IF(SUM(AF4:AF18)&gt;0,COUNTIF($X$2:AF$2,"&lt;&gt;×"),"")</f>
        <v/>
      </c>
      <c r="AG3" s="78" t="str">
        <f>IF(SUM(AG4:AG18)&gt;0,COUNTIF($X$2:AG$2,"&lt;&gt;×"),"")</f>
        <v/>
      </c>
      <c r="AH3" s="78" t="str">
        <f>IF(SUM(AH4:AH18)&gt;0,COUNTIF($X$2:AH$2,"&lt;&gt;×"),"")</f>
        <v/>
      </c>
      <c r="AI3" s="78" t="str">
        <f>IF(SUM(AI4:AI18)&gt;0,COUNTIF($X$2:AI$2,"&lt;&gt;×"),"")</f>
        <v/>
      </c>
      <c r="AJ3" s="78" t="str">
        <f>IF(SUM(AJ4:AJ18)&gt;0,COUNTIF($X$2:AJ$2,"&lt;&gt;×"),"")</f>
        <v/>
      </c>
      <c r="AK3" s="78" t="str">
        <f>IF(SUM(AK4:AK18)&gt;0,COUNTIF($X$2:AK$2,"&lt;&gt;×"),"")</f>
        <v/>
      </c>
      <c r="AL3" s="78" t="str">
        <f>IF(SUM(AL4:AL18)&gt;0,COUNTIF($X$2:AL$2,"&lt;&gt;×"),"")</f>
        <v/>
      </c>
      <c r="AM3" s="78" t="str">
        <f>IF(SUM(AM4:AM18)&gt;0,COUNTIF($X$2:AM$2,"&lt;&gt;×"),"")</f>
        <v/>
      </c>
      <c r="AN3" s="78" t="str">
        <f>IF(SUM(AN4:AN18)&gt;0,COUNTIF($X$2:AN$2,"&lt;&gt;×"),"")</f>
        <v/>
      </c>
      <c r="AO3" s="78" t="str">
        <f>IF(SUM(AO4:AO18)&gt;0,COUNTIF($X$2:AO$2,"&lt;&gt;×"),"")</f>
        <v/>
      </c>
      <c r="AP3" s="78" t="str">
        <f>IF(SUM(AP4:AP18)&gt;0,COUNTIF($X$2:AP$2,"&lt;&gt;×"),"")</f>
        <v/>
      </c>
      <c r="AQ3" s="78" t="str">
        <f>IF(SUM(AQ4:AQ18)&gt;0,COUNTIF($X$2:AQ$2,"&lt;&gt;×"),"")</f>
        <v/>
      </c>
      <c r="AR3" s="78" t="str">
        <f>IF(SUM(AR4:AR18)&gt;0,COUNTIF($X$2:AR$2,"&lt;&gt;×"),"")</f>
        <v/>
      </c>
      <c r="AS3" s="78" t="str">
        <f>IF(SUM(AS4:AS18)&gt;0,COUNTIF($X$2:AS$2,"&lt;&gt;×"),"")</f>
        <v/>
      </c>
      <c r="AT3" s="78" t="str">
        <f>IF(SUM(AT4:AT18)&gt;0,COUNTIF($X$2:AT$2,"&lt;&gt;×"),"")</f>
        <v/>
      </c>
      <c r="AU3" s="78" t="str">
        <f>IF(SUM(AU4:AU18)&gt;0,COUNTIF($X$2:AU$2,"&lt;&gt;×"),"")</f>
        <v/>
      </c>
      <c r="AV3" s="78" t="str">
        <f>IF(SUM(AV4:AV18)&gt;0,COUNTIF($X$2:AV$2,"&lt;&gt;×"),"")</f>
        <v/>
      </c>
      <c r="AW3" s="78" t="str">
        <f>IF(SUM(AW4:AW18)&gt;0,COUNTIF($X$2:AW$2,"&lt;&gt;×"),"")</f>
        <v/>
      </c>
      <c r="AX3" s="78" t="str">
        <f>IF(SUM(AX4:AX18)&gt;0,COUNTIF($X$2:AX$2,"&lt;&gt;×"),"")</f>
        <v/>
      </c>
      <c r="AY3" s="78" t="str">
        <f>IF(SUM(AY4:AY18)&gt;0,COUNTIF($X$2:AY$2,"&lt;&gt;×"),"")</f>
        <v/>
      </c>
      <c r="AZ3" s="81" t="str">
        <f>IF(SUM(AZ4:AZ18)&gt;0,COUNTIF($X$2:AZ$2,"&lt;&gt;×"),"")</f>
        <v/>
      </c>
    </row>
    <row r="4" spans="1:52" s="84" customFormat="1" ht="30" customHeight="1" thickTop="1">
      <c r="C4" s="58"/>
      <c r="D4" s="405" t="str">
        <f>IFERROR(INDEX('1'!$AJ$163:$AK$171,MATCH($C4,'1'!$AJ$163:$AJ$171,0),2),"")</f>
        <v/>
      </c>
      <c r="E4" s="405"/>
      <c r="F4" s="405"/>
      <c r="G4" s="405"/>
      <c r="H4" s="405"/>
      <c r="I4" s="405"/>
      <c r="J4" s="405"/>
      <c r="K4" s="590"/>
      <c r="L4" s="591"/>
      <c r="M4" s="592"/>
      <c r="N4" s="593"/>
      <c r="O4" s="52"/>
      <c r="P4" s="587"/>
      <c r="Q4" s="588"/>
      <c r="R4" s="588"/>
      <c r="S4" s="588"/>
      <c r="T4" s="589"/>
      <c r="U4" s="51"/>
      <c r="V4" s="77" t="s">
        <v>366</v>
      </c>
      <c r="W4" s="69" t="str">
        <f>IF(L4="","",L4)</f>
        <v/>
      </c>
      <c r="X4" s="66" t="str">
        <f>IF($C4&gt;5,IF(X$2&lt;&gt;"×",$C4,""),IF($O4=X$2,$C4,""))</f>
        <v/>
      </c>
      <c r="Y4" s="67" t="str">
        <f t="shared" ref="Y4:AZ13" si="0">IF($C4&gt;5,IF(Y$2&lt;&gt;"×",$C4,""),IF($O4=Y$2,$C4,""))</f>
        <v/>
      </c>
      <c r="Z4" s="67" t="str">
        <f t="shared" si="0"/>
        <v/>
      </c>
      <c r="AA4" s="67" t="str">
        <f t="shared" si="0"/>
        <v/>
      </c>
      <c r="AB4" s="67" t="str">
        <f t="shared" si="0"/>
        <v/>
      </c>
      <c r="AC4" s="67" t="str">
        <f t="shared" si="0"/>
        <v/>
      </c>
      <c r="AD4" s="67" t="str">
        <f t="shared" si="0"/>
        <v/>
      </c>
      <c r="AE4" s="67" t="str">
        <f t="shared" si="0"/>
        <v/>
      </c>
      <c r="AF4" s="67" t="str">
        <f t="shared" si="0"/>
        <v/>
      </c>
      <c r="AG4" s="67" t="str">
        <f t="shared" si="0"/>
        <v/>
      </c>
      <c r="AH4" s="67" t="str">
        <f t="shared" si="0"/>
        <v/>
      </c>
      <c r="AI4" s="67" t="str">
        <f t="shared" si="0"/>
        <v/>
      </c>
      <c r="AJ4" s="67" t="str">
        <f t="shared" si="0"/>
        <v/>
      </c>
      <c r="AK4" s="67" t="str">
        <f t="shared" si="0"/>
        <v/>
      </c>
      <c r="AL4" s="67" t="str">
        <f t="shared" si="0"/>
        <v/>
      </c>
      <c r="AM4" s="67" t="str">
        <f t="shared" si="0"/>
        <v/>
      </c>
      <c r="AN4" s="67" t="str">
        <f t="shared" si="0"/>
        <v/>
      </c>
      <c r="AO4" s="67" t="str">
        <f t="shared" si="0"/>
        <v/>
      </c>
      <c r="AP4" s="67" t="str">
        <f t="shared" si="0"/>
        <v/>
      </c>
      <c r="AQ4" s="67" t="str">
        <f t="shared" si="0"/>
        <v/>
      </c>
      <c r="AR4" s="67" t="str">
        <f t="shared" si="0"/>
        <v/>
      </c>
      <c r="AS4" s="67" t="str">
        <f t="shared" si="0"/>
        <v/>
      </c>
      <c r="AT4" s="67" t="str">
        <f t="shared" si="0"/>
        <v/>
      </c>
      <c r="AU4" s="67" t="str">
        <f t="shared" si="0"/>
        <v/>
      </c>
      <c r="AV4" s="67" t="str">
        <f t="shared" si="0"/>
        <v/>
      </c>
      <c r="AW4" s="67" t="str">
        <f t="shared" si="0"/>
        <v/>
      </c>
      <c r="AX4" s="67" t="str">
        <f t="shared" si="0"/>
        <v/>
      </c>
      <c r="AY4" s="67" t="str">
        <f t="shared" si="0"/>
        <v/>
      </c>
      <c r="AZ4" s="70" t="str">
        <f t="shared" si="0"/>
        <v/>
      </c>
    </row>
    <row r="5" spans="1:52" s="84" customFormat="1" ht="30" customHeight="1">
      <c r="C5" s="58"/>
      <c r="D5" s="405" t="str">
        <f>IFERROR(INDEX('1'!$AJ$163:$AK$171,MATCH($C5,'1'!$AJ$163:$AJ$171,0),2),"")</f>
        <v/>
      </c>
      <c r="E5" s="405"/>
      <c r="F5" s="405"/>
      <c r="G5" s="405"/>
      <c r="H5" s="405"/>
      <c r="I5" s="405"/>
      <c r="J5" s="405"/>
      <c r="K5" s="590"/>
      <c r="L5" s="591"/>
      <c r="M5" s="592"/>
      <c r="N5" s="593"/>
      <c r="O5" s="52"/>
      <c r="P5" s="587"/>
      <c r="Q5" s="588"/>
      <c r="R5" s="588"/>
      <c r="S5" s="588"/>
      <c r="T5" s="589"/>
      <c r="V5" s="77" t="s">
        <v>367</v>
      </c>
      <c r="W5" s="69" t="str">
        <f t="shared" ref="W5:W18" si="1">IF(L5="","",L5)</f>
        <v/>
      </c>
      <c r="X5" s="68" t="str">
        <f t="shared" ref="X5:AM18" si="2">IF($C5&gt;5,IF(X$2&lt;&gt;"×",$C5,""),IF($O5=X$2,$C5,""))</f>
        <v/>
      </c>
      <c r="Y5" s="50" t="str">
        <f t="shared" si="2"/>
        <v/>
      </c>
      <c r="Z5" s="50" t="str">
        <f t="shared" si="2"/>
        <v/>
      </c>
      <c r="AA5" s="50" t="str">
        <f t="shared" si="2"/>
        <v/>
      </c>
      <c r="AB5" s="50" t="str">
        <f t="shared" si="2"/>
        <v/>
      </c>
      <c r="AC5" s="50" t="str">
        <f t="shared" si="2"/>
        <v/>
      </c>
      <c r="AD5" s="50" t="str">
        <f t="shared" si="2"/>
        <v/>
      </c>
      <c r="AE5" s="50" t="str">
        <f t="shared" si="2"/>
        <v/>
      </c>
      <c r="AF5" s="50" t="str">
        <f t="shared" si="2"/>
        <v/>
      </c>
      <c r="AG5" s="50" t="str">
        <f t="shared" si="2"/>
        <v/>
      </c>
      <c r="AH5" s="50" t="str">
        <f t="shared" si="2"/>
        <v/>
      </c>
      <c r="AI5" s="50" t="str">
        <f t="shared" si="2"/>
        <v/>
      </c>
      <c r="AJ5" s="50" t="str">
        <f t="shared" si="2"/>
        <v/>
      </c>
      <c r="AK5" s="50" t="str">
        <f t="shared" si="2"/>
        <v/>
      </c>
      <c r="AL5" s="50" t="str">
        <f t="shared" si="2"/>
        <v/>
      </c>
      <c r="AM5" s="50" t="str">
        <f t="shared" si="2"/>
        <v/>
      </c>
      <c r="AN5" s="50" t="str">
        <f t="shared" si="0"/>
        <v/>
      </c>
      <c r="AO5" s="50" t="str">
        <f t="shared" si="0"/>
        <v/>
      </c>
      <c r="AP5" s="50" t="str">
        <f t="shared" si="0"/>
        <v/>
      </c>
      <c r="AQ5" s="50" t="str">
        <f t="shared" si="0"/>
        <v/>
      </c>
      <c r="AR5" s="50" t="str">
        <f t="shared" si="0"/>
        <v/>
      </c>
      <c r="AS5" s="50" t="str">
        <f t="shared" si="0"/>
        <v/>
      </c>
      <c r="AT5" s="50" t="str">
        <f t="shared" si="0"/>
        <v/>
      </c>
      <c r="AU5" s="50" t="str">
        <f t="shared" si="0"/>
        <v/>
      </c>
      <c r="AV5" s="50" t="str">
        <f t="shared" si="0"/>
        <v/>
      </c>
      <c r="AW5" s="50" t="str">
        <f t="shared" si="0"/>
        <v/>
      </c>
      <c r="AX5" s="50" t="str">
        <f t="shared" si="0"/>
        <v/>
      </c>
      <c r="AY5" s="50" t="str">
        <f t="shared" si="0"/>
        <v/>
      </c>
      <c r="AZ5" s="71" t="str">
        <f t="shared" si="0"/>
        <v/>
      </c>
    </row>
    <row r="6" spans="1:52" s="84" customFormat="1" ht="30" customHeight="1">
      <c r="C6" s="58"/>
      <c r="D6" s="405" t="str">
        <f>IFERROR(INDEX('1'!$AJ$163:$AK$171,MATCH($C6,'1'!$AJ$163:$AJ$171,0),2),"")</f>
        <v/>
      </c>
      <c r="E6" s="405"/>
      <c r="F6" s="405"/>
      <c r="G6" s="405"/>
      <c r="H6" s="405"/>
      <c r="I6" s="405"/>
      <c r="J6" s="405"/>
      <c r="K6" s="590"/>
      <c r="L6" s="591"/>
      <c r="M6" s="592"/>
      <c r="N6" s="593"/>
      <c r="O6" s="52"/>
      <c r="P6" s="587"/>
      <c r="Q6" s="588"/>
      <c r="R6" s="588"/>
      <c r="S6" s="588"/>
      <c r="T6" s="589"/>
      <c r="V6" s="77" t="s">
        <v>368</v>
      </c>
      <c r="W6" s="69" t="str">
        <f t="shared" si="1"/>
        <v/>
      </c>
      <c r="X6" s="68" t="str">
        <f t="shared" si="2"/>
        <v/>
      </c>
      <c r="Y6" s="50" t="str">
        <f t="shared" si="0"/>
        <v/>
      </c>
      <c r="Z6" s="50" t="str">
        <f t="shared" si="0"/>
        <v/>
      </c>
      <c r="AA6" s="50" t="str">
        <f t="shared" si="0"/>
        <v/>
      </c>
      <c r="AB6" s="50" t="str">
        <f t="shared" si="0"/>
        <v/>
      </c>
      <c r="AC6" s="50" t="str">
        <f t="shared" si="0"/>
        <v/>
      </c>
      <c r="AD6" s="50" t="str">
        <f t="shared" si="0"/>
        <v/>
      </c>
      <c r="AE6" s="50" t="str">
        <f t="shared" si="0"/>
        <v/>
      </c>
      <c r="AF6" s="50" t="str">
        <f t="shared" si="0"/>
        <v/>
      </c>
      <c r="AG6" s="50" t="str">
        <f t="shared" si="0"/>
        <v/>
      </c>
      <c r="AH6" s="50" t="str">
        <f t="shared" si="0"/>
        <v/>
      </c>
      <c r="AI6" s="50" t="str">
        <f t="shared" si="0"/>
        <v/>
      </c>
      <c r="AJ6" s="50" t="str">
        <f t="shared" si="0"/>
        <v/>
      </c>
      <c r="AK6" s="50" t="str">
        <f t="shared" si="0"/>
        <v/>
      </c>
      <c r="AL6" s="50" t="str">
        <f t="shared" si="0"/>
        <v/>
      </c>
      <c r="AM6" s="50" t="str">
        <f t="shared" si="0"/>
        <v/>
      </c>
      <c r="AN6" s="50" t="str">
        <f t="shared" si="0"/>
        <v/>
      </c>
      <c r="AO6" s="50" t="str">
        <f t="shared" si="0"/>
        <v/>
      </c>
      <c r="AP6" s="50" t="str">
        <f t="shared" si="0"/>
        <v/>
      </c>
      <c r="AQ6" s="50" t="str">
        <f t="shared" si="0"/>
        <v/>
      </c>
      <c r="AR6" s="50" t="str">
        <f t="shared" si="0"/>
        <v/>
      </c>
      <c r="AS6" s="50" t="str">
        <f t="shared" si="0"/>
        <v/>
      </c>
      <c r="AT6" s="50" t="str">
        <f t="shared" si="0"/>
        <v/>
      </c>
      <c r="AU6" s="50" t="str">
        <f t="shared" si="0"/>
        <v/>
      </c>
      <c r="AV6" s="50" t="str">
        <f t="shared" si="0"/>
        <v/>
      </c>
      <c r="AW6" s="50" t="str">
        <f t="shared" si="0"/>
        <v/>
      </c>
      <c r="AX6" s="50" t="str">
        <f t="shared" si="0"/>
        <v/>
      </c>
      <c r="AY6" s="50" t="str">
        <f t="shared" si="0"/>
        <v/>
      </c>
      <c r="AZ6" s="71" t="str">
        <f t="shared" si="0"/>
        <v/>
      </c>
    </row>
    <row r="7" spans="1:52" s="84" customFormat="1" ht="30" customHeight="1">
      <c r="C7" s="58"/>
      <c r="D7" s="405" t="str">
        <f>IFERROR(INDEX('1'!$AJ$163:$AK$171,MATCH($C7,'1'!$AJ$163:$AJ$171,0),2),"")</f>
        <v/>
      </c>
      <c r="E7" s="405"/>
      <c r="F7" s="405"/>
      <c r="G7" s="405"/>
      <c r="H7" s="405"/>
      <c r="I7" s="405"/>
      <c r="J7" s="405"/>
      <c r="K7" s="590"/>
      <c r="L7" s="591"/>
      <c r="M7" s="592"/>
      <c r="N7" s="593"/>
      <c r="O7" s="52"/>
      <c r="P7" s="587"/>
      <c r="Q7" s="588"/>
      <c r="R7" s="588"/>
      <c r="S7" s="588"/>
      <c r="T7" s="589"/>
      <c r="V7" s="77" t="s">
        <v>369</v>
      </c>
      <c r="W7" s="69" t="str">
        <f t="shared" si="1"/>
        <v/>
      </c>
      <c r="X7" s="68" t="str">
        <f t="shared" si="2"/>
        <v/>
      </c>
      <c r="Y7" s="50" t="str">
        <f t="shared" si="0"/>
        <v/>
      </c>
      <c r="Z7" s="50" t="str">
        <f t="shared" si="0"/>
        <v/>
      </c>
      <c r="AA7" s="50" t="str">
        <f t="shared" si="0"/>
        <v/>
      </c>
      <c r="AB7" s="50" t="str">
        <f t="shared" si="0"/>
        <v/>
      </c>
      <c r="AC7" s="50" t="str">
        <f t="shared" si="0"/>
        <v/>
      </c>
      <c r="AD7" s="50" t="str">
        <f t="shared" si="0"/>
        <v/>
      </c>
      <c r="AE7" s="50" t="str">
        <f t="shared" si="0"/>
        <v/>
      </c>
      <c r="AF7" s="50" t="str">
        <f t="shared" si="0"/>
        <v/>
      </c>
      <c r="AG7" s="50" t="str">
        <f t="shared" si="0"/>
        <v/>
      </c>
      <c r="AH7" s="50" t="str">
        <f t="shared" si="0"/>
        <v/>
      </c>
      <c r="AI7" s="50" t="str">
        <f t="shared" si="0"/>
        <v/>
      </c>
      <c r="AJ7" s="50" t="str">
        <f t="shared" si="0"/>
        <v/>
      </c>
      <c r="AK7" s="50" t="str">
        <f t="shared" si="0"/>
        <v/>
      </c>
      <c r="AL7" s="50" t="str">
        <f t="shared" si="0"/>
        <v/>
      </c>
      <c r="AM7" s="50" t="str">
        <f t="shared" si="0"/>
        <v/>
      </c>
      <c r="AN7" s="50" t="str">
        <f t="shared" si="0"/>
        <v/>
      </c>
      <c r="AO7" s="50" t="str">
        <f t="shared" si="0"/>
        <v/>
      </c>
      <c r="AP7" s="50" t="str">
        <f t="shared" si="0"/>
        <v/>
      </c>
      <c r="AQ7" s="50" t="str">
        <f t="shared" si="0"/>
        <v/>
      </c>
      <c r="AR7" s="50" t="str">
        <f t="shared" si="0"/>
        <v/>
      </c>
      <c r="AS7" s="50" t="str">
        <f t="shared" si="0"/>
        <v/>
      </c>
      <c r="AT7" s="50" t="str">
        <f t="shared" si="0"/>
        <v/>
      </c>
      <c r="AU7" s="50" t="str">
        <f t="shared" si="0"/>
        <v/>
      </c>
      <c r="AV7" s="50" t="str">
        <f t="shared" si="0"/>
        <v/>
      </c>
      <c r="AW7" s="50" t="str">
        <f t="shared" si="0"/>
        <v/>
      </c>
      <c r="AX7" s="50" t="str">
        <f t="shared" si="0"/>
        <v/>
      </c>
      <c r="AY7" s="50" t="str">
        <f t="shared" si="0"/>
        <v/>
      </c>
      <c r="AZ7" s="71" t="str">
        <f t="shared" si="0"/>
        <v/>
      </c>
    </row>
    <row r="8" spans="1:52" s="84" customFormat="1" ht="30" customHeight="1">
      <c r="C8" s="58"/>
      <c r="D8" s="405" t="str">
        <f>IFERROR(INDEX('1'!$AJ$163:$AK$171,MATCH($C8,'1'!$AJ$163:$AJ$171,0),2),"")</f>
        <v/>
      </c>
      <c r="E8" s="405"/>
      <c r="F8" s="405"/>
      <c r="G8" s="405"/>
      <c r="H8" s="405"/>
      <c r="I8" s="405"/>
      <c r="J8" s="405"/>
      <c r="K8" s="590"/>
      <c r="L8" s="591"/>
      <c r="M8" s="592"/>
      <c r="N8" s="593"/>
      <c r="O8" s="52"/>
      <c r="P8" s="587"/>
      <c r="Q8" s="588"/>
      <c r="R8" s="588"/>
      <c r="S8" s="588"/>
      <c r="T8" s="589"/>
      <c r="V8" s="77" t="s">
        <v>370</v>
      </c>
      <c r="W8" s="69" t="str">
        <f t="shared" si="1"/>
        <v/>
      </c>
      <c r="X8" s="68" t="str">
        <f t="shared" si="2"/>
        <v/>
      </c>
      <c r="Y8" s="50" t="str">
        <f t="shared" si="0"/>
        <v/>
      </c>
      <c r="Z8" s="50" t="str">
        <f t="shared" si="0"/>
        <v/>
      </c>
      <c r="AA8" s="50" t="str">
        <f t="shared" si="0"/>
        <v/>
      </c>
      <c r="AB8" s="50" t="str">
        <f t="shared" si="0"/>
        <v/>
      </c>
      <c r="AC8" s="50" t="str">
        <f t="shared" si="0"/>
        <v/>
      </c>
      <c r="AD8" s="50" t="str">
        <f t="shared" si="0"/>
        <v/>
      </c>
      <c r="AE8" s="50" t="str">
        <f t="shared" si="0"/>
        <v/>
      </c>
      <c r="AF8" s="50" t="str">
        <f t="shared" si="0"/>
        <v/>
      </c>
      <c r="AG8" s="50" t="str">
        <f t="shared" si="0"/>
        <v/>
      </c>
      <c r="AH8" s="50" t="str">
        <f t="shared" si="0"/>
        <v/>
      </c>
      <c r="AI8" s="50" t="str">
        <f t="shared" si="0"/>
        <v/>
      </c>
      <c r="AJ8" s="50" t="str">
        <f t="shared" si="0"/>
        <v/>
      </c>
      <c r="AK8" s="50" t="str">
        <f t="shared" si="0"/>
        <v/>
      </c>
      <c r="AL8" s="50" t="str">
        <f t="shared" si="0"/>
        <v/>
      </c>
      <c r="AM8" s="50" t="str">
        <f t="shared" si="0"/>
        <v/>
      </c>
      <c r="AN8" s="50" t="str">
        <f t="shared" si="0"/>
        <v/>
      </c>
      <c r="AO8" s="50" t="str">
        <f t="shared" si="0"/>
        <v/>
      </c>
      <c r="AP8" s="50" t="str">
        <f t="shared" si="0"/>
        <v/>
      </c>
      <c r="AQ8" s="50" t="str">
        <f t="shared" si="0"/>
        <v/>
      </c>
      <c r="AR8" s="50" t="str">
        <f t="shared" si="0"/>
        <v/>
      </c>
      <c r="AS8" s="50" t="str">
        <f t="shared" si="0"/>
        <v/>
      </c>
      <c r="AT8" s="50" t="str">
        <f t="shared" si="0"/>
        <v/>
      </c>
      <c r="AU8" s="50" t="str">
        <f t="shared" si="0"/>
        <v/>
      </c>
      <c r="AV8" s="50" t="str">
        <f t="shared" si="0"/>
        <v/>
      </c>
      <c r="AW8" s="50" t="str">
        <f t="shared" si="0"/>
        <v/>
      </c>
      <c r="AX8" s="50" t="str">
        <f t="shared" si="0"/>
        <v/>
      </c>
      <c r="AY8" s="50" t="str">
        <f t="shared" si="0"/>
        <v/>
      </c>
      <c r="AZ8" s="71" t="str">
        <f t="shared" si="0"/>
        <v/>
      </c>
    </row>
    <row r="9" spans="1:52" s="84" customFormat="1" ht="30" customHeight="1">
      <c r="C9" s="58"/>
      <c r="D9" s="405" t="str">
        <f>IFERROR(INDEX('1'!$AJ$163:$AK$171,MATCH($C9,'1'!$AJ$163:$AJ$171,0),2),"")</f>
        <v/>
      </c>
      <c r="E9" s="405"/>
      <c r="F9" s="405"/>
      <c r="G9" s="405"/>
      <c r="H9" s="405"/>
      <c r="I9" s="405"/>
      <c r="J9" s="405"/>
      <c r="K9" s="590"/>
      <c r="L9" s="591"/>
      <c r="M9" s="592"/>
      <c r="N9" s="593"/>
      <c r="O9" s="52"/>
      <c r="P9" s="587"/>
      <c r="Q9" s="588"/>
      <c r="R9" s="588"/>
      <c r="S9" s="588"/>
      <c r="T9" s="589"/>
      <c r="V9" s="77" t="s">
        <v>371</v>
      </c>
      <c r="W9" s="69" t="str">
        <f t="shared" si="1"/>
        <v/>
      </c>
      <c r="X9" s="68" t="str">
        <f t="shared" si="2"/>
        <v/>
      </c>
      <c r="Y9" s="50" t="str">
        <f t="shared" si="0"/>
        <v/>
      </c>
      <c r="Z9" s="50" t="str">
        <f t="shared" si="0"/>
        <v/>
      </c>
      <c r="AA9" s="50" t="str">
        <f t="shared" si="0"/>
        <v/>
      </c>
      <c r="AB9" s="50" t="str">
        <f t="shared" si="0"/>
        <v/>
      </c>
      <c r="AC9" s="50" t="str">
        <f t="shared" si="0"/>
        <v/>
      </c>
      <c r="AD9" s="50" t="str">
        <f t="shared" si="0"/>
        <v/>
      </c>
      <c r="AE9" s="50" t="str">
        <f t="shared" si="0"/>
        <v/>
      </c>
      <c r="AF9" s="50" t="str">
        <f t="shared" si="0"/>
        <v/>
      </c>
      <c r="AG9" s="50" t="str">
        <f t="shared" si="0"/>
        <v/>
      </c>
      <c r="AH9" s="50" t="str">
        <f t="shared" si="0"/>
        <v/>
      </c>
      <c r="AI9" s="50" t="str">
        <f t="shared" si="0"/>
        <v/>
      </c>
      <c r="AJ9" s="50" t="str">
        <f t="shared" si="0"/>
        <v/>
      </c>
      <c r="AK9" s="50" t="str">
        <f t="shared" si="0"/>
        <v/>
      </c>
      <c r="AL9" s="50" t="str">
        <f t="shared" si="0"/>
        <v/>
      </c>
      <c r="AM9" s="50" t="str">
        <f t="shared" si="0"/>
        <v/>
      </c>
      <c r="AN9" s="50" t="str">
        <f t="shared" si="0"/>
        <v/>
      </c>
      <c r="AO9" s="50" t="str">
        <f t="shared" si="0"/>
        <v/>
      </c>
      <c r="AP9" s="50" t="str">
        <f t="shared" si="0"/>
        <v/>
      </c>
      <c r="AQ9" s="50" t="str">
        <f t="shared" si="0"/>
        <v/>
      </c>
      <c r="AR9" s="50" t="str">
        <f t="shared" si="0"/>
        <v/>
      </c>
      <c r="AS9" s="50" t="str">
        <f t="shared" si="0"/>
        <v/>
      </c>
      <c r="AT9" s="50" t="str">
        <f t="shared" si="0"/>
        <v/>
      </c>
      <c r="AU9" s="50" t="str">
        <f t="shared" si="0"/>
        <v/>
      </c>
      <c r="AV9" s="50" t="str">
        <f t="shared" si="0"/>
        <v/>
      </c>
      <c r="AW9" s="50" t="str">
        <f t="shared" si="0"/>
        <v/>
      </c>
      <c r="AX9" s="50" t="str">
        <f t="shared" si="0"/>
        <v/>
      </c>
      <c r="AY9" s="50" t="str">
        <f t="shared" si="0"/>
        <v/>
      </c>
      <c r="AZ9" s="71" t="str">
        <f t="shared" si="0"/>
        <v/>
      </c>
    </row>
    <row r="10" spans="1:52" s="84" customFormat="1" ht="30" customHeight="1">
      <c r="C10" s="58"/>
      <c r="D10" s="405" t="str">
        <f>IFERROR(INDEX('1'!$AJ$163:$AK$171,MATCH($C10,'1'!$AJ$163:$AJ$171,0),2),"")</f>
        <v/>
      </c>
      <c r="E10" s="405"/>
      <c r="F10" s="405"/>
      <c r="G10" s="405"/>
      <c r="H10" s="405"/>
      <c r="I10" s="405"/>
      <c r="J10" s="405"/>
      <c r="K10" s="590"/>
      <c r="L10" s="591"/>
      <c r="M10" s="592"/>
      <c r="N10" s="593"/>
      <c r="O10" s="52"/>
      <c r="P10" s="587"/>
      <c r="Q10" s="588"/>
      <c r="R10" s="588"/>
      <c r="S10" s="588"/>
      <c r="T10" s="589"/>
      <c r="V10" s="77" t="s">
        <v>372</v>
      </c>
      <c r="W10" s="69" t="str">
        <f t="shared" si="1"/>
        <v/>
      </c>
      <c r="X10" s="68" t="str">
        <f t="shared" si="2"/>
        <v/>
      </c>
      <c r="Y10" s="50" t="str">
        <f t="shared" si="0"/>
        <v/>
      </c>
      <c r="Z10" s="50" t="str">
        <f t="shared" si="0"/>
        <v/>
      </c>
      <c r="AA10" s="50" t="str">
        <f t="shared" si="0"/>
        <v/>
      </c>
      <c r="AB10" s="50" t="str">
        <f t="shared" si="0"/>
        <v/>
      </c>
      <c r="AC10" s="50" t="str">
        <f t="shared" si="0"/>
        <v/>
      </c>
      <c r="AD10" s="50" t="str">
        <f t="shared" si="0"/>
        <v/>
      </c>
      <c r="AE10" s="50" t="str">
        <f t="shared" si="0"/>
        <v/>
      </c>
      <c r="AF10" s="50" t="str">
        <f t="shared" si="0"/>
        <v/>
      </c>
      <c r="AG10" s="50" t="str">
        <f t="shared" si="0"/>
        <v/>
      </c>
      <c r="AH10" s="50" t="str">
        <f t="shared" si="0"/>
        <v/>
      </c>
      <c r="AI10" s="50" t="str">
        <f t="shared" si="0"/>
        <v/>
      </c>
      <c r="AJ10" s="50" t="str">
        <f t="shared" si="0"/>
        <v/>
      </c>
      <c r="AK10" s="50" t="str">
        <f t="shared" si="0"/>
        <v/>
      </c>
      <c r="AL10" s="50" t="str">
        <f t="shared" si="0"/>
        <v/>
      </c>
      <c r="AM10" s="50" t="str">
        <f t="shared" si="0"/>
        <v/>
      </c>
      <c r="AN10" s="50" t="str">
        <f t="shared" si="0"/>
        <v/>
      </c>
      <c r="AO10" s="50" t="str">
        <f t="shared" si="0"/>
        <v/>
      </c>
      <c r="AP10" s="50" t="str">
        <f t="shared" si="0"/>
        <v/>
      </c>
      <c r="AQ10" s="50" t="str">
        <f t="shared" si="0"/>
        <v/>
      </c>
      <c r="AR10" s="50" t="str">
        <f t="shared" si="0"/>
        <v/>
      </c>
      <c r="AS10" s="50" t="str">
        <f t="shared" si="0"/>
        <v/>
      </c>
      <c r="AT10" s="50" t="str">
        <f t="shared" si="0"/>
        <v/>
      </c>
      <c r="AU10" s="50" t="str">
        <f t="shared" si="0"/>
        <v/>
      </c>
      <c r="AV10" s="50" t="str">
        <f t="shared" si="0"/>
        <v/>
      </c>
      <c r="AW10" s="50" t="str">
        <f t="shared" si="0"/>
        <v/>
      </c>
      <c r="AX10" s="50" t="str">
        <f t="shared" si="0"/>
        <v/>
      </c>
      <c r="AY10" s="50" t="str">
        <f t="shared" si="0"/>
        <v/>
      </c>
      <c r="AZ10" s="71" t="str">
        <f t="shared" si="0"/>
        <v/>
      </c>
    </row>
    <row r="11" spans="1:52" s="84" customFormat="1" ht="30" customHeight="1">
      <c r="C11" s="58"/>
      <c r="D11" s="405" t="str">
        <f>IFERROR(INDEX('1'!$AJ$163:$AK$171,MATCH($C11,'1'!$AJ$163:$AJ$171,0),2),"")</f>
        <v/>
      </c>
      <c r="E11" s="405"/>
      <c r="F11" s="405"/>
      <c r="G11" s="405"/>
      <c r="H11" s="405"/>
      <c r="I11" s="405"/>
      <c r="J11" s="405"/>
      <c r="K11" s="590"/>
      <c r="L11" s="591"/>
      <c r="M11" s="592"/>
      <c r="N11" s="593"/>
      <c r="O11" s="52"/>
      <c r="P11" s="587"/>
      <c r="Q11" s="588"/>
      <c r="R11" s="588"/>
      <c r="S11" s="588"/>
      <c r="T11" s="589"/>
      <c r="V11" s="77" t="s">
        <v>373</v>
      </c>
      <c r="W11" s="69" t="str">
        <f t="shared" si="1"/>
        <v/>
      </c>
      <c r="X11" s="68" t="str">
        <f t="shared" si="2"/>
        <v/>
      </c>
      <c r="Y11" s="50" t="str">
        <f t="shared" si="0"/>
        <v/>
      </c>
      <c r="Z11" s="50" t="str">
        <f t="shared" si="0"/>
        <v/>
      </c>
      <c r="AA11" s="50" t="str">
        <f t="shared" si="0"/>
        <v/>
      </c>
      <c r="AB11" s="50" t="str">
        <f t="shared" si="0"/>
        <v/>
      </c>
      <c r="AC11" s="50" t="str">
        <f t="shared" si="0"/>
        <v/>
      </c>
      <c r="AD11" s="50" t="str">
        <f t="shared" si="0"/>
        <v/>
      </c>
      <c r="AE11" s="50" t="str">
        <f t="shared" si="0"/>
        <v/>
      </c>
      <c r="AF11" s="50" t="str">
        <f t="shared" si="0"/>
        <v/>
      </c>
      <c r="AG11" s="50" t="str">
        <f t="shared" si="0"/>
        <v/>
      </c>
      <c r="AH11" s="50" t="str">
        <f t="shared" si="0"/>
        <v/>
      </c>
      <c r="AI11" s="50" t="str">
        <f t="shared" si="0"/>
        <v/>
      </c>
      <c r="AJ11" s="50" t="str">
        <f t="shared" si="0"/>
        <v/>
      </c>
      <c r="AK11" s="50" t="str">
        <f t="shared" si="0"/>
        <v/>
      </c>
      <c r="AL11" s="50" t="str">
        <f t="shared" si="0"/>
        <v/>
      </c>
      <c r="AM11" s="50" t="str">
        <f t="shared" si="0"/>
        <v/>
      </c>
      <c r="AN11" s="50" t="str">
        <f t="shared" si="0"/>
        <v/>
      </c>
      <c r="AO11" s="50" t="str">
        <f t="shared" si="0"/>
        <v/>
      </c>
      <c r="AP11" s="50" t="str">
        <f t="shared" si="0"/>
        <v/>
      </c>
      <c r="AQ11" s="50" t="str">
        <f t="shared" si="0"/>
        <v/>
      </c>
      <c r="AR11" s="50" t="str">
        <f t="shared" si="0"/>
        <v/>
      </c>
      <c r="AS11" s="50" t="str">
        <f t="shared" si="0"/>
        <v/>
      </c>
      <c r="AT11" s="50" t="str">
        <f t="shared" si="0"/>
        <v/>
      </c>
      <c r="AU11" s="50" t="str">
        <f t="shared" si="0"/>
        <v/>
      </c>
      <c r="AV11" s="50" t="str">
        <f t="shared" si="0"/>
        <v/>
      </c>
      <c r="AW11" s="50" t="str">
        <f t="shared" si="0"/>
        <v/>
      </c>
      <c r="AX11" s="50" t="str">
        <f t="shared" si="0"/>
        <v/>
      </c>
      <c r="AY11" s="50" t="str">
        <f t="shared" si="0"/>
        <v/>
      </c>
      <c r="AZ11" s="71" t="str">
        <f t="shared" si="0"/>
        <v/>
      </c>
    </row>
    <row r="12" spans="1:52" s="84" customFormat="1" ht="30" customHeight="1">
      <c r="C12" s="58"/>
      <c r="D12" s="405" t="str">
        <f>IFERROR(INDEX('1'!$AJ$163:$AK$171,MATCH($C12,'1'!$AJ$163:$AJ$171,0),2),"")</f>
        <v/>
      </c>
      <c r="E12" s="405"/>
      <c r="F12" s="405"/>
      <c r="G12" s="405"/>
      <c r="H12" s="405"/>
      <c r="I12" s="405"/>
      <c r="J12" s="405"/>
      <c r="K12" s="590"/>
      <c r="L12" s="591"/>
      <c r="M12" s="592"/>
      <c r="N12" s="593"/>
      <c r="O12" s="52"/>
      <c r="P12" s="587"/>
      <c r="Q12" s="588"/>
      <c r="R12" s="588"/>
      <c r="S12" s="588"/>
      <c r="T12" s="589"/>
      <c r="V12" s="77" t="s">
        <v>374</v>
      </c>
      <c r="W12" s="69" t="str">
        <f t="shared" si="1"/>
        <v/>
      </c>
      <c r="X12" s="68" t="str">
        <f t="shared" si="2"/>
        <v/>
      </c>
      <c r="Y12" s="50" t="str">
        <f t="shared" si="0"/>
        <v/>
      </c>
      <c r="Z12" s="50" t="str">
        <f t="shared" si="0"/>
        <v/>
      </c>
      <c r="AA12" s="50" t="str">
        <f t="shared" si="0"/>
        <v/>
      </c>
      <c r="AB12" s="50" t="str">
        <f t="shared" si="0"/>
        <v/>
      </c>
      <c r="AC12" s="50" t="str">
        <f t="shared" si="0"/>
        <v/>
      </c>
      <c r="AD12" s="50" t="str">
        <f t="shared" si="0"/>
        <v/>
      </c>
      <c r="AE12" s="50" t="str">
        <f t="shared" si="0"/>
        <v/>
      </c>
      <c r="AF12" s="50" t="str">
        <f t="shared" si="0"/>
        <v/>
      </c>
      <c r="AG12" s="50" t="str">
        <f t="shared" si="0"/>
        <v/>
      </c>
      <c r="AH12" s="50" t="str">
        <f t="shared" si="0"/>
        <v/>
      </c>
      <c r="AI12" s="50" t="str">
        <f t="shared" si="0"/>
        <v/>
      </c>
      <c r="AJ12" s="50" t="str">
        <f t="shared" si="0"/>
        <v/>
      </c>
      <c r="AK12" s="50" t="str">
        <f t="shared" si="0"/>
        <v/>
      </c>
      <c r="AL12" s="50" t="str">
        <f t="shared" si="0"/>
        <v/>
      </c>
      <c r="AM12" s="50" t="str">
        <f t="shared" si="0"/>
        <v/>
      </c>
      <c r="AN12" s="50" t="str">
        <f t="shared" si="0"/>
        <v/>
      </c>
      <c r="AO12" s="50" t="str">
        <f t="shared" si="0"/>
        <v/>
      </c>
      <c r="AP12" s="50" t="str">
        <f t="shared" si="0"/>
        <v/>
      </c>
      <c r="AQ12" s="50" t="str">
        <f t="shared" si="0"/>
        <v/>
      </c>
      <c r="AR12" s="50" t="str">
        <f t="shared" si="0"/>
        <v/>
      </c>
      <c r="AS12" s="50" t="str">
        <f t="shared" si="0"/>
        <v/>
      </c>
      <c r="AT12" s="50" t="str">
        <f t="shared" si="0"/>
        <v/>
      </c>
      <c r="AU12" s="50" t="str">
        <f t="shared" si="0"/>
        <v/>
      </c>
      <c r="AV12" s="50" t="str">
        <f t="shared" si="0"/>
        <v/>
      </c>
      <c r="AW12" s="50" t="str">
        <f t="shared" si="0"/>
        <v/>
      </c>
      <c r="AX12" s="50" t="str">
        <f t="shared" si="0"/>
        <v/>
      </c>
      <c r="AY12" s="50" t="str">
        <f t="shared" si="0"/>
        <v/>
      </c>
      <c r="AZ12" s="71" t="str">
        <f t="shared" si="0"/>
        <v/>
      </c>
    </row>
    <row r="13" spans="1:52" s="84" customFormat="1" ht="30" customHeight="1">
      <c r="C13" s="58"/>
      <c r="D13" s="405" t="str">
        <f>IFERROR(INDEX('1'!$AJ$163:$AK$171,MATCH($C13,'1'!$AJ$163:$AJ$171,0),2),"")</f>
        <v/>
      </c>
      <c r="E13" s="405"/>
      <c r="F13" s="405"/>
      <c r="G13" s="405"/>
      <c r="H13" s="405"/>
      <c r="I13" s="405"/>
      <c r="J13" s="405"/>
      <c r="K13" s="590"/>
      <c r="L13" s="591"/>
      <c r="M13" s="592"/>
      <c r="N13" s="593"/>
      <c r="O13" s="52"/>
      <c r="P13" s="587"/>
      <c r="Q13" s="588"/>
      <c r="R13" s="588"/>
      <c r="S13" s="588"/>
      <c r="T13" s="589"/>
      <c r="V13" s="77" t="s">
        <v>375</v>
      </c>
      <c r="W13" s="69" t="str">
        <f t="shared" si="1"/>
        <v/>
      </c>
      <c r="X13" s="68" t="str">
        <f t="shared" si="2"/>
        <v/>
      </c>
      <c r="Y13" s="50" t="str">
        <f t="shared" si="0"/>
        <v/>
      </c>
      <c r="Z13" s="50" t="str">
        <f t="shared" si="0"/>
        <v/>
      </c>
      <c r="AA13" s="50" t="str">
        <f t="shared" si="0"/>
        <v/>
      </c>
      <c r="AB13" s="50" t="str">
        <f t="shared" si="0"/>
        <v/>
      </c>
      <c r="AC13" s="50" t="str">
        <f t="shared" si="0"/>
        <v/>
      </c>
      <c r="AD13" s="50" t="str">
        <f t="shared" si="0"/>
        <v/>
      </c>
      <c r="AE13" s="50" t="str">
        <f t="shared" si="0"/>
        <v/>
      </c>
      <c r="AF13" s="50" t="str">
        <f t="shared" si="0"/>
        <v/>
      </c>
      <c r="AG13" s="50" t="str">
        <f t="shared" si="0"/>
        <v/>
      </c>
      <c r="AH13" s="50" t="str">
        <f t="shared" si="0"/>
        <v/>
      </c>
      <c r="AI13" s="50" t="str">
        <f t="shared" si="0"/>
        <v/>
      </c>
      <c r="AJ13" s="50" t="str">
        <f t="shared" si="0"/>
        <v/>
      </c>
      <c r="AK13" s="50" t="str">
        <f t="shared" si="0"/>
        <v/>
      </c>
      <c r="AL13" s="50" t="str">
        <f t="shared" si="0"/>
        <v/>
      </c>
      <c r="AM13" s="50" t="str">
        <f t="shared" si="0"/>
        <v/>
      </c>
      <c r="AN13" s="50" t="str">
        <f t="shared" si="0"/>
        <v/>
      </c>
      <c r="AO13" s="50" t="str">
        <f t="shared" si="0"/>
        <v/>
      </c>
      <c r="AP13" s="50" t="str">
        <f t="shared" si="0"/>
        <v/>
      </c>
      <c r="AQ13" s="50" t="str">
        <f t="shared" ref="Y13:AZ18" si="3">IF($C13&gt;5,IF(AQ$2&lt;&gt;"×",$C13,""),IF($O13=AQ$2,$C13,""))</f>
        <v/>
      </c>
      <c r="AR13" s="50" t="str">
        <f t="shared" si="3"/>
        <v/>
      </c>
      <c r="AS13" s="50" t="str">
        <f t="shared" si="3"/>
        <v/>
      </c>
      <c r="AT13" s="50" t="str">
        <f t="shared" si="3"/>
        <v/>
      </c>
      <c r="AU13" s="50" t="str">
        <f t="shared" si="3"/>
        <v/>
      </c>
      <c r="AV13" s="50" t="str">
        <f t="shared" si="3"/>
        <v/>
      </c>
      <c r="AW13" s="50" t="str">
        <f t="shared" si="3"/>
        <v/>
      </c>
      <c r="AX13" s="50" t="str">
        <f t="shared" si="3"/>
        <v/>
      </c>
      <c r="AY13" s="50" t="str">
        <f t="shared" si="3"/>
        <v/>
      </c>
      <c r="AZ13" s="71" t="str">
        <f t="shared" si="3"/>
        <v/>
      </c>
    </row>
    <row r="14" spans="1:52" s="84" customFormat="1" ht="30" customHeight="1">
      <c r="C14" s="58"/>
      <c r="D14" s="405" t="str">
        <f>IFERROR(INDEX('1'!$AJ$163:$AK$171,MATCH($C14,'1'!$AJ$163:$AJ$171,0),2),"")</f>
        <v/>
      </c>
      <c r="E14" s="405"/>
      <c r="F14" s="405"/>
      <c r="G14" s="405"/>
      <c r="H14" s="405"/>
      <c r="I14" s="405"/>
      <c r="J14" s="405"/>
      <c r="K14" s="590"/>
      <c r="L14" s="591"/>
      <c r="M14" s="592"/>
      <c r="N14" s="593"/>
      <c r="O14" s="52"/>
      <c r="P14" s="587"/>
      <c r="Q14" s="588"/>
      <c r="R14" s="588"/>
      <c r="S14" s="588"/>
      <c r="T14" s="589"/>
      <c r="V14" s="77" t="s">
        <v>376</v>
      </c>
      <c r="W14" s="69" t="str">
        <f t="shared" si="1"/>
        <v/>
      </c>
      <c r="X14" s="68" t="str">
        <f t="shared" si="2"/>
        <v/>
      </c>
      <c r="Y14" s="50" t="str">
        <f t="shared" si="3"/>
        <v/>
      </c>
      <c r="Z14" s="50" t="str">
        <f t="shared" si="3"/>
        <v/>
      </c>
      <c r="AA14" s="50" t="str">
        <f t="shared" si="3"/>
        <v/>
      </c>
      <c r="AB14" s="50" t="str">
        <f t="shared" si="3"/>
        <v/>
      </c>
      <c r="AC14" s="50" t="str">
        <f t="shared" si="3"/>
        <v/>
      </c>
      <c r="AD14" s="50" t="str">
        <f t="shared" si="3"/>
        <v/>
      </c>
      <c r="AE14" s="50" t="str">
        <f t="shared" si="3"/>
        <v/>
      </c>
      <c r="AF14" s="50" t="str">
        <f t="shared" si="3"/>
        <v/>
      </c>
      <c r="AG14" s="50" t="str">
        <f t="shared" si="3"/>
        <v/>
      </c>
      <c r="AH14" s="50" t="str">
        <f t="shared" si="3"/>
        <v/>
      </c>
      <c r="AI14" s="50" t="str">
        <f t="shared" si="3"/>
        <v/>
      </c>
      <c r="AJ14" s="50" t="str">
        <f t="shared" si="3"/>
        <v/>
      </c>
      <c r="AK14" s="50" t="str">
        <f t="shared" si="3"/>
        <v/>
      </c>
      <c r="AL14" s="50" t="str">
        <f t="shared" si="3"/>
        <v/>
      </c>
      <c r="AM14" s="50" t="str">
        <f t="shared" si="3"/>
        <v/>
      </c>
      <c r="AN14" s="50" t="str">
        <f t="shared" si="3"/>
        <v/>
      </c>
      <c r="AO14" s="50" t="str">
        <f t="shared" si="3"/>
        <v/>
      </c>
      <c r="AP14" s="50" t="str">
        <f t="shared" si="3"/>
        <v/>
      </c>
      <c r="AQ14" s="50" t="str">
        <f t="shared" si="3"/>
        <v/>
      </c>
      <c r="AR14" s="50" t="str">
        <f t="shared" si="3"/>
        <v/>
      </c>
      <c r="AS14" s="50" t="str">
        <f t="shared" si="3"/>
        <v/>
      </c>
      <c r="AT14" s="50" t="str">
        <f t="shared" si="3"/>
        <v/>
      </c>
      <c r="AU14" s="50" t="str">
        <f t="shared" si="3"/>
        <v/>
      </c>
      <c r="AV14" s="50" t="str">
        <f t="shared" si="3"/>
        <v/>
      </c>
      <c r="AW14" s="50" t="str">
        <f t="shared" si="3"/>
        <v/>
      </c>
      <c r="AX14" s="50" t="str">
        <f t="shared" si="3"/>
        <v/>
      </c>
      <c r="AY14" s="50" t="str">
        <f t="shared" si="3"/>
        <v/>
      </c>
      <c r="AZ14" s="71" t="str">
        <f t="shared" si="3"/>
        <v/>
      </c>
    </row>
    <row r="15" spans="1:52" s="84" customFormat="1" ht="30" customHeight="1">
      <c r="C15" s="58"/>
      <c r="D15" s="405" t="str">
        <f>IFERROR(INDEX('1'!$AJ$163:$AK$171,MATCH($C15,'1'!$AJ$163:$AJ$171,0),2),"")</f>
        <v/>
      </c>
      <c r="E15" s="405"/>
      <c r="F15" s="405"/>
      <c r="G15" s="405"/>
      <c r="H15" s="405"/>
      <c r="I15" s="405"/>
      <c r="J15" s="405"/>
      <c r="K15" s="590"/>
      <c r="L15" s="591"/>
      <c r="M15" s="592"/>
      <c r="N15" s="593"/>
      <c r="O15" s="52"/>
      <c r="P15" s="587"/>
      <c r="Q15" s="588"/>
      <c r="R15" s="588"/>
      <c r="S15" s="588"/>
      <c r="T15" s="589"/>
      <c r="V15" s="77" t="s">
        <v>377</v>
      </c>
      <c r="W15" s="69" t="str">
        <f t="shared" si="1"/>
        <v/>
      </c>
      <c r="X15" s="68" t="str">
        <f t="shared" si="2"/>
        <v/>
      </c>
      <c r="Y15" s="50" t="str">
        <f t="shared" si="3"/>
        <v/>
      </c>
      <c r="Z15" s="50" t="str">
        <f t="shared" si="3"/>
        <v/>
      </c>
      <c r="AA15" s="50" t="str">
        <f t="shared" si="3"/>
        <v/>
      </c>
      <c r="AB15" s="50" t="str">
        <f t="shared" si="3"/>
        <v/>
      </c>
      <c r="AC15" s="50" t="str">
        <f t="shared" si="3"/>
        <v/>
      </c>
      <c r="AD15" s="50" t="str">
        <f t="shared" si="3"/>
        <v/>
      </c>
      <c r="AE15" s="50" t="str">
        <f t="shared" si="3"/>
        <v/>
      </c>
      <c r="AF15" s="50" t="str">
        <f t="shared" si="3"/>
        <v/>
      </c>
      <c r="AG15" s="50" t="str">
        <f t="shared" si="3"/>
        <v/>
      </c>
      <c r="AH15" s="50" t="str">
        <f t="shared" si="3"/>
        <v/>
      </c>
      <c r="AI15" s="50" t="str">
        <f t="shared" si="3"/>
        <v/>
      </c>
      <c r="AJ15" s="50" t="str">
        <f t="shared" si="3"/>
        <v/>
      </c>
      <c r="AK15" s="50" t="str">
        <f t="shared" si="3"/>
        <v/>
      </c>
      <c r="AL15" s="50" t="str">
        <f t="shared" si="3"/>
        <v/>
      </c>
      <c r="AM15" s="50" t="str">
        <f t="shared" si="3"/>
        <v/>
      </c>
      <c r="AN15" s="50" t="str">
        <f t="shared" si="3"/>
        <v/>
      </c>
      <c r="AO15" s="50" t="str">
        <f t="shared" si="3"/>
        <v/>
      </c>
      <c r="AP15" s="50" t="str">
        <f t="shared" si="3"/>
        <v/>
      </c>
      <c r="AQ15" s="50" t="str">
        <f t="shared" si="3"/>
        <v/>
      </c>
      <c r="AR15" s="50" t="str">
        <f t="shared" si="3"/>
        <v/>
      </c>
      <c r="AS15" s="50" t="str">
        <f t="shared" si="3"/>
        <v/>
      </c>
      <c r="AT15" s="50" t="str">
        <f t="shared" si="3"/>
        <v/>
      </c>
      <c r="AU15" s="50" t="str">
        <f t="shared" si="3"/>
        <v/>
      </c>
      <c r="AV15" s="50" t="str">
        <f t="shared" si="3"/>
        <v/>
      </c>
      <c r="AW15" s="50" t="str">
        <f t="shared" si="3"/>
        <v/>
      </c>
      <c r="AX15" s="50" t="str">
        <f t="shared" si="3"/>
        <v/>
      </c>
      <c r="AY15" s="50" t="str">
        <f t="shared" si="3"/>
        <v/>
      </c>
      <c r="AZ15" s="71" t="str">
        <f t="shared" si="3"/>
        <v/>
      </c>
    </row>
    <row r="16" spans="1:52" s="84" customFormat="1" ht="30" customHeight="1">
      <c r="C16" s="58"/>
      <c r="D16" s="405" t="str">
        <f>IFERROR(INDEX('1'!$AJ$163:$AK$171,MATCH($C16,'1'!$AJ$163:$AJ$171,0),2),"")</f>
        <v/>
      </c>
      <c r="E16" s="405"/>
      <c r="F16" s="405"/>
      <c r="G16" s="405"/>
      <c r="H16" s="405"/>
      <c r="I16" s="405"/>
      <c r="J16" s="405"/>
      <c r="K16" s="590"/>
      <c r="L16" s="591"/>
      <c r="M16" s="592"/>
      <c r="N16" s="593"/>
      <c r="O16" s="52"/>
      <c r="P16" s="587"/>
      <c r="Q16" s="588"/>
      <c r="R16" s="588"/>
      <c r="S16" s="588"/>
      <c r="T16" s="589"/>
      <c r="V16" s="77" t="s">
        <v>378</v>
      </c>
      <c r="W16" s="69" t="str">
        <f t="shared" si="1"/>
        <v/>
      </c>
      <c r="X16" s="68" t="str">
        <f t="shared" si="2"/>
        <v/>
      </c>
      <c r="Y16" s="50" t="str">
        <f t="shared" si="3"/>
        <v/>
      </c>
      <c r="Z16" s="50" t="str">
        <f t="shared" si="3"/>
        <v/>
      </c>
      <c r="AA16" s="50" t="str">
        <f t="shared" si="3"/>
        <v/>
      </c>
      <c r="AB16" s="50" t="str">
        <f t="shared" si="3"/>
        <v/>
      </c>
      <c r="AC16" s="50" t="str">
        <f t="shared" si="3"/>
        <v/>
      </c>
      <c r="AD16" s="50" t="str">
        <f t="shared" si="3"/>
        <v/>
      </c>
      <c r="AE16" s="50" t="str">
        <f t="shared" si="3"/>
        <v/>
      </c>
      <c r="AF16" s="50" t="str">
        <f t="shared" si="3"/>
        <v/>
      </c>
      <c r="AG16" s="50" t="str">
        <f t="shared" si="3"/>
        <v/>
      </c>
      <c r="AH16" s="50" t="str">
        <f t="shared" si="3"/>
        <v/>
      </c>
      <c r="AI16" s="50" t="str">
        <f t="shared" si="3"/>
        <v/>
      </c>
      <c r="AJ16" s="50" t="str">
        <f t="shared" si="3"/>
        <v/>
      </c>
      <c r="AK16" s="50" t="str">
        <f t="shared" si="3"/>
        <v/>
      </c>
      <c r="AL16" s="50" t="str">
        <f t="shared" si="3"/>
        <v/>
      </c>
      <c r="AM16" s="50" t="str">
        <f t="shared" si="3"/>
        <v/>
      </c>
      <c r="AN16" s="50" t="str">
        <f t="shared" si="3"/>
        <v/>
      </c>
      <c r="AO16" s="50" t="str">
        <f t="shared" si="3"/>
        <v/>
      </c>
      <c r="AP16" s="50" t="str">
        <f t="shared" si="3"/>
        <v/>
      </c>
      <c r="AQ16" s="50" t="str">
        <f t="shared" si="3"/>
        <v/>
      </c>
      <c r="AR16" s="50" t="str">
        <f t="shared" si="3"/>
        <v/>
      </c>
      <c r="AS16" s="50" t="str">
        <f t="shared" si="3"/>
        <v/>
      </c>
      <c r="AT16" s="50" t="str">
        <f t="shared" si="3"/>
        <v/>
      </c>
      <c r="AU16" s="50" t="str">
        <f t="shared" si="3"/>
        <v/>
      </c>
      <c r="AV16" s="50" t="str">
        <f t="shared" si="3"/>
        <v/>
      </c>
      <c r="AW16" s="50" t="str">
        <f t="shared" si="3"/>
        <v/>
      </c>
      <c r="AX16" s="50" t="str">
        <f t="shared" si="3"/>
        <v/>
      </c>
      <c r="AY16" s="50" t="str">
        <f t="shared" si="3"/>
        <v/>
      </c>
      <c r="AZ16" s="71" t="str">
        <f t="shared" si="3"/>
        <v/>
      </c>
    </row>
    <row r="17" spans="3:52" s="84" customFormat="1" ht="30" customHeight="1">
      <c r="C17" s="58"/>
      <c r="D17" s="405" t="str">
        <f>IFERROR(INDEX('1'!$AJ$163:$AK$171,MATCH($C17,'1'!$AJ$163:$AJ$171,0),2),"")</f>
        <v/>
      </c>
      <c r="E17" s="405"/>
      <c r="F17" s="405"/>
      <c r="G17" s="405"/>
      <c r="H17" s="405"/>
      <c r="I17" s="405"/>
      <c r="J17" s="405"/>
      <c r="K17" s="590"/>
      <c r="L17" s="591"/>
      <c r="M17" s="592"/>
      <c r="N17" s="593"/>
      <c r="O17" s="52"/>
      <c r="P17" s="587"/>
      <c r="Q17" s="588"/>
      <c r="R17" s="588"/>
      <c r="S17" s="588"/>
      <c r="T17" s="589"/>
      <c r="V17" s="77" t="s">
        <v>379</v>
      </c>
      <c r="W17" s="69" t="str">
        <f t="shared" si="1"/>
        <v/>
      </c>
      <c r="X17" s="68" t="str">
        <f t="shared" si="2"/>
        <v/>
      </c>
      <c r="Y17" s="50" t="str">
        <f t="shared" si="3"/>
        <v/>
      </c>
      <c r="Z17" s="50" t="str">
        <f t="shared" si="3"/>
        <v/>
      </c>
      <c r="AA17" s="50" t="str">
        <f t="shared" si="3"/>
        <v/>
      </c>
      <c r="AB17" s="50" t="str">
        <f t="shared" si="3"/>
        <v/>
      </c>
      <c r="AC17" s="50" t="str">
        <f t="shared" si="3"/>
        <v/>
      </c>
      <c r="AD17" s="50" t="str">
        <f t="shared" si="3"/>
        <v/>
      </c>
      <c r="AE17" s="50" t="str">
        <f t="shared" si="3"/>
        <v/>
      </c>
      <c r="AF17" s="50" t="str">
        <f t="shared" si="3"/>
        <v/>
      </c>
      <c r="AG17" s="50" t="str">
        <f t="shared" si="3"/>
        <v/>
      </c>
      <c r="AH17" s="50" t="str">
        <f t="shared" si="3"/>
        <v/>
      </c>
      <c r="AI17" s="50" t="str">
        <f t="shared" si="3"/>
        <v/>
      </c>
      <c r="AJ17" s="50" t="str">
        <f t="shared" si="3"/>
        <v/>
      </c>
      <c r="AK17" s="50" t="str">
        <f t="shared" si="3"/>
        <v/>
      </c>
      <c r="AL17" s="50" t="str">
        <f t="shared" si="3"/>
        <v/>
      </c>
      <c r="AM17" s="50" t="str">
        <f t="shared" si="3"/>
        <v/>
      </c>
      <c r="AN17" s="50" t="str">
        <f t="shared" si="3"/>
        <v/>
      </c>
      <c r="AO17" s="50" t="str">
        <f t="shared" si="3"/>
        <v/>
      </c>
      <c r="AP17" s="50" t="str">
        <f t="shared" si="3"/>
        <v/>
      </c>
      <c r="AQ17" s="50" t="str">
        <f t="shared" si="3"/>
        <v/>
      </c>
      <c r="AR17" s="50" t="str">
        <f t="shared" si="3"/>
        <v/>
      </c>
      <c r="AS17" s="50" t="str">
        <f t="shared" si="3"/>
        <v/>
      </c>
      <c r="AT17" s="50" t="str">
        <f t="shared" si="3"/>
        <v/>
      </c>
      <c r="AU17" s="50" t="str">
        <f t="shared" si="3"/>
        <v/>
      </c>
      <c r="AV17" s="50" t="str">
        <f t="shared" si="3"/>
        <v/>
      </c>
      <c r="AW17" s="50" t="str">
        <f t="shared" si="3"/>
        <v/>
      </c>
      <c r="AX17" s="50" t="str">
        <f t="shared" si="3"/>
        <v/>
      </c>
      <c r="AY17" s="50" t="str">
        <f t="shared" si="3"/>
        <v/>
      </c>
      <c r="AZ17" s="71" t="str">
        <f t="shared" si="3"/>
        <v/>
      </c>
    </row>
    <row r="18" spans="3:52" s="84" customFormat="1" ht="30" customHeight="1" thickBot="1">
      <c r="C18" s="58"/>
      <c r="D18" s="405" t="str">
        <f>IFERROR(INDEX('1'!$AJ$163:$AK$171,MATCH($C18,'1'!$AJ$163:$AJ$171,0),2),"")</f>
        <v/>
      </c>
      <c r="E18" s="405"/>
      <c r="F18" s="405"/>
      <c r="G18" s="405"/>
      <c r="H18" s="405"/>
      <c r="I18" s="405"/>
      <c r="J18" s="405"/>
      <c r="K18" s="590"/>
      <c r="L18" s="606"/>
      <c r="M18" s="607"/>
      <c r="N18" s="608"/>
      <c r="O18" s="52"/>
      <c r="P18" s="603"/>
      <c r="Q18" s="604"/>
      <c r="R18" s="604"/>
      <c r="S18" s="604"/>
      <c r="T18" s="605"/>
      <c r="V18" s="77" t="s">
        <v>380</v>
      </c>
      <c r="W18" s="72" t="str">
        <f t="shared" si="1"/>
        <v/>
      </c>
      <c r="X18" s="73" t="str">
        <f t="shared" si="2"/>
        <v/>
      </c>
      <c r="Y18" s="74" t="str">
        <f t="shared" si="3"/>
        <v/>
      </c>
      <c r="Z18" s="74" t="str">
        <f t="shared" si="3"/>
        <v/>
      </c>
      <c r="AA18" s="74" t="str">
        <f t="shared" si="3"/>
        <v/>
      </c>
      <c r="AB18" s="74" t="str">
        <f t="shared" si="3"/>
        <v/>
      </c>
      <c r="AC18" s="74" t="str">
        <f t="shared" si="3"/>
        <v/>
      </c>
      <c r="AD18" s="74" t="str">
        <f t="shared" si="3"/>
        <v/>
      </c>
      <c r="AE18" s="74" t="str">
        <f t="shared" si="3"/>
        <v/>
      </c>
      <c r="AF18" s="74" t="str">
        <f t="shared" si="3"/>
        <v/>
      </c>
      <c r="AG18" s="74" t="str">
        <f t="shared" si="3"/>
        <v/>
      </c>
      <c r="AH18" s="74" t="str">
        <f t="shared" si="3"/>
        <v/>
      </c>
      <c r="AI18" s="74" t="str">
        <f t="shared" si="3"/>
        <v/>
      </c>
      <c r="AJ18" s="74" t="str">
        <f t="shared" si="3"/>
        <v/>
      </c>
      <c r="AK18" s="74" t="str">
        <f t="shared" si="3"/>
        <v/>
      </c>
      <c r="AL18" s="74" t="str">
        <f t="shared" si="3"/>
        <v/>
      </c>
      <c r="AM18" s="74" t="str">
        <f t="shared" si="3"/>
        <v/>
      </c>
      <c r="AN18" s="74" t="str">
        <f t="shared" si="3"/>
        <v/>
      </c>
      <c r="AO18" s="74" t="str">
        <f t="shared" si="3"/>
        <v/>
      </c>
      <c r="AP18" s="74" t="str">
        <f t="shared" si="3"/>
        <v/>
      </c>
      <c r="AQ18" s="74" t="str">
        <f t="shared" si="3"/>
        <v/>
      </c>
      <c r="AR18" s="74" t="str">
        <f t="shared" si="3"/>
        <v/>
      </c>
      <c r="AS18" s="74" t="str">
        <f t="shared" si="3"/>
        <v/>
      </c>
      <c r="AT18" s="74" t="str">
        <f t="shared" si="3"/>
        <v/>
      </c>
      <c r="AU18" s="74" t="str">
        <f t="shared" si="3"/>
        <v/>
      </c>
      <c r="AV18" s="74" t="str">
        <f t="shared" si="3"/>
        <v/>
      </c>
      <c r="AW18" s="74" t="str">
        <f t="shared" si="3"/>
        <v/>
      </c>
      <c r="AX18" s="74" t="str">
        <f t="shared" si="3"/>
        <v/>
      </c>
      <c r="AY18" s="74" t="str">
        <f t="shared" si="3"/>
        <v/>
      </c>
      <c r="AZ18" s="75" t="str">
        <f t="shared" si="3"/>
        <v/>
      </c>
    </row>
    <row r="19" spans="3:52" ht="20.25" customHeight="1">
      <c r="C19" s="440" t="s">
        <v>232</v>
      </c>
      <c r="D19" s="441"/>
      <c r="E19" s="441"/>
      <c r="F19" s="441"/>
      <c r="G19" s="441"/>
      <c r="H19" s="441"/>
      <c r="I19" s="441"/>
      <c r="J19" s="441"/>
      <c r="K19" s="441"/>
      <c r="L19" s="609"/>
      <c r="M19" s="609"/>
      <c r="N19" s="609"/>
      <c r="O19" s="609"/>
      <c r="P19" s="609"/>
      <c r="Q19" s="609"/>
      <c r="R19" s="609"/>
      <c r="S19" s="609"/>
      <c r="T19" s="610"/>
    </row>
    <row r="20" spans="3:52" ht="30" customHeight="1">
      <c r="C20" s="611" t="s">
        <v>44</v>
      </c>
      <c r="D20" s="368"/>
      <c r="E20" s="368"/>
      <c r="F20" s="368" t="s">
        <v>57</v>
      </c>
      <c r="G20" s="368"/>
      <c r="H20" s="368"/>
      <c r="I20" s="368" t="s">
        <v>58</v>
      </c>
      <c r="J20" s="368"/>
      <c r="K20" s="368"/>
      <c r="L20" s="368"/>
      <c r="M20" s="368" t="s">
        <v>59</v>
      </c>
      <c r="N20" s="368"/>
      <c r="O20" s="368"/>
      <c r="P20" s="368"/>
      <c r="Q20" s="368"/>
      <c r="R20" s="368"/>
      <c r="S20" s="368"/>
      <c r="T20" s="369"/>
    </row>
    <row r="21" spans="3:52" ht="30" customHeight="1">
      <c r="C21" s="602"/>
      <c r="D21" s="595"/>
      <c r="E21" s="595"/>
      <c r="F21" s="594"/>
      <c r="G21" s="594"/>
      <c r="H21" s="594"/>
      <c r="I21" s="594"/>
      <c r="J21" s="594"/>
      <c r="K21" s="594"/>
      <c r="L21" s="594"/>
      <c r="M21" s="595"/>
      <c r="N21" s="595"/>
      <c r="O21" s="595"/>
      <c r="P21" s="595"/>
      <c r="Q21" s="595"/>
      <c r="R21" s="595"/>
      <c r="S21" s="595"/>
      <c r="T21" s="596"/>
      <c r="U21" s="51"/>
    </row>
    <row r="22" spans="3:52" ht="30" customHeight="1">
      <c r="C22" s="602"/>
      <c r="D22" s="595"/>
      <c r="E22" s="595"/>
      <c r="F22" s="594"/>
      <c r="G22" s="594"/>
      <c r="H22" s="594"/>
      <c r="I22" s="594"/>
      <c r="J22" s="594"/>
      <c r="K22" s="594"/>
      <c r="L22" s="594"/>
      <c r="M22" s="595"/>
      <c r="N22" s="595"/>
      <c r="O22" s="595"/>
      <c r="P22" s="595"/>
      <c r="Q22" s="595"/>
      <c r="R22" s="595"/>
      <c r="S22" s="595"/>
      <c r="T22" s="596"/>
    </row>
    <row r="23" spans="3:52" ht="30" customHeight="1">
      <c r="C23" s="602"/>
      <c r="D23" s="595"/>
      <c r="E23" s="595"/>
      <c r="F23" s="594"/>
      <c r="G23" s="594"/>
      <c r="H23" s="594"/>
      <c r="I23" s="594"/>
      <c r="J23" s="594"/>
      <c r="K23" s="594"/>
      <c r="L23" s="594"/>
      <c r="M23" s="595"/>
      <c r="N23" s="595"/>
      <c r="O23" s="595"/>
      <c r="P23" s="595"/>
      <c r="Q23" s="595"/>
      <c r="R23" s="595"/>
      <c r="S23" s="595"/>
      <c r="T23" s="596"/>
    </row>
    <row r="24" spans="3:52" ht="20.25" customHeight="1">
      <c r="C24" s="408" t="s">
        <v>298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10"/>
    </row>
    <row r="25" spans="3:52" ht="30" customHeight="1">
      <c r="C25" s="602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88"/>
      <c r="Q25" s="405" t="s">
        <v>129</v>
      </c>
      <c r="R25" s="405"/>
      <c r="S25" s="405" t="s">
        <v>131</v>
      </c>
      <c r="T25" s="406"/>
      <c r="V25" s="1"/>
      <c r="W25" s="50" t="b">
        <f>IF(OR(V25=TRUE,V25=0),FALSE,TRUE)</f>
        <v>0</v>
      </c>
      <c r="X25" s="82"/>
      <c r="Y25" s="82"/>
      <c r="Z25" s="82"/>
      <c r="AA25" s="82"/>
    </row>
    <row r="26" spans="3:52" ht="30" customHeight="1">
      <c r="C26" s="602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88"/>
      <c r="Q26" s="405" t="s">
        <v>130</v>
      </c>
      <c r="R26" s="405"/>
      <c r="S26" s="405" t="s">
        <v>131</v>
      </c>
      <c r="T26" s="406"/>
      <c r="V26" s="1"/>
      <c r="W26" s="50" t="b">
        <f>IF(OR(V26=TRUE,V26=0),FALSE,TRUE)</f>
        <v>0</v>
      </c>
      <c r="X26" s="82"/>
      <c r="Y26" s="82"/>
      <c r="Z26" s="82"/>
      <c r="AA26" s="82"/>
    </row>
    <row r="27" spans="3:52" ht="30" customHeight="1">
      <c r="C27" s="602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88"/>
      <c r="Q27" s="405" t="s">
        <v>129</v>
      </c>
      <c r="R27" s="405"/>
      <c r="S27" s="405" t="s">
        <v>131</v>
      </c>
      <c r="T27" s="406"/>
      <c r="V27" s="1"/>
      <c r="W27" s="50" t="b">
        <f>IF(OR(V27=TRUE,V27=0),FALSE,TRUE)</f>
        <v>0</v>
      </c>
      <c r="X27" s="82"/>
      <c r="Y27" s="82"/>
      <c r="Z27" s="82"/>
      <c r="AA27" s="82"/>
    </row>
    <row r="28" spans="3:52" ht="30" customHeight="1">
      <c r="C28" s="597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89"/>
      <c r="Q28" s="599" t="s">
        <v>129</v>
      </c>
      <c r="R28" s="599"/>
      <c r="S28" s="600" t="s">
        <v>131</v>
      </c>
      <c r="T28" s="601"/>
      <c r="V28" s="1"/>
      <c r="W28" s="50" t="b">
        <f>IF(OR(V28=TRUE,V28=0),FALSE,TRUE)</f>
        <v>0</v>
      </c>
      <c r="X28" s="82"/>
      <c r="Y28" s="82"/>
      <c r="Z28" s="82"/>
      <c r="AA28" s="82"/>
    </row>
    <row r="29" spans="3:52">
      <c r="S29" s="90"/>
      <c r="T29" s="90"/>
    </row>
    <row r="33" spans="19:20">
      <c r="S33" s="90"/>
      <c r="T33" s="90"/>
    </row>
    <row r="34" spans="19:20">
      <c r="S34" s="90"/>
      <c r="T34" s="90"/>
    </row>
    <row r="35" spans="19:20">
      <c r="S35" s="91"/>
      <c r="T35" s="91"/>
    </row>
    <row r="36" spans="19:20">
      <c r="S36" s="91"/>
      <c r="T36" s="91"/>
    </row>
    <row r="37" spans="19:20">
      <c r="S37" s="92"/>
      <c r="T37" s="92"/>
    </row>
  </sheetData>
  <sheetProtection formatCells="0" formatColumns="0" formatRows="0" selectLockedCells="1"/>
  <mergeCells count="80">
    <mergeCell ref="C1:T1"/>
    <mergeCell ref="C2:T2"/>
    <mergeCell ref="L3:N3"/>
    <mergeCell ref="L7:N7"/>
    <mergeCell ref="L8:N8"/>
    <mergeCell ref="L5:N5"/>
    <mergeCell ref="D3:K3"/>
    <mergeCell ref="D4:K4"/>
    <mergeCell ref="D5:K5"/>
    <mergeCell ref="P5:T5"/>
    <mergeCell ref="L4:N4"/>
    <mergeCell ref="P7:T7"/>
    <mergeCell ref="P8:T8"/>
    <mergeCell ref="L10:N10"/>
    <mergeCell ref="D6:K6"/>
    <mergeCell ref="D7:K7"/>
    <mergeCell ref="D8:K8"/>
    <mergeCell ref="D9:K9"/>
    <mergeCell ref="D10:K10"/>
    <mergeCell ref="L9:N9"/>
    <mergeCell ref="L6:N6"/>
    <mergeCell ref="P18:T18"/>
    <mergeCell ref="P3:T3"/>
    <mergeCell ref="M22:T22"/>
    <mergeCell ref="M20:T20"/>
    <mergeCell ref="L18:N18"/>
    <mergeCell ref="L11:N11"/>
    <mergeCell ref="C19:T19"/>
    <mergeCell ref="C20:E20"/>
    <mergeCell ref="F20:H20"/>
    <mergeCell ref="C22:E22"/>
    <mergeCell ref="F22:H22"/>
    <mergeCell ref="I22:L22"/>
    <mergeCell ref="C21:E21"/>
    <mergeCell ref="I20:L20"/>
    <mergeCell ref="P4:T4"/>
    <mergeCell ref="D18:K18"/>
    <mergeCell ref="C23:E23"/>
    <mergeCell ref="C24:T24"/>
    <mergeCell ref="C25:O25"/>
    <mergeCell ref="C26:O26"/>
    <mergeCell ref="C27:O27"/>
    <mergeCell ref="C28:O28"/>
    <mergeCell ref="S25:T25"/>
    <mergeCell ref="Q25:R25"/>
    <mergeCell ref="S26:T26"/>
    <mergeCell ref="Q27:R27"/>
    <mergeCell ref="Q28:R28"/>
    <mergeCell ref="S28:T28"/>
    <mergeCell ref="Q26:R26"/>
    <mergeCell ref="F21:H21"/>
    <mergeCell ref="I21:L21"/>
    <mergeCell ref="M21:T21"/>
    <mergeCell ref="M23:T23"/>
    <mergeCell ref="S27:T27"/>
    <mergeCell ref="F23:H23"/>
    <mergeCell ref="I23:L23"/>
    <mergeCell ref="D11:K11"/>
    <mergeCell ref="D12:K12"/>
    <mergeCell ref="P15:T15"/>
    <mergeCell ref="P16:T16"/>
    <mergeCell ref="P17:T17"/>
    <mergeCell ref="D15:K15"/>
    <mergeCell ref="D16:K16"/>
    <mergeCell ref="D17:K17"/>
    <mergeCell ref="L12:N12"/>
    <mergeCell ref="L15:N15"/>
    <mergeCell ref="L16:N16"/>
    <mergeCell ref="L17:N17"/>
    <mergeCell ref="D13:K13"/>
    <mergeCell ref="D14:K14"/>
    <mergeCell ref="L13:N13"/>
    <mergeCell ref="L14:N14"/>
    <mergeCell ref="P14:T14"/>
    <mergeCell ref="P12:T12"/>
    <mergeCell ref="P9:T9"/>
    <mergeCell ref="P6:T6"/>
    <mergeCell ref="P10:T10"/>
    <mergeCell ref="P11:T11"/>
    <mergeCell ref="P13:T13"/>
  </mergeCells>
  <phoneticPr fontId="1"/>
  <conditionalFormatting sqref="L4:L18">
    <cfRule type="expression" dxfId="1" priority="16">
      <formula>ISTEXT($L4)=TRUE</formula>
    </cfRule>
  </conditionalFormatting>
  <conditionalFormatting sqref="O4:O18">
    <cfRule type="expression" dxfId="0" priority="33">
      <formula>OR(AND(AND(0&lt;$C4,$C4&lt;6),SUM($X4:$AZ4)=0),AND(OR($C4="",$C4&gt;=6),$O4&lt;&gt;""))</formula>
    </cfRule>
  </conditionalFormatting>
  <dataValidations count="1">
    <dataValidation type="list" allowBlank="1" showInputMessage="1" showErrorMessage="1" sqref="C4:C18">
      <formula1>"1,2,3,4,5,6,7,8,9"</formula1>
    </dataValidation>
  </dataValidations>
  <pageMargins left="0.78740157480314965" right="0.39370078740157483" top="0.78740157480314965" bottom="0.39370078740157483" header="0" footer="0"/>
  <pageSetup paperSize="9" scale="74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17</xdr:col>
                    <xdr:colOff>495300</xdr:colOff>
                    <xdr:row>24</xdr:row>
                    <xdr:rowOff>9525</xdr:rowOff>
                  </from>
                  <to>
                    <xdr:col>19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17</xdr:col>
                    <xdr:colOff>495300</xdr:colOff>
                    <xdr:row>25</xdr:row>
                    <xdr:rowOff>9525</xdr:rowOff>
                  </from>
                  <to>
                    <xdr:col>19</xdr:col>
                    <xdr:colOff>466725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defaultSize="0" autoFill="0" autoLine="0" autoPict="0">
                <anchor moveWithCells="1">
                  <from>
                    <xdr:col>17</xdr:col>
                    <xdr:colOff>495300</xdr:colOff>
                    <xdr:row>26</xdr:row>
                    <xdr:rowOff>9525</xdr:rowOff>
                  </from>
                  <to>
                    <xdr:col>19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4">
              <controlPr defaultSize="0" autoFill="0" autoLine="0" autoPict="0">
                <anchor moveWithCells="1">
                  <from>
                    <xdr:col>17</xdr:col>
                    <xdr:colOff>495300</xdr:colOff>
                    <xdr:row>27</xdr:row>
                    <xdr:rowOff>9525</xdr:rowOff>
                  </from>
                  <to>
                    <xdr:col>19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5">
              <controlPr defaultSize="0" autoFill="0" autoLine="0" autoPict="0">
                <anchor moveWithCells="1">
                  <from>
                    <xdr:col>15</xdr:col>
                    <xdr:colOff>466725</xdr:colOff>
                    <xdr:row>24</xdr:row>
                    <xdr:rowOff>9525</xdr:rowOff>
                  </from>
                  <to>
                    <xdr:col>19</xdr:col>
                    <xdr:colOff>466725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6">
              <controlPr defaultSize="0" autoFill="0" autoLine="0" autoPict="0">
                <anchor moveWithCells="1">
                  <from>
                    <xdr:col>15</xdr:col>
                    <xdr:colOff>466725</xdr:colOff>
                    <xdr:row>25</xdr:row>
                    <xdr:rowOff>9525</xdr:rowOff>
                  </from>
                  <to>
                    <xdr:col>19</xdr:col>
                    <xdr:colOff>466725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7">
              <controlPr defaultSize="0" autoFill="0" autoLine="0" autoPict="0">
                <anchor moveWithCells="1">
                  <from>
                    <xdr:col>15</xdr:col>
                    <xdr:colOff>466725</xdr:colOff>
                    <xdr:row>26</xdr:row>
                    <xdr:rowOff>9525</xdr:rowOff>
                  </from>
                  <to>
                    <xdr:col>19</xdr:col>
                    <xdr:colOff>466725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8">
              <controlPr defaultSize="0" autoFill="0" autoLine="0" autoPict="0">
                <anchor moveWithCells="1">
                  <from>
                    <xdr:col>15</xdr:col>
                    <xdr:colOff>466725</xdr:colOff>
                    <xdr:row>27</xdr:row>
                    <xdr:rowOff>9525</xdr:rowOff>
                  </from>
                  <to>
                    <xdr:col>19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'1'!$AK$132:$AK$160</xm:f>
          </x14:formula1>
          <xm:sqref>O4:O18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吉田 刀麻（内線：6008）</cp:lastModifiedBy>
  <cp:lastPrinted>2023-02-27T00:15:37Z</cp:lastPrinted>
  <dcterms:created xsi:type="dcterms:W3CDTF">2002-09-30T08:22:09Z</dcterms:created>
  <dcterms:modified xsi:type="dcterms:W3CDTF">2023-02-27T23:40:32Z</dcterms:modified>
</cp:coreProperties>
</file>