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585" tabRatio="763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/>
  <calcPr fullCalcOnLoad="1"/>
</workbook>
</file>

<file path=xl/sharedStrings.xml><?xml version="1.0" encoding="utf-8"?>
<sst xmlns="http://schemas.openxmlformats.org/spreadsheetml/2006/main" count="387" uniqueCount="247">
  <si>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</si>
  <si>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</si>
  <si>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</si>
  <si>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</si>
  <si>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</si>
  <si>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</si>
  <si>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</si>
  <si>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</si>
  <si>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</si>
  <si>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</si>
  <si>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</si>
  <si>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</si>
  <si>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</si>
  <si>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</si>
  <si>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</si>
  <si>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</si>
  <si>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</si>
  <si>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</si>
  <si>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</si>
  <si>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</si>
  <si>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</si>
  <si>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</si>
  <si>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</si>
  <si>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</si>
  <si>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</si>
  <si>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</si>
  <si>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</si>
  <si>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</si>
  <si>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</si>
  <si>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</si>
  <si>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</si>
  <si>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</si>
  <si>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</si>
  <si>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</si>
  <si>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</si>
  <si>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</si>
  <si>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</si>
  <si>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</si>
  <si>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</si>
  <si>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</si>
  <si>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</si>
  <si>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</si>
  <si>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</si>
  <si>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</si>
  <si>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</si>
  <si>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</si>
  <si>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</si>
  <si>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</si>
  <si>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</si>
  <si>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</si>
  <si>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</si>
  <si>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</si>
  <si>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</si>
  <si>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</si>
  <si>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</si>
  <si>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</si>
  <si>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</si>
  <si>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</si>
  <si>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</si>
  <si>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</si>
  <si>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</si>
  <si>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</si>
  <si>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</si>
  <si>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</si>
  <si>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</si>
  <si>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</si>
  <si>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</si>
  <si>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</si>
  <si>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</si>
  <si>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</si>
  <si>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</si>
  <si>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</si>
  <si>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</si>
  <si>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</si>
  <si>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</si>
  <si>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</si>
  <si>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</si>
  <si>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</si>
  <si>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</si>
  <si>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</si>
  <si>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</si>
  <si>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</si>
  <si>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</si>
  <si>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</si>
  <si>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</si>
  <si>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</si>
  <si>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</si>
  <si>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</si>
  <si>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</si>
  <si>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</si>
  <si>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</si>
  <si>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</si>
  <si>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</si>
  <si>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</si>
  <si>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</si>
  <si>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</si>
  <si>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</si>
  <si>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STD定点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</si>
  <si>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</si>
  <si>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</si>
  <si>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</si>
  <si>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</si>
  <si>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</si>
  <si>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</si>
  <si>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</si>
  <si>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</si>
  <si>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</si>
  <si>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</si>
  <si>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</si>
  <si>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</si>
  <si>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</si>
  <si>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</si>
  <si>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</si>
  <si>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</si>
  <si>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</si>
  <si>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</si>
  <si>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</si>
  <si>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</si>
  <si>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</si>
  <si>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</si>
  <si>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</si>
  <si>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</si>
  <si>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</si>
  <si>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</si>
  <si>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</si>
  <si>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</si>
  <si>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</si>
  <si>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</si>
  <si>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</si>
  <si>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</si>
  <si>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</si>
  <si>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</si>
  <si>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</si>
  <si>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</si>
  <si>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</si>
  <si>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</si>
  <si>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</si>
  <si>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</si>
  <si>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</si>
  <si>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</si>
  <si>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</si>
  <si>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</si>
  <si>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</si>
  <si>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r>
      <t xml:space="preserve"> 12/31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6</t>
    </r>
  </si>
  <si>
    <r>
      <t xml:space="preserve"> 1/14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1/20</t>
    </r>
  </si>
  <si>
    <r>
      <t xml:space="preserve"> 1/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1/13</t>
    </r>
  </si>
  <si>
    <r>
      <t xml:space="preserve"> 1/21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1/27</t>
    </r>
  </si>
  <si>
    <r>
      <t xml:space="preserve"> 1/28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3</t>
    </r>
  </si>
  <si>
    <r>
      <t xml:space="preserve"> 2/11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2/17</t>
    </r>
  </si>
  <si>
    <r>
      <t xml:space="preserve"> 2/18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2/24</t>
    </r>
  </si>
  <si>
    <r>
      <t xml:space="preserve"> 2/25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2</t>
    </r>
  </si>
  <si>
    <r>
      <t xml:space="preserve"> 3/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9</t>
    </r>
  </si>
  <si>
    <r>
      <t xml:space="preserve"> 3/10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3/16</t>
    </r>
  </si>
  <si>
    <r>
      <t xml:space="preserve"> 3/17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3/23</t>
    </r>
  </si>
  <si>
    <r>
      <t xml:space="preserve"> 3/24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3/30</t>
    </r>
  </si>
  <si>
    <r>
      <t xml:space="preserve"> 3/31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6</t>
    </r>
  </si>
  <si>
    <r>
      <t xml:space="preserve"> 4/14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4/20</t>
    </r>
  </si>
  <si>
    <r>
      <t xml:space="preserve"> 4/21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4/27</t>
    </r>
  </si>
  <si>
    <r>
      <t xml:space="preserve"> 4/28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4</t>
    </r>
  </si>
  <si>
    <r>
      <t xml:space="preserve"> 5/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5/11</t>
    </r>
  </si>
  <si>
    <r>
      <t xml:space="preserve"> 5/12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5/18</t>
    </r>
  </si>
  <si>
    <r>
      <t xml:space="preserve"> 5/19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5/25</t>
    </r>
  </si>
  <si>
    <r>
      <t xml:space="preserve"> 5/26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1</t>
    </r>
  </si>
  <si>
    <r>
      <t xml:space="preserve"> 6/16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6/22</t>
    </r>
  </si>
  <si>
    <r>
      <t xml:space="preserve"> 6/23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6/29</t>
    </r>
  </si>
  <si>
    <r>
      <t xml:space="preserve"> 6/30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6</t>
    </r>
  </si>
  <si>
    <r>
      <t xml:space="preserve"> 7/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7/13</t>
    </r>
  </si>
  <si>
    <r>
      <t xml:space="preserve"> 7/14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7/20</t>
    </r>
  </si>
  <si>
    <r>
      <t xml:space="preserve"> 7/21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7/27</t>
    </r>
  </si>
  <si>
    <r>
      <t xml:space="preserve"> 7/28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3</t>
    </r>
  </si>
  <si>
    <r>
      <t xml:space="preserve"> 8/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8/10</t>
    </r>
  </si>
  <si>
    <r>
      <t xml:space="preserve"> 8/11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8/17</t>
    </r>
  </si>
  <si>
    <r>
      <t xml:space="preserve"> 8/18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8/24</t>
    </r>
  </si>
  <si>
    <r>
      <t xml:space="preserve"> 8/25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8/31</t>
    </r>
  </si>
  <si>
    <r>
      <t xml:space="preserve"> 9/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7</t>
    </r>
  </si>
  <si>
    <r>
      <t xml:space="preserve"> 9/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9/14</t>
    </r>
  </si>
  <si>
    <r>
      <t xml:space="preserve"> 9/15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9/21</t>
    </r>
  </si>
  <si>
    <r>
      <t xml:space="preserve"> 9/22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9/28</t>
    </r>
  </si>
  <si>
    <r>
      <t xml:space="preserve"> 9/29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 5</t>
    </r>
  </si>
  <si>
    <r>
      <t xml:space="preserve">10/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10/12</t>
    </r>
  </si>
  <si>
    <r>
      <t xml:space="preserve">10/13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10/19</t>
    </r>
  </si>
  <si>
    <r>
      <t xml:space="preserve">10/20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10/26</t>
    </r>
  </si>
  <si>
    <r>
      <t xml:space="preserve">10/27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 2</t>
    </r>
  </si>
  <si>
    <r>
      <t xml:space="preserve">11/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 9</t>
    </r>
  </si>
  <si>
    <r>
      <t xml:space="preserve">11/10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11/16</t>
    </r>
  </si>
  <si>
    <r>
      <t xml:space="preserve">11/17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11/23</t>
    </r>
  </si>
  <si>
    <r>
      <t xml:space="preserve">11/24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11/30</t>
    </r>
  </si>
  <si>
    <r>
      <t xml:space="preserve">12/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 7</t>
    </r>
  </si>
  <si>
    <r>
      <t xml:space="preserve">12/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12/14</t>
    </r>
  </si>
  <si>
    <r>
      <t xml:space="preserve">12/15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12/21</t>
    </r>
  </si>
  <si>
    <r>
      <t xml:space="preserve">12/22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12/28</t>
    </r>
  </si>
  <si>
    <r>
      <t xml:space="preserve"> 6/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6/15</t>
    </r>
  </si>
  <si>
    <r>
      <t xml:space="preserve"> 6/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8</t>
    </r>
  </si>
  <si>
    <r>
      <t xml:space="preserve"> 2/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2/10</t>
    </r>
  </si>
  <si>
    <r>
      <t xml:space="preserve"> 4/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4/13</t>
    </r>
  </si>
  <si>
    <t xml:space="preserve"> 12/31 ～  1/ 6</t>
  </si>
  <si>
    <t xml:space="preserve"> 1/ 7 ～  1/13</t>
  </si>
  <si>
    <t xml:space="preserve"> 1/14 ～  1/20</t>
  </si>
  <si>
    <t xml:space="preserve"> 1/21 ～  1/27</t>
  </si>
  <si>
    <t xml:space="preserve"> 1/28 ～  2/ 3</t>
  </si>
  <si>
    <t xml:space="preserve"> 2/ 4 ～  2/10</t>
  </si>
  <si>
    <t xml:space="preserve"> 2/11 ～  2/17</t>
  </si>
  <si>
    <t xml:space="preserve"> 2/18 ～  2/24</t>
  </si>
  <si>
    <t xml:space="preserve"> 2/25 ～  3/ 2</t>
  </si>
  <si>
    <t xml:space="preserve"> 3/ 3 ～  3/ 9</t>
  </si>
  <si>
    <t xml:space="preserve"> 3/10 ～  3/16</t>
  </si>
  <si>
    <t xml:space="preserve"> 3/17 ～  3/23</t>
  </si>
  <si>
    <t xml:space="preserve"> 3/24 ～  3/30</t>
  </si>
  <si>
    <t xml:space="preserve"> 3/31 ～  4/ 6</t>
  </si>
  <si>
    <t xml:space="preserve"> 4/ 7 ～  4/13</t>
  </si>
  <si>
    <t xml:space="preserve"> 4/14 ～  4/20</t>
  </si>
  <si>
    <t xml:space="preserve"> 4/21 ～  4/27</t>
  </si>
  <si>
    <t xml:space="preserve"> 4/28 ～  5/ 4</t>
  </si>
  <si>
    <t xml:space="preserve"> 5/ 5 ～  5/11</t>
  </si>
  <si>
    <t xml:space="preserve"> 5/12 ～  5/18</t>
  </si>
  <si>
    <t xml:space="preserve"> 5/19 ～  5/25</t>
  </si>
  <si>
    <t xml:space="preserve"> 5/26 ～  6/ 1</t>
  </si>
  <si>
    <t xml:space="preserve"> 6/ 2 ～  6/ 8</t>
  </si>
  <si>
    <t xml:space="preserve"> 6/ 9 ～  6/15</t>
  </si>
  <si>
    <t xml:space="preserve"> 6/16 ～  6/22</t>
  </si>
  <si>
    <t xml:space="preserve"> 6/23 ～  6/29</t>
  </si>
  <si>
    <t xml:space="preserve"> 6/30 ～  7/ 6</t>
  </si>
  <si>
    <t xml:space="preserve"> 7/ 7 ～  7/13</t>
  </si>
  <si>
    <t xml:space="preserve"> 7/14 ～  7/20</t>
  </si>
  <si>
    <t xml:space="preserve"> 7/21 ～  7/27</t>
  </si>
  <si>
    <t xml:space="preserve"> 7/28 ～  8/ 3</t>
  </si>
  <si>
    <t xml:space="preserve"> 8/ 4 ～  8/10</t>
  </si>
  <si>
    <t xml:space="preserve"> 8/11 ～  8/17</t>
  </si>
  <si>
    <t xml:space="preserve"> 8/18 ～  8/24</t>
  </si>
  <si>
    <t xml:space="preserve"> 8/25 ～  8/31</t>
  </si>
  <si>
    <t xml:space="preserve"> 9/ 1 ～  9/ 7</t>
  </si>
  <si>
    <t xml:space="preserve"> 9/ 8 ～  9/14</t>
  </si>
  <si>
    <t xml:space="preserve"> 9/15 ～  9/21</t>
  </si>
  <si>
    <t xml:space="preserve"> 9/22 ～  9/28</t>
  </si>
  <si>
    <t xml:space="preserve"> 9/29 ～ 10/ 5</t>
  </si>
  <si>
    <t>10/ 6 ～ 10/12</t>
  </si>
  <si>
    <t>10/13 ～ 10/19</t>
  </si>
  <si>
    <t>10/20 ～ 10/26</t>
  </si>
  <si>
    <t>10/27 ～ 11/ 2</t>
  </si>
  <si>
    <t>11/ 3 ～ 11/ 9</t>
  </si>
  <si>
    <t>11/10 ～ 11/16</t>
  </si>
  <si>
    <t>11/17 ～ 11/23</t>
  </si>
  <si>
    <t>11/24 ～ 11/30</t>
  </si>
  <si>
    <t>12/ 1 ～ 12/ 7</t>
  </si>
  <si>
    <t>12/ 8 ～ 12/14</t>
  </si>
  <si>
    <t>12/15 ～ 12/21</t>
  </si>
  <si>
    <t>12/22 ～ 12/28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</si>
</sst>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gray125">
        <fgColor indexed="8"/>
      </patternFill>
    </fill>
  </fills>
  <borders count="80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9" xfId="17" applyNumberFormat="1" applyFont="1" applyFill="1" applyBorder="1" applyAlignment="1">
      <alignment horizontal="right" vertical="center"/>
    </xf>
    <xf numFmtId="188" fontId="8" fillId="0" borderId="1" xfId="17" applyNumberFormat="1" applyFont="1" applyFill="1" applyBorder="1" applyAlignment="1">
      <alignment horizontal="right" vertical="center"/>
    </xf>
    <xf numFmtId="188" fontId="8" fillId="0" borderId="3" xfId="17" applyNumberFormat="1" applyFont="1" applyFill="1" applyBorder="1" applyAlignment="1">
      <alignment horizontal="right" vertical="center"/>
    </xf>
    <xf numFmtId="188" fontId="8" fillId="0" borderId="4" xfId="17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4" xfId="0" applyNumberFormat="1" applyFont="1" applyFill="1" applyBorder="1" applyAlignment="1">
      <alignment horizontal="right" vertical="center"/>
    </xf>
    <xf numFmtId="188" fontId="8" fillId="0" borderId="10" xfId="17" applyNumberFormat="1" applyFont="1" applyFill="1" applyBorder="1" applyAlignment="1">
      <alignment horizontal="right" vertical="center"/>
    </xf>
    <xf numFmtId="188" fontId="8" fillId="0" borderId="5" xfId="17" applyNumberFormat="1" applyFont="1" applyFill="1" applyBorder="1" applyAlignment="1">
      <alignment horizontal="right" vertical="center"/>
    </xf>
    <xf numFmtId="188" fontId="8" fillId="0" borderId="7" xfId="17" applyNumberFormat="1" applyFont="1" applyFill="1" applyBorder="1" applyAlignment="1">
      <alignment horizontal="right" vertical="center"/>
    </xf>
    <xf numFmtId="188" fontId="8" fillId="0" borderId="8" xfId="17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9" xfId="17" applyNumberFormat="1" applyFont="1" applyFill="1" applyBorder="1" applyAlignment="1">
      <alignment horizontal="right" vertical="center"/>
    </xf>
    <xf numFmtId="187" fontId="8" fillId="0" borderId="1" xfId="17" applyNumberFormat="1" applyFont="1" applyFill="1" applyBorder="1" applyAlignment="1">
      <alignment horizontal="right" vertical="center"/>
    </xf>
    <xf numFmtId="187" fontId="8" fillId="0" borderId="3" xfId="17" applyNumberFormat="1" applyFont="1" applyFill="1" applyBorder="1" applyAlignment="1">
      <alignment horizontal="right" vertical="center"/>
    </xf>
    <xf numFmtId="187" fontId="8" fillId="0" borderId="4" xfId="17" applyNumberFormat="1" applyFont="1" applyFill="1" applyBorder="1" applyAlignment="1">
      <alignment horizontal="right" vertical="center"/>
    </xf>
    <xf numFmtId="187" fontId="8" fillId="0" borderId="10" xfId="17" applyNumberFormat="1" applyFont="1" applyFill="1" applyBorder="1" applyAlignment="1">
      <alignment horizontal="right" vertical="center"/>
    </xf>
    <xf numFmtId="187" fontId="8" fillId="0" borderId="5" xfId="17" applyNumberFormat="1" applyFont="1" applyFill="1" applyBorder="1" applyAlignment="1">
      <alignment horizontal="right" vertical="center"/>
    </xf>
    <xf numFmtId="187" fontId="8" fillId="0" borderId="7" xfId="17" applyNumberFormat="1" applyFont="1" applyFill="1" applyBorder="1" applyAlignment="1">
      <alignment horizontal="right" vertical="center"/>
    </xf>
    <xf numFmtId="187" fontId="8" fillId="0" borderId="8" xfId="17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9" xfId="17" applyNumberFormat="1" applyFont="1" applyFill="1" applyBorder="1" applyAlignment="1">
      <alignment horizontal="right" vertical="center"/>
    </xf>
    <xf numFmtId="188" fontId="12" fillId="0" borderId="1" xfId="17" applyNumberFormat="1" applyFont="1" applyFill="1" applyBorder="1" applyAlignment="1">
      <alignment horizontal="right" vertical="center"/>
    </xf>
    <xf numFmtId="188" fontId="12" fillId="0" borderId="3" xfId="17" applyNumberFormat="1" applyFont="1" applyFill="1" applyBorder="1" applyAlignment="1">
      <alignment horizontal="right" vertical="center"/>
    </xf>
    <xf numFmtId="188" fontId="12" fillId="0" borderId="4" xfId="17" applyNumberFormat="1" applyFont="1" applyFill="1" applyBorder="1" applyAlignment="1">
      <alignment horizontal="right" vertical="center"/>
    </xf>
    <xf numFmtId="0" fontId="12" fillId="0" borderId="0" xfId="17" applyNumberFormat="1" applyFont="1" applyFill="1" applyBorder="1" applyAlignment="1">
      <alignment horizontal="right" vertical="center" wrapText="1"/>
    </xf>
    <xf numFmtId="188" fontId="12" fillId="0" borderId="10" xfId="17" applyNumberFormat="1" applyFont="1" applyFill="1" applyBorder="1" applyAlignment="1">
      <alignment horizontal="right" vertical="center"/>
    </xf>
    <xf numFmtId="188" fontId="12" fillId="0" borderId="5" xfId="17" applyNumberFormat="1" applyFont="1" applyFill="1" applyBorder="1" applyAlignment="1">
      <alignment horizontal="right" vertical="center"/>
    </xf>
    <xf numFmtId="188" fontId="12" fillId="0" borderId="7" xfId="17" applyNumberFormat="1" applyFont="1" applyFill="1" applyBorder="1" applyAlignment="1">
      <alignment horizontal="right" vertical="center"/>
    </xf>
    <xf numFmtId="188" fontId="12" fillId="0" borderId="8" xfId="17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188" fontId="12" fillId="0" borderId="13" xfId="17" applyNumberFormat="1" applyFont="1" applyBorder="1" applyAlignment="1">
      <alignment horizontal="right" vertical="center"/>
    </xf>
    <xf numFmtId="188" fontId="12" fillId="0" borderId="14" xfId="17" applyNumberFormat="1" applyFont="1" applyBorder="1" applyAlignment="1">
      <alignment horizontal="right" vertical="center"/>
    </xf>
    <xf numFmtId="188" fontId="12" fillId="0" borderId="15" xfId="17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12" xfId="17" applyNumberFormat="1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6" xfId="17" applyNumberFormat="1" applyFont="1" applyFill="1" applyBorder="1" applyAlignment="1">
      <alignment horizontal="right" vertical="center"/>
    </xf>
    <xf numFmtId="188" fontId="12" fillId="0" borderId="17" xfId="17" applyNumberFormat="1" applyFont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188" fontId="13" fillId="0" borderId="18" xfId="17" applyNumberFormat="1" applyFont="1" applyFill="1" applyBorder="1" applyAlignment="1">
      <alignment horizontal="center" vertical="center"/>
    </xf>
    <xf numFmtId="188" fontId="13" fillId="0" borderId="19" xfId="17" applyNumberFormat="1" applyFont="1" applyFill="1" applyBorder="1" applyAlignment="1">
      <alignment horizontal="center" vertical="center"/>
    </xf>
    <xf numFmtId="188" fontId="13" fillId="0" borderId="20" xfId="17" applyNumberFormat="1" applyFont="1" applyFill="1" applyBorder="1" applyAlignment="1">
      <alignment horizontal="center" vertical="center"/>
    </xf>
    <xf numFmtId="188" fontId="13" fillId="0" borderId="21" xfId="17" applyNumberFormat="1" applyFont="1" applyFill="1" applyBorder="1" applyAlignment="1">
      <alignment horizontal="center" vertical="center"/>
    </xf>
    <xf numFmtId="188" fontId="12" fillId="0" borderId="22" xfId="17" applyNumberFormat="1" applyFont="1" applyFill="1" applyBorder="1" applyAlignment="1">
      <alignment vertical="center"/>
    </xf>
    <xf numFmtId="188" fontId="12" fillId="0" borderId="23" xfId="17" applyNumberFormat="1" applyFont="1" applyFill="1" applyBorder="1" applyAlignment="1">
      <alignment vertical="center"/>
    </xf>
    <xf numFmtId="188" fontId="12" fillId="0" borderId="24" xfId="17" applyNumberFormat="1" applyFont="1" applyFill="1" applyBorder="1" applyAlignment="1">
      <alignment vertical="center"/>
    </xf>
    <xf numFmtId="188" fontId="12" fillId="0" borderId="25" xfId="17" applyNumberFormat="1" applyFont="1" applyFill="1" applyBorder="1" applyAlignment="1">
      <alignment vertical="center"/>
    </xf>
    <xf numFmtId="188" fontId="12" fillId="0" borderId="5" xfId="17" applyNumberFormat="1" applyFont="1" applyFill="1" applyBorder="1" applyAlignment="1">
      <alignment vertical="center"/>
    </xf>
    <xf numFmtId="188" fontId="12" fillId="0" borderId="16" xfId="17" applyNumberFormat="1" applyFont="1" applyFill="1" applyBorder="1" applyAlignment="1">
      <alignment vertical="center"/>
    </xf>
    <xf numFmtId="188" fontId="12" fillId="0" borderId="8" xfId="17" applyNumberFormat="1" applyFont="1" applyFill="1" applyBorder="1" applyAlignment="1">
      <alignment vertical="center"/>
    </xf>
    <xf numFmtId="188" fontId="12" fillId="0" borderId="7" xfId="17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horizontal="right" vertical="center"/>
    </xf>
    <xf numFmtId="188" fontId="12" fillId="0" borderId="1" xfId="0" applyNumberFormat="1" applyFont="1" applyFill="1" applyBorder="1" applyAlignment="1">
      <alignment horizontal="right" vertical="center"/>
    </xf>
    <xf numFmtId="188" fontId="12" fillId="0" borderId="4" xfId="0" applyNumberFormat="1" applyFont="1" applyFill="1" applyBorder="1" applyAlignment="1">
      <alignment horizontal="right" vertical="center"/>
    </xf>
    <xf numFmtId="188" fontId="12" fillId="0" borderId="5" xfId="0" applyNumberFormat="1" applyFont="1" applyFill="1" applyBorder="1" applyAlignment="1">
      <alignment horizontal="right" vertical="center"/>
    </xf>
    <xf numFmtId="188" fontId="12" fillId="0" borderId="8" xfId="0" applyNumberFormat="1" applyFont="1" applyFill="1" applyBorder="1" applyAlignment="1">
      <alignment horizontal="right" vertical="center"/>
    </xf>
    <xf numFmtId="188" fontId="12" fillId="0" borderId="18" xfId="0" applyNumberFormat="1" applyFont="1" applyFill="1" applyBorder="1" applyAlignment="1">
      <alignment horizontal="right" vertical="center"/>
    </xf>
    <xf numFmtId="188" fontId="12" fillId="0" borderId="21" xfId="0" applyNumberFormat="1" applyFont="1" applyFill="1" applyBorder="1" applyAlignment="1">
      <alignment horizontal="right" vertical="center"/>
    </xf>
    <xf numFmtId="190" fontId="12" fillId="0" borderId="22" xfId="17" applyNumberFormat="1" applyFont="1" applyFill="1" applyBorder="1" applyAlignment="1">
      <alignment vertical="center"/>
    </xf>
    <xf numFmtId="190" fontId="12" fillId="0" borderId="23" xfId="17" applyNumberFormat="1" applyFont="1" applyFill="1" applyBorder="1" applyAlignment="1">
      <alignment vertical="center"/>
    </xf>
    <xf numFmtId="190" fontId="12" fillId="0" borderId="24" xfId="17" applyNumberFormat="1" applyFont="1" applyFill="1" applyBorder="1" applyAlignment="1">
      <alignment vertical="center"/>
    </xf>
    <xf numFmtId="190" fontId="12" fillId="0" borderId="25" xfId="17" applyNumberFormat="1" applyFont="1" applyFill="1" applyBorder="1" applyAlignment="1">
      <alignment vertical="center"/>
    </xf>
    <xf numFmtId="190" fontId="12" fillId="0" borderId="5" xfId="17" applyNumberFormat="1" applyFont="1" applyFill="1" applyBorder="1" applyAlignment="1">
      <alignment horizontal="right" vertical="center"/>
    </xf>
    <xf numFmtId="190" fontId="12" fillId="0" borderId="16" xfId="17" applyNumberFormat="1" applyFont="1" applyFill="1" applyBorder="1" applyAlignment="1">
      <alignment horizontal="right" vertical="center"/>
    </xf>
    <xf numFmtId="190" fontId="12" fillId="0" borderId="8" xfId="17" applyNumberFormat="1" applyFont="1" applyFill="1" applyBorder="1" applyAlignment="1">
      <alignment horizontal="right" vertical="center"/>
    </xf>
    <xf numFmtId="190" fontId="12" fillId="0" borderId="5" xfId="17" applyNumberFormat="1" applyFont="1" applyFill="1" applyBorder="1" applyAlignment="1">
      <alignment vertical="center"/>
    </xf>
    <xf numFmtId="190" fontId="12" fillId="0" borderId="16" xfId="17" applyNumberFormat="1" applyFont="1" applyFill="1" applyBorder="1" applyAlignment="1">
      <alignment vertical="center"/>
    </xf>
    <xf numFmtId="190" fontId="12" fillId="0" borderId="8" xfId="17" applyNumberFormat="1" applyFont="1" applyFill="1" applyBorder="1" applyAlignment="1">
      <alignment vertical="center"/>
    </xf>
    <xf numFmtId="190" fontId="12" fillId="0" borderId="7" xfId="17" applyNumberFormat="1" applyFont="1" applyFill="1" applyBorder="1" applyAlignment="1">
      <alignment vertical="center"/>
    </xf>
    <xf numFmtId="190" fontId="12" fillId="0" borderId="13" xfId="17" applyNumberFormat="1" applyFont="1" applyBorder="1" applyAlignment="1">
      <alignment horizontal="right" vertical="center"/>
    </xf>
    <xf numFmtId="190" fontId="12" fillId="0" borderId="17" xfId="17" applyNumberFormat="1" applyFont="1" applyBorder="1" applyAlignment="1">
      <alignment horizontal="right" vertical="center"/>
    </xf>
    <xf numFmtId="190" fontId="12" fillId="0" borderId="15" xfId="17" applyNumberFormat="1" applyFont="1" applyBorder="1" applyAlignment="1">
      <alignment horizontal="right" vertical="center"/>
    </xf>
    <xf numFmtId="190" fontId="12" fillId="0" borderId="14" xfId="17" applyNumberFormat="1" applyFont="1" applyBorder="1" applyAlignment="1">
      <alignment horizontal="right" vertical="center"/>
    </xf>
    <xf numFmtId="188" fontId="8" fillId="0" borderId="11" xfId="17" applyNumberFormat="1" applyFont="1" applyBorder="1" applyAlignment="1">
      <alignment horizontal="right" vertical="center"/>
    </xf>
    <xf numFmtId="188" fontId="8" fillId="0" borderId="27" xfId="17" applyNumberFormat="1" applyFont="1" applyBorder="1" applyAlignment="1">
      <alignment horizontal="right" vertical="center"/>
    </xf>
    <xf numFmtId="188" fontId="8" fillId="0" borderId="28" xfId="17" applyNumberFormat="1" applyFont="1" applyBorder="1" applyAlignment="1">
      <alignment horizontal="right" vertical="center"/>
    </xf>
    <xf numFmtId="188" fontId="8" fillId="0" borderId="29" xfId="17" applyNumberFormat="1" applyFont="1" applyBorder="1" applyAlignment="1">
      <alignment horizontal="right" vertical="center"/>
    </xf>
    <xf numFmtId="188" fontId="8" fillId="0" borderId="10" xfId="17" applyNumberFormat="1" applyFont="1" applyBorder="1" applyAlignment="1">
      <alignment horizontal="right" vertical="center"/>
    </xf>
    <xf numFmtId="188" fontId="8" fillId="0" borderId="5" xfId="17" applyNumberFormat="1" applyFont="1" applyBorder="1" applyAlignment="1">
      <alignment horizontal="right" vertical="center"/>
    </xf>
    <xf numFmtId="188" fontId="8" fillId="0" borderId="7" xfId="17" applyNumberFormat="1" applyFont="1" applyBorder="1" applyAlignment="1">
      <alignment horizontal="right" vertical="center"/>
    </xf>
    <xf numFmtId="188" fontId="8" fillId="0" borderId="8" xfId="17" applyNumberFormat="1" applyFont="1" applyBorder="1" applyAlignment="1">
      <alignment horizontal="right" vertical="center"/>
    </xf>
    <xf numFmtId="187" fontId="8" fillId="0" borderId="30" xfId="17" applyNumberFormat="1" applyFont="1" applyBorder="1" applyAlignment="1">
      <alignment horizontal="right" vertical="center"/>
    </xf>
    <xf numFmtId="187" fontId="8" fillId="0" borderId="31" xfId="17" applyNumberFormat="1" applyFont="1" applyBorder="1" applyAlignment="1">
      <alignment horizontal="right" vertical="center"/>
    </xf>
    <xf numFmtId="187" fontId="8" fillId="0" borderId="32" xfId="17" applyNumberFormat="1" applyFont="1" applyBorder="1" applyAlignment="1">
      <alignment horizontal="right" vertical="center"/>
    </xf>
    <xf numFmtId="187" fontId="8" fillId="0" borderId="33" xfId="17" applyNumberFormat="1" applyFont="1" applyBorder="1" applyAlignment="1">
      <alignment horizontal="right" vertical="center"/>
    </xf>
    <xf numFmtId="187" fontId="8" fillId="0" borderId="10" xfId="17" applyNumberFormat="1" applyFont="1" applyBorder="1" applyAlignment="1">
      <alignment horizontal="right" vertical="center"/>
    </xf>
    <xf numFmtId="187" fontId="8" fillId="0" borderId="5" xfId="17" applyNumberFormat="1" applyFont="1" applyBorder="1" applyAlignment="1">
      <alignment horizontal="right" vertical="center"/>
    </xf>
    <xf numFmtId="187" fontId="8" fillId="0" borderId="7" xfId="17" applyNumberFormat="1" applyFont="1" applyBorder="1" applyAlignment="1">
      <alignment horizontal="right" vertical="center"/>
    </xf>
    <xf numFmtId="187" fontId="8" fillId="0" borderId="8" xfId="17" applyNumberFormat="1" applyFont="1" applyBorder="1" applyAlignment="1">
      <alignment horizontal="right" vertical="center"/>
    </xf>
    <xf numFmtId="187" fontId="8" fillId="0" borderId="34" xfId="17" applyNumberFormat="1" applyFont="1" applyBorder="1" applyAlignment="1">
      <alignment horizontal="right" vertical="center"/>
    </xf>
    <xf numFmtId="187" fontId="8" fillId="0" borderId="18" xfId="17" applyNumberFormat="1" applyFont="1" applyBorder="1" applyAlignment="1">
      <alignment horizontal="right" vertical="center"/>
    </xf>
    <xf numFmtId="187" fontId="8" fillId="0" borderId="20" xfId="17" applyNumberFormat="1" applyFont="1" applyBorder="1" applyAlignment="1">
      <alignment horizontal="right" vertical="center"/>
    </xf>
    <xf numFmtId="187" fontId="8" fillId="0" borderId="21" xfId="17" applyNumberFormat="1" applyFont="1" applyBorder="1" applyAlignment="1">
      <alignment horizontal="right" vertical="center"/>
    </xf>
    <xf numFmtId="188" fontId="12" fillId="0" borderId="22" xfId="17" applyNumberFormat="1" applyFont="1" applyFill="1" applyBorder="1" applyAlignment="1">
      <alignment horizontal="right" vertical="center"/>
    </xf>
    <xf numFmtId="188" fontId="12" fillId="0" borderId="23" xfId="17" applyNumberFormat="1" applyFont="1" applyFill="1" applyBorder="1" applyAlignment="1">
      <alignment horizontal="right" vertical="center"/>
    </xf>
    <xf numFmtId="188" fontId="12" fillId="0" borderId="24" xfId="17" applyNumberFormat="1" applyFont="1" applyFill="1" applyBorder="1" applyAlignment="1">
      <alignment horizontal="right" vertical="center"/>
    </xf>
    <xf numFmtId="188" fontId="12" fillId="0" borderId="35" xfId="17" applyNumberFormat="1" applyFont="1" applyFill="1" applyBorder="1" applyAlignment="1">
      <alignment horizontal="right" vertical="center"/>
    </xf>
    <xf numFmtId="188" fontId="12" fillId="0" borderId="36" xfId="17" applyNumberFormat="1" applyFont="1" applyFill="1" applyBorder="1" applyAlignment="1">
      <alignment horizontal="right" vertical="center"/>
    </xf>
    <xf numFmtId="188" fontId="12" fillId="0" borderId="37" xfId="17" applyNumberFormat="1" applyFont="1" applyFill="1" applyBorder="1" applyAlignment="1">
      <alignment horizontal="right" vertical="center"/>
    </xf>
    <xf numFmtId="188" fontId="12" fillId="0" borderId="6" xfId="17" applyNumberFormat="1" applyFont="1" applyFill="1" applyBorder="1" applyAlignment="1">
      <alignment horizontal="right" vertical="center"/>
    </xf>
    <xf numFmtId="188" fontId="13" fillId="0" borderId="38" xfId="17" applyNumberFormat="1" applyFont="1" applyFill="1" applyBorder="1" applyAlignment="1">
      <alignment horizontal="center" vertical="center"/>
    </xf>
    <xf numFmtId="188" fontId="12" fillId="0" borderId="25" xfId="17" applyNumberFormat="1" applyFont="1" applyFill="1" applyBorder="1" applyAlignment="1">
      <alignment horizontal="right" vertical="center"/>
    </xf>
    <xf numFmtId="190" fontId="12" fillId="0" borderId="36" xfId="17" applyNumberFormat="1" applyFont="1" applyFill="1" applyBorder="1" applyAlignment="1">
      <alignment horizontal="right" vertical="center"/>
    </xf>
    <xf numFmtId="190" fontId="12" fillId="0" borderId="39" xfId="17" applyNumberFormat="1" applyFont="1" applyBorder="1" applyAlignment="1">
      <alignment horizontal="right" vertical="center"/>
    </xf>
    <xf numFmtId="190" fontId="12" fillId="0" borderId="1" xfId="17" applyNumberFormat="1" applyFont="1" applyFill="1" applyBorder="1" applyAlignment="1">
      <alignment horizontal="right" vertical="center"/>
    </xf>
    <xf numFmtId="190" fontId="12" fillId="0" borderId="3" xfId="17" applyNumberFormat="1" applyFont="1" applyFill="1" applyBorder="1" applyAlignment="1">
      <alignment horizontal="right" vertical="center"/>
    </xf>
    <xf numFmtId="190" fontId="12" fillId="0" borderId="4" xfId="17" applyNumberFormat="1" applyFont="1" applyFill="1" applyBorder="1" applyAlignment="1">
      <alignment horizontal="right" vertical="center"/>
    </xf>
    <xf numFmtId="190" fontId="12" fillId="0" borderId="7" xfId="17" applyNumberFormat="1" applyFont="1" applyFill="1" applyBorder="1" applyAlignment="1">
      <alignment horizontal="right" vertical="center"/>
    </xf>
    <xf numFmtId="188" fontId="13" fillId="0" borderId="40" xfId="17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top" textRotation="255"/>
    </xf>
    <xf numFmtId="49" fontId="8" fillId="0" borderId="41" xfId="0" applyNumberFormat="1" applyFont="1" applyFill="1" applyBorder="1" applyAlignment="1">
      <alignment horizontal="center" vertical="center" wrapText="1"/>
    </xf>
    <xf numFmtId="188" fontId="8" fillId="0" borderId="42" xfId="17" applyNumberFormat="1" applyFont="1" applyFill="1" applyBorder="1" applyAlignment="1">
      <alignment horizontal="right" vertical="center"/>
    </xf>
    <xf numFmtId="188" fontId="8" fillId="0" borderId="16" xfId="17" applyNumberFormat="1" applyFont="1" applyFill="1" applyBorder="1" applyAlignment="1">
      <alignment horizontal="right" vertical="center"/>
    </xf>
    <xf numFmtId="188" fontId="8" fillId="0" borderId="16" xfId="17" applyNumberFormat="1" applyFont="1" applyBorder="1" applyAlignment="1">
      <alignment horizontal="right" vertical="center"/>
    </xf>
    <xf numFmtId="188" fontId="8" fillId="0" borderId="43" xfId="17" applyNumberFormat="1" applyFont="1" applyBorder="1" applyAlignment="1">
      <alignment horizontal="right" vertical="center"/>
    </xf>
    <xf numFmtId="187" fontId="8" fillId="0" borderId="42" xfId="17" applyNumberFormat="1" applyFont="1" applyFill="1" applyBorder="1" applyAlignment="1">
      <alignment horizontal="right" vertical="center"/>
    </xf>
    <xf numFmtId="187" fontId="8" fillId="0" borderId="16" xfId="17" applyNumberFormat="1" applyFont="1" applyFill="1" applyBorder="1" applyAlignment="1">
      <alignment horizontal="right" vertical="center"/>
    </xf>
    <xf numFmtId="187" fontId="8" fillId="0" borderId="44" xfId="17" applyNumberFormat="1" applyFont="1" applyBorder="1" applyAlignment="1">
      <alignment horizontal="right" vertical="center"/>
    </xf>
    <xf numFmtId="187" fontId="8" fillId="0" borderId="16" xfId="17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top" textRotation="255"/>
    </xf>
    <xf numFmtId="0" fontId="8" fillId="0" borderId="47" xfId="0" applyFont="1" applyFill="1" applyBorder="1" applyAlignment="1">
      <alignment horizontal="center" vertical="top" textRotation="255"/>
    </xf>
    <xf numFmtId="0" fontId="6" fillId="0" borderId="48" xfId="0" applyFont="1" applyFill="1" applyBorder="1" applyAlignment="1">
      <alignment horizontal="center" vertical="top" textRotation="255"/>
    </xf>
    <xf numFmtId="0" fontId="6" fillId="0" borderId="49" xfId="0" applyFont="1" applyFill="1" applyBorder="1" applyAlignment="1">
      <alignment horizontal="center" vertical="top" textRotation="255" wrapText="1"/>
    </xf>
    <xf numFmtId="0" fontId="6" fillId="0" borderId="49" xfId="0" applyFont="1" applyFill="1" applyBorder="1" applyAlignment="1">
      <alignment horizontal="center" vertical="top" textRotation="255"/>
    </xf>
    <xf numFmtId="0" fontId="6" fillId="0" borderId="47" xfId="0" applyFont="1" applyFill="1" applyBorder="1" applyAlignment="1">
      <alignment horizontal="center" vertical="top" textRotation="255"/>
    </xf>
    <xf numFmtId="0" fontId="6" fillId="0" borderId="50" xfId="0" applyFont="1" applyFill="1" applyBorder="1" applyAlignment="1">
      <alignment horizontal="center" vertical="top" textRotation="255"/>
    </xf>
    <xf numFmtId="188" fontId="12" fillId="0" borderId="42" xfId="17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top" textRotation="255"/>
    </xf>
    <xf numFmtId="0" fontId="13" fillId="0" borderId="43" xfId="0" applyFont="1" applyFill="1" applyBorder="1" applyAlignment="1">
      <alignment horizontal="center" vertical="top" textRotation="255"/>
    </xf>
    <xf numFmtId="0" fontId="13" fillId="0" borderId="28" xfId="0" applyFont="1" applyFill="1" applyBorder="1" applyAlignment="1">
      <alignment horizontal="center" vertical="top" textRotation="255" wrapText="1"/>
    </xf>
    <xf numFmtId="0" fontId="13" fillId="0" borderId="28" xfId="0" applyFont="1" applyFill="1" applyBorder="1" applyAlignment="1">
      <alignment horizontal="center" vertical="top" textRotation="255"/>
    </xf>
    <xf numFmtId="0" fontId="13" fillId="0" borderId="29" xfId="0" applyFont="1" applyFill="1" applyBorder="1" applyAlignment="1">
      <alignment horizontal="center" vertical="top" textRotation="255"/>
    </xf>
    <xf numFmtId="0" fontId="10" fillId="0" borderId="46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187" fontId="8" fillId="0" borderId="6" xfId="17" applyNumberFormat="1" applyFont="1" applyBorder="1" applyAlignment="1">
      <alignment horizontal="right" vertical="center"/>
    </xf>
    <xf numFmtId="187" fontId="8" fillId="0" borderId="36" xfId="17" applyNumberFormat="1" applyFont="1" applyBorder="1" applyAlignment="1">
      <alignment horizontal="right" vertical="center"/>
    </xf>
    <xf numFmtId="188" fontId="12" fillId="0" borderId="51" xfId="17" applyNumberFormat="1" applyFont="1" applyFill="1" applyBorder="1" applyAlignment="1">
      <alignment horizontal="right" vertical="center"/>
    </xf>
    <xf numFmtId="188" fontId="12" fillId="0" borderId="13" xfId="17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88" fontId="8" fillId="0" borderId="10" xfId="17" applyNumberFormat="1" applyFont="1" applyFill="1" applyBorder="1" applyAlignment="1">
      <alignment horizontal="right" vertical="center"/>
    </xf>
    <xf numFmtId="188" fontId="8" fillId="0" borderId="5" xfId="17" applyNumberFormat="1" applyFont="1" applyFill="1" applyBorder="1" applyAlignment="1">
      <alignment horizontal="right" vertical="center"/>
    </xf>
    <xf numFmtId="188" fontId="8" fillId="0" borderId="16" xfId="17" applyNumberFormat="1" applyFont="1" applyFill="1" applyBorder="1" applyAlignment="1">
      <alignment horizontal="right" vertical="center"/>
    </xf>
    <xf numFmtId="188" fontId="8" fillId="0" borderId="7" xfId="17" applyNumberFormat="1" applyFont="1" applyFill="1" applyBorder="1" applyAlignment="1">
      <alignment horizontal="right" vertical="center"/>
    </xf>
    <xf numFmtId="188" fontId="8" fillId="0" borderId="8" xfId="17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188" fontId="8" fillId="0" borderId="52" xfId="17" applyNumberFormat="1" applyFont="1" applyFill="1" applyBorder="1" applyAlignment="1">
      <alignment horizontal="right" vertical="center"/>
    </xf>
    <xf numFmtId="188" fontId="8" fillId="0" borderId="51" xfId="17" applyNumberFormat="1" applyFont="1" applyFill="1" applyBorder="1" applyAlignment="1">
      <alignment horizontal="right" vertical="center"/>
    </xf>
    <xf numFmtId="188" fontId="8" fillId="0" borderId="53" xfId="17" applyNumberFormat="1" applyFont="1" applyFill="1" applyBorder="1" applyAlignment="1">
      <alignment horizontal="right" vertical="center"/>
    </xf>
    <xf numFmtId="188" fontId="8" fillId="0" borderId="54" xfId="17" applyNumberFormat="1" applyFont="1" applyFill="1" applyBorder="1" applyAlignment="1">
      <alignment horizontal="right" vertical="center"/>
    </xf>
    <xf numFmtId="188" fontId="8" fillId="0" borderId="55" xfId="17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21" xfId="0" applyNumberFormat="1" applyFont="1" applyFill="1" applyBorder="1" applyAlignment="1">
      <alignment horizontal="right" vertical="center"/>
    </xf>
    <xf numFmtId="188" fontId="8" fillId="0" borderId="30" xfId="17" applyNumberFormat="1" applyFont="1" applyFill="1" applyBorder="1" applyAlignment="1">
      <alignment horizontal="right" vertical="center"/>
    </xf>
    <xf numFmtId="188" fontId="8" fillId="0" borderId="31" xfId="17" applyNumberFormat="1" applyFont="1" applyFill="1" applyBorder="1" applyAlignment="1">
      <alignment horizontal="right" vertical="center"/>
    </xf>
    <xf numFmtId="188" fontId="8" fillId="0" borderId="56" xfId="17" applyNumberFormat="1" applyFont="1" applyFill="1" applyBorder="1" applyAlignment="1">
      <alignment horizontal="right" vertical="center"/>
    </xf>
    <xf numFmtId="188" fontId="8" fillId="0" borderId="57" xfId="17" applyNumberFormat="1" applyFont="1" applyFill="1" applyBorder="1" applyAlignment="1">
      <alignment horizontal="right" vertical="center"/>
    </xf>
    <xf numFmtId="188" fontId="8" fillId="0" borderId="58" xfId="17" applyNumberFormat="1" applyFont="1" applyFill="1" applyBorder="1" applyAlignment="1">
      <alignment horizontal="right" vertical="center"/>
    </xf>
    <xf numFmtId="188" fontId="8" fillId="0" borderId="59" xfId="17" applyNumberFormat="1" applyFont="1" applyFill="1" applyBorder="1" applyAlignment="1">
      <alignment horizontal="right" vertical="center"/>
    </xf>
    <xf numFmtId="188" fontId="8" fillId="0" borderId="60" xfId="17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top" textRotation="255" wrapText="1"/>
    </xf>
    <xf numFmtId="0" fontId="13" fillId="0" borderId="29" xfId="0" applyFont="1" applyFill="1" applyBorder="1" applyAlignment="1">
      <alignment horizontal="center" vertical="top" textRotation="255" wrapText="1"/>
    </xf>
    <xf numFmtId="49" fontId="10" fillId="2" borderId="5" xfId="17" applyNumberFormat="1" applyFont="1" applyFill="1" applyBorder="1" applyAlignment="1">
      <alignment horizontal="center" vertical="center"/>
    </xf>
    <xf numFmtId="49" fontId="10" fillId="2" borderId="16" xfId="17" applyNumberFormat="1" applyFont="1" applyFill="1" applyBorder="1" applyAlignment="1">
      <alignment horizontal="center" vertical="center"/>
    </xf>
    <xf numFmtId="49" fontId="10" fillId="2" borderId="7" xfId="17" applyNumberFormat="1" applyFont="1" applyFill="1" applyBorder="1" applyAlignment="1">
      <alignment horizontal="center" vertical="center"/>
    </xf>
    <xf numFmtId="188" fontId="10" fillId="3" borderId="5" xfId="17" applyNumberFormat="1" applyFont="1" applyFill="1" applyBorder="1" applyAlignment="1">
      <alignment horizontal="center" vertical="center"/>
    </xf>
    <xf numFmtId="188" fontId="10" fillId="3" borderId="8" xfId="17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72" xfId="0" applyFont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75" xfId="0" applyFont="1" applyFill="1" applyBorder="1" applyAlignment="1">
      <alignment horizontal="center" vertical="top" textRotation="255"/>
    </xf>
    <xf numFmtId="0" fontId="13" fillId="0" borderId="74" xfId="0" applyFont="1" applyFill="1" applyBorder="1" applyAlignment="1">
      <alignment horizontal="center" vertical="top" textRotation="255" wrapText="1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top" textRotation="255"/>
    </xf>
    <xf numFmtId="0" fontId="13" fillId="0" borderId="77" xfId="0" applyFont="1" applyFill="1" applyBorder="1" applyAlignment="1">
      <alignment horizontal="center" vertical="top" textRotation="255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top" textRotation="255" wrapText="1"/>
    </xf>
    <xf numFmtId="0" fontId="13" fillId="0" borderId="37" xfId="0" applyFont="1" applyFill="1" applyBorder="1" applyAlignment="1">
      <alignment horizontal="center" vertical="top" textRotation="255" wrapText="1"/>
    </xf>
    <xf numFmtId="0" fontId="13" fillId="0" borderId="35" xfId="0" applyFont="1" applyFill="1" applyBorder="1" applyAlignment="1">
      <alignment horizontal="center" vertical="top" textRotation="255" wrapText="1"/>
    </xf>
    <xf numFmtId="0" fontId="13" fillId="0" borderId="78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5" xfId="0" applyFont="1" applyFill="1" applyBorder="1" applyAlignment="1">
      <alignment horizontal="center" vertical="top" textRotation="255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75" xfId="0" applyFont="1" applyFill="1" applyBorder="1" applyAlignment="1">
      <alignment horizontal="center" vertical="top" textRotation="255" wrapText="1"/>
    </xf>
    <xf numFmtId="0" fontId="13" fillId="0" borderId="27" xfId="0" applyFont="1" applyFill="1" applyBorder="1" applyAlignment="1">
      <alignment horizontal="center" vertical="top" textRotation="255"/>
    </xf>
    <xf numFmtId="0" fontId="13" fillId="0" borderId="76" xfId="0" applyFont="1" applyFill="1" applyBorder="1" applyAlignment="1">
      <alignment horizontal="center" vertical="top" textRotation="255" wrapText="1"/>
    </xf>
    <xf numFmtId="0" fontId="13" fillId="0" borderId="79" xfId="0" applyFont="1" applyFill="1" applyBorder="1" applyAlignment="1">
      <alignment horizontal="center" vertical="top" textRotation="255" wrapText="1"/>
    </xf>
    <xf numFmtId="0" fontId="13" fillId="0" borderId="77" xfId="0" applyFont="1" applyFill="1" applyBorder="1" applyAlignment="1">
      <alignment horizontal="center"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showGridLines="0" showZero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49</v>
      </c>
      <c r="T1" s="10" t="s">
        <v>14</v>
      </c>
      <c r="Y1" s="10"/>
    </row>
    <row r="2" spans="1:25" s="7" customFormat="1" ht="21">
      <c r="A2" s="222" t="s">
        <v>0</v>
      </c>
      <c r="B2" s="224" t="s">
        <v>34</v>
      </c>
      <c r="C2" s="159" t="s">
        <v>13</v>
      </c>
      <c r="D2" s="231" t="s">
        <v>10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 t="s">
        <v>11</v>
      </c>
      <c r="P2" s="233"/>
      <c r="Q2" s="232" t="s">
        <v>142</v>
      </c>
      <c r="R2" s="234"/>
      <c r="S2" s="234"/>
      <c r="T2" s="235"/>
      <c r="V2" s="228" t="s">
        <v>9</v>
      </c>
      <c r="W2" s="229"/>
      <c r="X2" s="229"/>
      <c r="Y2" s="230"/>
    </row>
    <row r="3" spans="1:25" s="9" customFormat="1" ht="118.5" customHeight="1">
      <c r="A3" s="223"/>
      <c r="B3" s="225"/>
      <c r="C3" s="160" t="s">
        <v>1</v>
      </c>
      <c r="D3" s="161" t="s">
        <v>33</v>
      </c>
      <c r="E3" s="162" t="s">
        <v>15</v>
      </c>
      <c r="F3" s="163" t="s">
        <v>16</v>
      </c>
      <c r="G3" s="164" t="s">
        <v>17</v>
      </c>
      <c r="H3" s="164" t="s">
        <v>30</v>
      </c>
      <c r="I3" s="164" t="s">
        <v>18</v>
      </c>
      <c r="J3" s="164" t="s">
        <v>19</v>
      </c>
      <c r="K3" s="164" t="s">
        <v>31</v>
      </c>
      <c r="L3" s="164" t="s">
        <v>20</v>
      </c>
      <c r="M3" s="164" t="s">
        <v>21</v>
      </c>
      <c r="N3" s="164" t="s">
        <v>22</v>
      </c>
      <c r="O3" s="165" t="s">
        <v>2</v>
      </c>
      <c r="P3" s="166" t="s">
        <v>3</v>
      </c>
      <c r="Q3" s="165" t="s">
        <v>6</v>
      </c>
      <c r="R3" s="164" t="s">
        <v>7</v>
      </c>
      <c r="S3" s="164" t="s">
        <v>8</v>
      </c>
      <c r="T3" s="211" t="s">
        <v>32</v>
      </c>
      <c r="U3" s="8"/>
      <c r="V3" s="165" t="s">
        <v>23</v>
      </c>
      <c r="W3" s="164" t="s">
        <v>4</v>
      </c>
      <c r="X3" s="164" t="s">
        <v>35</v>
      </c>
      <c r="Y3" s="166" t="s">
        <v>36</v>
      </c>
    </row>
    <row r="4" spans="1:25" s="17" customFormat="1" ht="12" customHeight="1">
      <c r="A4" s="11">
        <v>1</v>
      </c>
      <c r="B4" s="12" t="s">
        <v>143</v>
      </c>
      <c r="C4" s="25">
        <v>162</v>
      </c>
      <c r="D4" s="26">
        <v>18</v>
      </c>
      <c r="E4" s="151">
        <v>1</v>
      </c>
      <c r="F4" s="27">
        <v>19</v>
      </c>
      <c r="G4" s="27">
        <v>387</v>
      </c>
      <c r="H4" s="27">
        <v>80</v>
      </c>
      <c r="I4" s="27">
        <v>8</v>
      </c>
      <c r="J4" s="27">
        <v>1</v>
      </c>
      <c r="K4" s="27">
        <v>13</v>
      </c>
      <c r="L4" s="27">
        <v>1</v>
      </c>
      <c r="M4" s="27">
        <v>1</v>
      </c>
      <c r="N4" s="27">
        <v>2</v>
      </c>
      <c r="O4" s="26">
        <v>0</v>
      </c>
      <c r="P4" s="28">
        <v>6</v>
      </c>
      <c r="Q4" s="26">
        <v>0</v>
      </c>
      <c r="R4" s="27">
        <v>0</v>
      </c>
      <c r="S4" s="27">
        <v>0</v>
      </c>
      <c r="T4" s="28">
        <v>0</v>
      </c>
      <c r="U4" s="29"/>
      <c r="V4" s="30">
        <v>61</v>
      </c>
      <c r="W4" s="31">
        <v>37</v>
      </c>
      <c r="X4" s="31">
        <v>8</v>
      </c>
      <c r="Y4" s="32">
        <v>6</v>
      </c>
    </row>
    <row r="5" spans="1:25" s="17" customFormat="1" ht="12" customHeight="1">
      <c r="A5" s="18">
        <v>2</v>
      </c>
      <c r="B5" s="19" t="s">
        <v>145</v>
      </c>
      <c r="C5" s="33">
        <v>621</v>
      </c>
      <c r="D5" s="34">
        <v>33</v>
      </c>
      <c r="E5" s="152">
        <v>2</v>
      </c>
      <c r="F5" s="35">
        <v>51</v>
      </c>
      <c r="G5" s="35">
        <v>605</v>
      </c>
      <c r="H5" s="35">
        <v>120</v>
      </c>
      <c r="I5" s="35">
        <v>7</v>
      </c>
      <c r="J5" s="35">
        <v>6</v>
      </c>
      <c r="K5" s="35">
        <v>25</v>
      </c>
      <c r="L5" s="35">
        <v>0</v>
      </c>
      <c r="M5" s="35">
        <v>0</v>
      </c>
      <c r="N5" s="35">
        <v>7</v>
      </c>
      <c r="O5" s="34">
        <v>0</v>
      </c>
      <c r="P5" s="36">
        <v>8</v>
      </c>
      <c r="Q5" s="34">
        <v>0</v>
      </c>
      <c r="R5" s="35">
        <v>0</v>
      </c>
      <c r="S5" s="35">
        <v>0</v>
      </c>
      <c r="T5" s="36">
        <v>0</v>
      </c>
      <c r="U5" s="29"/>
      <c r="V5" s="37">
        <v>61</v>
      </c>
      <c r="W5" s="38">
        <v>37</v>
      </c>
      <c r="X5" s="38">
        <v>8</v>
      </c>
      <c r="Y5" s="39">
        <v>6</v>
      </c>
    </row>
    <row r="6" spans="1:25" s="17" customFormat="1" ht="12" customHeight="1">
      <c r="A6" s="18">
        <v>3</v>
      </c>
      <c r="B6" s="19" t="s">
        <v>144</v>
      </c>
      <c r="C6" s="33">
        <v>997</v>
      </c>
      <c r="D6" s="34">
        <v>21</v>
      </c>
      <c r="E6" s="152">
        <v>4</v>
      </c>
      <c r="F6" s="35">
        <v>50</v>
      </c>
      <c r="G6" s="35">
        <v>474</v>
      </c>
      <c r="H6" s="35">
        <v>78</v>
      </c>
      <c r="I6" s="35">
        <v>14</v>
      </c>
      <c r="J6" s="35">
        <v>7</v>
      </c>
      <c r="K6" s="35">
        <v>33</v>
      </c>
      <c r="L6" s="35">
        <v>1</v>
      </c>
      <c r="M6" s="35">
        <v>0</v>
      </c>
      <c r="N6" s="35">
        <v>7</v>
      </c>
      <c r="O6" s="34">
        <v>0</v>
      </c>
      <c r="P6" s="36">
        <v>9</v>
      </c>
      <c r="Q6" s="34">
        <v>0</v>
      </c>
      <c r="R6" s="35">
        <v>0</v>
      </c>
      <c r="S6" s="35">
        <v>0</v>
      </c>
      <c r="T6" s="36">
        <v>0</v>
      </c>
      <c r="U6" s="29"/>
      <c r="V6" s="37">
        <v>61</v>
      </c>
      <c r="W6" s="38">
        <v>37</v>
      </c>
      <c r="X6" s="38">
        <v>8</v>
      </c>
      <c r="Y6" s="39">
        <v>6</v>
      </c>
    </row>
    <row r="7" spans="1:25" s="17" customFormat="1" ht="12" customHeight="1">
      <c r="A7" s="18">
        <v>4</v>
      </c>
      <c r="B7" s="19" t="s">
        <v>146</v>
      </c>
      <c r="C7" s="33">
        <v>1393</v>
      </c>
      <c r="D7" s="34">
        <v>25</v>
      </c>
      <c r="E7" s="152">
        <v>2</v>
      </c>
      <c r="F7" s="35">
        <v>59</v>
      </c>
      <c r="G7" s="35">
        <v>430</v>
      </c>
      <c r="H7" s="35">
        <v>97</v>
      </c>
      <c r="I7" s="35">
        <v>7</v>
      </c>
      <c r="J7" s="35">
        <v>7</v>
      </c>
      <c r="K7" s="35">
        <v>28</v>
      </c>
      <c r="L7" s="35">
        <v>1</v>
      </c>
      <c r="M7" s="35">
        <v>0</v>
      </c>
      <c r="N7" s="35">
        <v>9</v>
      </c>
      <c r="O7" s="34">
        <v>0</v>
      </c>
      <c r="P7" s="36">
        <v>11</v>
      </c>
      <c r="Q7" s="34">
        <v>0</v>
      </c>
      <c r="R7" s="35">
        <v>0</v>
      </c>
      <c r="S7" s="35">
        <v>0</v>
      </c>
      <c r="T7" s="36">
        <v>0</v>
      </c>
      <c r="U7" s="29"/>
      <c r="V7" s="37">
        <v>61</v>
      </c>
      <c r="W7" s="38">
        <v>37</v>
      </c>
      <c r="X7" s="38">
        <v>8</v>
      </c>
      <c r="Y7" s="39">
        <v>6</v>
      </c>
    </row>
    <row r="8" spans="1:25" s="17" customFormat="1" ht="12" customHeight="1">
      <c r="A8" s="18">
        <v>5</v>
      </c>
      <c r="B8" s="19" t="s">
        <v>147</v>
      </c>
      <c r="C8" s="33">
        <v>1583</v>
      </c>
      <c r="D8" s="34">
        <v>18</v>
      </c>
      <c r="E8" s="152">
        <v>6</v>
      </c>
      <c r="F8" s="35">
        <v>64</v>
      </c>
      <c r="G8" s="35">
        <v>431</v>
      </c>
      <c r="H8" s="35">
        <v>56</v>
      </c>
      <c r="I8" s="35">
        <v>31</v>
      </c>
      <c r="J8" s="35">
        <v>3</v>
      </c>
      <c r="K8" s="35">
        <v>32</v>
      </c>
      <c r="L8" s="35">
        <v>0</v>
      </c>
      <c r="M8" s="35">
        <v>0</v>
      </c>
      <c r="N8" s="35">
        <v>4</v>
      </c>
      <c r="O8" s="34">
        <v>0</v>
      </c>
      <c r="P8" s="36">
        <v>15</v>
      </c>
      <c r="Q8" s="34">
        <v>1</v>
      </c>
      <c r="R8" s="35">
        <v>0</v>
      </c>
      <c r="S8" s="35">
        <v>1</v>
      </c>
      <c r="T8" s="36">
        <v>0</v>
      </c>
      <c r="U8" s="29"/>
      <c r="V8" s="37">
        <v>61</v>
      </c>
      <c r="W8" s="38">
        <v>37</v>
      </c>
      <c r="X8" s="38">
        <v>8</v>
      </c>
      <c r="Y8" s="39">
        <v>6</v>
      </c>
    </row>
    <row r="9" spans="1:25" s="17" customFormat="1" ht="12" customHeight="1">
      <c r="A9" s="18">
        <v>6</v>
      </c>
      <c r="B9" s="19" t="s">
        <v>193</v>
      </c>
      <c r="C9" s="33">
        <v>1227</v>
      </c>
      <c r="D9" s="34">
        <v>10</v>
      </c>
      <c r="E9" s="152">
        <v>2</v>
      </c>
      <c r="F9" s="35">
        <v>60</v>
      </c>
      <c r="G9" s="35">
        <v>395</v>
      </c>
      <c r="H9" s="35">
        <v>89</v>
      </c>
      <c r="I9" s="35">
        <v>17</v>
      </c>
      <c r="J9" s="35">
        <v>4</v>
      </c>
      <c r="K9" s="35">
        <v>36</v>
      </c>
      <c r="L9" s="35">
        <v>0</v>
      </c>
      <c r="M9" s="35">
        <v>0</v>
      </c>
      <c r="N9" s="35">
        <v>6</v>
      </c>
      <c r="O9" s="34">
        <v>0</v>
      </c>
      <c r="P9" s="36">
        <v>12</v>
      </c>
      <c r="Q9" s="34">
        <v>0</v>
      </c>
      <c r="R9" s="35">
        <v>0</v>
      </c>
      <c r="S9" s="35">
        <v>2</v>
      </c>
      <c r="T9" s="36">
        <v>0</v>
      </c>
      <c r="U9" s="29"/>
      <c r="V9" s="37">
        <v>61</v>
      </c>
      <c r="W9" s="38">
        <v>37</v>
      </c>
      <c r="X9" s="38">
        <v>8</v>
      </c>
      <c r="Y9" s="39">
        <v>6</v>
      </c>
    </row>
    <row r="10" spans="1:25" s="17" customFormat="1" ht="12" customHeight="1">
      <c r="A10" s="18">
        <v>7</v>
      </c>
      <c r="B10" s="19" t="s">
        <v>148</v>
      </c>
      <c r="C10" s="33">
        <v>812</v>
      </c>
      <c r="D10" s="34">
        <v>9</v>
      </c>
      <c r="E10" s="152">
        <v>4</v>
      </c>
      <c r="F10" s="35">
        <v>63</v>
      </c>
      <c r="G10" s="35">
        <v>426</v>
      </c>
      <c r="H10" s="35">
        <v>86</v>
      </c>
      <c r="I10" s="35">
        <v>26</v>
      </c>
      <c r="J10" s="35">
        <v>2</v>
      </c>
      <c r="K10" s="35">
        <v>40</v>
      </c>
      <c r="L10" s="35">
        <v>0</v>
      </c>
      <c r="M10" s="35">
        <v>1</v>
      </c>
      <c r="N10" s="35">
        <v>6</v>
      </c>
      <c r="O10" s="34">
        <v>0</v>
      </c>
      <c r="P10" s="36">
        <v>10</v>
      </c>
      <c r="Q10" s="34">
        <v>0</v>
      </c>
      <c r="R10" s="35">
        <v>0</v>
      </c>
      <c r="S10" s="35">
        <v>0</v>
      </c>
      <c r="T10" s="36">
        <v>0</v>
      </c>
      <c r="U10" s="29"/>
      <c r="V10" s="37">
        <v>61</v>
      </c>
      <c r="W10" s="38">
        <v>37</v>
      </c>
      <c r="X10" s="38">
        <v>8</v>
      </c>
      <c r="Y10" s="39">
        <v>6</v>
      </c>
    </row>
    <row r="11" spans="1:25" s="17" customFormat="1" ht="12" customHeight="1">
      <c r="A11" s="18">
        <v>8</v>
      </c>
      <c r="B11" s="19" t="s">
        <v>149</v>
      </c>
      <c r="C11" s="33">
        <v>667</v>
      </c>
      <c r="D11" s="34">
        <v>5</v>
      </c>
      <c r="E11" s="152">
        <v>3</v>
      </c>
      <c r="F11" s="35">
        <v>50</v>
      </c>
      <c r="G11" s="35">
        <v>534</v>
      </c>
      <c r="H11" s="35">
        <v>81</v>
      </c>
      <c r="I11" s="35">
        <v>34</v>
      </c>
      <c r="J11" s="35">
        <v>0</v>
      </c>
      <c r="K11" s="35">
        <v>37</v>
      </c>
      <c r="L11" s="35">
        <v>0</v>
      </c>
      <c r="M11" s="35">
        <v>1</v>
      </c>
      <c r="N11" s="35">
        <v>6</v>
      </c>
      <c r="O11" s="34">
        <v>0</v>
      </c>
      <c r="P11" s="36">
        <v>17</v>
      </c>
      <c r="Q11" s="34">
        <v>0</v>
      </c>
      <c r="R11" s="35">
        <v>1</v>
      </c>
      <c r="S11" s="35">
        <v>1</v>
      </c>
      <c r="T11" s="36">
        <v>0</v>
      </c>
      <c r="U11" s="29"/>
      <c r="V11" s="37">
        <v>61</v>
      </c>
      <c r="W11" s="38">
        <v>37</v>
      </c>
      <c r="X11" s="38">
        <v>8</v>
      </c>
      <c r="Y11" s="39">
        <v>6</v>
      </c>
    </row>
    <row r="12" spans="1:25" s="17" customFormat="1" ht="12" customHeight="1">
      <c r="A12" s="18">
        <v>9</v>
      </c>
      <c r="B12" s="19" t="s">
        <v>150</v>
      </c>
      <c r="C12" s="33">
        <v>569</v>
      </c>
      <c r="D12" s="34">
        <v>7</v>
      </c>
      <c r="E12" s="152">
        <v>2</v>
      </c>
      <c r="F12" s="35">
        <v>79</v>
      </c>
      <c r="G12" s="35">
        <v>519</v>
      </c>
      <c r="H12" s="35">
        <v>78</v>
      </c>
      <c r="I12" s="35">
        <v>13</v>
      </c>
      <c r="J12" s="35">
        <v>1</v>
      </c>
      <c r="K12" s="35">
        <v>37</v>
      </c>
      <c r="L12" s="35">
        <v>0</v>
      </c>
      <c r="M12" s="35">
        <v>0</v>
      </c>
      <c r="N12" s="35">
        <v>7</v>
      </c>
      <c r="O12" s="34">
        <v>1</v>
      </c>
      <c r="P12" s="36">
        <v>15</v>
      </c>
      <c r="Q12" s="34">
        <v>0</v>
      </c>
      <c r="R12" s="35">
        <v>0</v>
      </c>
      <c r="S12" s="35">
        <v>1</v>
      </c>
      <c r="T12" s="36">
        <v>0</v>
      </c>
      <c r="U12" s="29"/>
      <c r="V12" s="37">
        <v>61</v>
      </c>
      <c r="W12" s="38">
        <v>37</v>
      </c>
      <c r="X12" s="38">
        <v>8</v>
      </c>
      <c r="Y12" s="39">
        <v>6</v>
      </c>
    </row>
    <row r="13" spans="1:25" s="17" customFormat="1" ht="12" customHeight="1">
      <c r="A13" s="18">
        <v>10</v>
      </c>
      <c r="B13" s="19" t="s">
        <v>151</v>
      </c>
      <c r="C13" s="33">
        <v>447</v>
      </c>
      <c r="D13" s="34">
        <v>10</v>
      </c>
      <c r="E13" s="152">
        <v>4</v>
      </c>
      <c r="F13" s="35">
        <v>85</v>
      </c>
      <c r="G13" s="35">
        <v>651</v>
      </c>
      <c r="H13" s="35">
        <v>56</v>
      </c>
      <c r="I13" s="35">
        <v>20</v>
      </c>
      <c r="J13" s="35">
        <v>1</v>
      </c>
      <c r="K13" s="35">
        <v>31</v>
      </c>
      <c r="L13" s="35">
        <v>0</v>
      </c>
      <c r="M13" s="35">
        <v>3</v>
      </c>
      <c r="N13" s="35">
        <v>9</v>
      </c>
      <c r="O13" s="34">
        <v>0</v>
      </c>
      <c r="P13" s="36">
        <v>15</v>
      </c>
      <c r="Q13" s="34">
        <v>0</v>
      </c>
      <c r="R13" s="35">
        <v>0</v>
      </c>
      <c r="S13" s="35">
        <v>0</v>
      </c>
      <c r="T13" s="36">
        <v>0</v>
      </c>
      <c r="U13" s="29"/>
      <c r="V13" s="37">
        <v>61</v>
      </c>
      <c r="W13" s="38">
        <v>37</v>
      </c>
      <c r="X13" s="38">
        <v>8</v>
      </c>
      <c r="Y13" s="39">
        <v>6</v>
      </c>
    </row>
    <row r="14" spans="1:25" s="17" customFormat="1" ht="12" customHeight="1">
      <c r="A14" s="18">
        <v>11</v>
      </c>
      <c r="B14" s="19" t="s">
        <v>152</v>
      </c>
      <c r="C14" s="33">
        <v>539</v>
      </c>
      <c r="D14" s="34">
        <v>3</v>
      </c>
      <c r="E14" s="152">
        <v>4</v>
      </c>
      <c r="F14" s="35">
        <v>65</v>
      </c>
      <c r="G14" s="35">
        <v>636</v>
      </c>
      <c r="H14" s="35">
        <v>83</v>
      </c>
      <c r="I14" s="35">
        <v>27</v>
      </c>
      <c r="J14" s="35">
        <v>7</v>
      </c>
      <c r="K14" s="35">
        <v>34</v>
      </c>
      <c r="L14" s="35">
        <v>0</v>
      </c>
      <c r="M14" s="35">
        <v>1</v>
      </c>
      <c r="N14" s="35">
        <v>7</v>
      </c>
      <c r="O14" s="34">
        <v>0</v>
      </c>
      <c r="P14" s="36">
        <v>16</v>
      </c>
      <c r="Q14" s="34">
        <v>0</v>
      </c>
      <c r="R14" s="35">
        <v>0</v>
      </c>
      <c r="S14" s="35">
        <v>1</v>
      </c>
      <c r="T14" s="36">
        <v>0</v>
      </c>
      <c r="U14" s="29"/>
      <c r="V14" s="37">
        <v>61</v>
      </c>
      <c r="W14" s="38">
        <v>37</v>
      </c>
      <c r="X14" s="38">
        <v>8</v>
      </c>
      <c r="Y14" s="39">
        <v>6</v>
      </c>
    </row>
    <row r="15" spans="1:25" s="17" customFormat="1" ht="12" customHeight="1">
      <c r="A15" s="18">
        <v>12</v>
      </c>
      <c r="B15" s="19" t="s">
        <v>153</v>
      </c>
      <c r="C15" s="33">
        <v>352</v>
      </c>
      <c r="D15" s="34">
        <v>10</v>
      </c>
      <c r="E15" s="152">
        <v>5</v>
      </c>
      <c r="F15" s="35">
        <v>63</v>
      </c>
      <c r="G15" s="35">
        <v>554</v>
      </c>
      <c r="H15" s="35">
        <v>99</v>
      </c>
      <c r="I15" s="35">
        <v>13</v>
      </c>
      <c r="J15" s="35">
        <v>2</v>
      </c>
      <c r="K15" s="35">
        <v>26</v>
      </c>
      <c r="L15" s="35">
        <v>0</v>
      </c>
      <c r="M15" s="35">
        <v>3</v>
      </c>
      <c r="N15" s="35">
        <v>12</v>
      </c>
      <c r="O15" s="34">
        <v>1</v>
      </c>
      <c r="P15" s="36">
        <v>18</v>
      </c>
      <c r="Q15" s="34">
        <v>0</v>
      </c>
      <c r="R15" s="35">
        <v>0</v>
      </c>
      <c r="S15" s="35">
        <v>1</v>
      </c>
      <c r="T15" s="36">
        <v>0</v>
      </c>
      <c r="U15" s="29"/>
      <c r="V15" s="37">
        <v>61</v>
      </c>
      <c r="W15" s="38">
        <v>37</v>
      </c>
      <c r="X15" s="38">
        <v>8</v>
      </c>
      <c r="Y15" s="39">
        <v>6</v>
      </c>
    </row>
    <row r="16" spans="1:25" s="17" customFormat="1" ht="12" customHeight="1">
      <c r="A16" s="18">
        <v>13</v>
      </c>
      <c r="B16" s="19" t="s">
        <v>154</v>
      </c>
      <c r="C16" s="33">
        <v>266</v>
      </c>
      <c r="D16" s="34">
        <v>8</v>
      </c>
      <c r="E16" s="152">
        <v>5</v>
      </c>
      <c r="F16" s="35">
        <v>39</v>
      </c>
      <c r="G16" s="35">
        <v>447</v>
      </c>
      <c r="H16" s="35">
        <v>65</v>
      </c>
      <c r="I16" s="35">
        <v>20</v>
      </c>
      <c r="J16" s="35">
        <v>6</v>
      </c>
      <c r="K16" s="35">
        <v>39</v>
      </c>
      <c r="L16" s="35">
        <v>0</v>
      </c>
      <c r="M16" s="35">
        <v>2</v>
      </c>
      <c r="N16" s="35">
        <v>13</v>
      </c>
      <c r="O16" s="34">
        <v>0</v>
      </c>
      <c r="P16" s="36">
        <v>22</v>
      </c>
      <c r="Q16" s="34">
        <v>0</v>
      </c>
      <c r="R16" s="35">
        <v>0</v>
      </c>
      <c r="S16" s="35">
        <v>1</v>
      </c>
      <c r="T16" s="36">
        <v>0</v>
      </c>
      <c r="U16" s="29"/>
      <c r="V16" s="37">
        <v>61</v>
      </c>
      <c r="W16" s="38">
        <v>37</v>
      </c>
      <c r="X16" s="38">
        <v>8</v>
      </c>
      <c r="Y16" s="39">
        <v>6</v>
      </c>
    </row>
    <row r="17" spans="1:25" s="17" customFormat="1" ht="12" customHeight="1">
      <c r="A17" s="18">
        <v>14</v>
      </c>
      <c r="B17" s="19" t="s">
        <v>155</v>
      </c>
      <c r="C17" s="33">
        <v>117</v>
      </c>
      <c r="D17" s="34">
        <v>7</v>
      </c>
      <c r="E17" s="152">
        <v>5</v>
      </c>
      <c r="F17" s="35">
        <v>51</v>
      </c>
      <c r="G17" s="35">
        <v>416</v>
      </c>
      <c r="H17" s="35">
        <v>118</v>
      </c>
      <c r="I17" s="35">
        <v>13</v>
      </c>
      <c r="J17" s="35">
        <v>13</v>
      </c>
      <c r="K17" s="35">
        <v>28</v>
      </c>
      <c r="L17" s="35">
        <v>0</v>
      </c>
      <c r="M17" s="35">
        <v>3</v>
      </c>
      <c r="N17" s="35">
        <v>12</v>
      </c>
      <c r="O17" s="34">
        <v>0</v>
      </c>
      <c r="P17" s="36">
        <v>27</v>
      </c>
      <c r="Q17" s="34">
        <v>0</v>
      </c>
      <c r="R17" s="35">
        <v>0</v>
      </c>
      <c r="S17" s="35">
        <v>2</v>
      </c>
      <c r="T17" s="36">
        <v>0</v>
      </c>
      <c r="U17" s="29"/>
      <c r="V17" s="37">
        <v>61</v>
      </c>
      <c r="W17" s="38">
        <v>37</v>
      </c>
      <c r="X17" s="38">
        <v>8</v>
      </c>
      <c r="Y17" s="39">
        <v>6</v>
      </c>
    </row>
    <row r="18" spans="1:25" s="17" customFormat="1" ht="12" customHeight="1">
      <c r="A18" s="18">
        <v>15</v>
      </c>
      <c r="B18" s="19" t="s">
        <v>194</v>
      </c>
      <c r="C18" s="33">
        <v>65</v>
      </c>
      <c r="D18" s="34">
        <v>3</v>
      </c>
      <c r="E18" s="152">
        <v>7</v>
      </c>
      <c r="F18" s="35">
        <v>34</v>
      </c>
      <c r="G18" s="35">
        <v>411</v>
      </c>
      <c r="H18" s="35">
        <v>80</v>
      </c>
      <c r="I18" s="35">
        <v>18</v>
      </c>
      <c r="J18" s="35">
        <v>9</v>
      </c>
      <c r="K18" s="35">
        <v>36</v>
      </c>
      <c r="L18" s="35">
        <v>2</v>
      </c>
      <c r="M18" s="35">
        <v>5</v>
      </c>
      <c r="N18" s="35">
        <v>10</v>
      </c>
      <c r="O18" s="34">
        <v>0</v>
      </c>
      <c r="P18" s="36">
        <v>20</v>
      </c>
      <c r="Q18" s="34">
        <v>0</v>
      </c>
      <c r="R18" s="35">
        <v>0</v>
      </c>
      <c r="S18" s="35">
        <v>0</v>
      </c>
      <c r="T18" s="36">
        <v>0</v>
      </c>
      <c r="U18" s="29"/>
      <c r="V18" s="37">
        <v>61</v>
      </c>
      <c r="W18" s="38">
        <v>37</v>
      </c>
      <c r="X18" s="38">
        <v>8</v>
      </c>
      <c r="Y18" s="39">
        <v>6</v>
      </c>
    </row>
    <row r="19" spans="1:25" s="17" customFormat="1" ht="12" customHeight="1">
      <c r="A19" s="18">
        <v>16</v>
      </c>
      <c r="B19" s="19" t="s">
        <v>156</v>
      </c>
      <c r="C19" s="33">
        <v>31</v>
      </c>
      <c r="D19" s="34">
        <v>7</v>
      </c>
      <c r="E19" s="152">
        <v>4</v>
      </c>
      <c r="F19" s="35">
        <v>56</v>
      </c>
      <c r="G19" s="35">
        <v>421</v>
      </c>
      <c r="H19" s="35">
        <v>75</v>
      </c>
      <c r="I19" s="35">
        <v>32</v>
      </c>
      <c r="J19" s="35">
        <v>5</v>
      </c>
      <c r="K19" s="35">
        <v>49</v>
      </c>
      <c r="L19" s="35">
        <v>2</v>
      </c>
      <c r="M19" s="35">
        <v>10</v>
      </c>
      <c r="N19" s="35">
        <v>10</v>
      </c>
      <c r="O19" s="34">
        <v>0</v>
      </c>
      <c r="P19" s="36">
        <v>18</v>
      </c>
      <c r="Q19" s="34">
        <v>0</v>
      </c>
      <c r="R19" s="35">
        <v>0</v>
      </c>
      <c r="S19" s="35">
        <v>1</v>
      </c>
      <c r="T19" s="36">
        <v>0</v>
      </c>
      <c r="U19" s="29"/>
      <c r="V19" s="37">
        <v>61</v>
      </c>
      <c r="W19" s="38">
        <v>37</v>
      </c>
      <c r="X19" s="38">
        <v>8</v>
      </c>
      <c r="Y19" s="39">
        <v>6</v>
      </c>
    </row>
    <row r="20" spans="1:25" s="17" customFormat="1" ht="12" customHeight="1">
      <c r="A20" s="18">
        <v>17</v>
      </c>
      <c r="B20" s="19" t="s">
        <v>157</v>
      </c>
      <c r="C20" s="33">
        <v>38</v>
      </c>
      <c r="D20" s="34">
        <v>3</v>
      </c>
      <c r="E20" s="152">
        <v>14</v>
      </c>
      <c r="F20" s="35">
        <v>81</v>
      </c>
      <c r="G20" s="35">
        <v>374</v>
      </c>
      <c r="H20" s="35">
        <v>76</v>
      </c>
      <c r="I20" s="35">
        <v>29</v>
      </c>
      <c r="J20" s="35">
        <v>7</v>
      </c>
      <c r="K20" s="35">
        <v>43</v>
      </c>
      <c r="L20" s="35">
        <v>5</v>
      </c>
      <c r="M20" s="35">
        <v>12</v>
      </c>
      <c r="N20" s="35">
        <v>9</v>
      </c>
      <c r="O20" s="34">
        <v>0</v>
      </c>
      <c r="P20" s="36">
        <v>18</v>
      </c>
      <c r="Q20" s="34">
        <v>0</v>
      </c>
      <c r="R20" s="35">
        <v>0</v>
      </c>
      <c r="S20" s="35">
        <v>1</v>
      </c>
      <c r="T20" s="36">
        <v>0</v>
      </c>
      <c r="U20" s="29"/>
      <c r="V20" s="37">
        <v>61</v>
      </c>
      <c r="W20" s="38">
        <v>37</v>
      </c>
      <c r="X20" s="38">
        <v>8</v>
      </c>
      <c r="Y20" s="39">
        <v>6</v>
      </c>
    </row>
    <row r="21" spans="1:25" s="17" customFormat="1" ht="12" customHeight="1">
      <c r="A21" s="18">
        <v>18</v>
      </c>
      <c r="B21" s="19" t="s">
        <v>158</v>
      </c>
      <c r="C21" s="33">
        <v>22</v>
      </c>
      <c r="D21" s="34">
        <v>3</v>
      </c>
      <c r="E21" s="152">
        <v>20</v>
      </c>
      <c r="F21" s="35">
        <v>58</v>
      </c>
      <c r="G21" s="35">
        <v>383</v>
      </c>
      <c r="H21" s="35">
        <v>80</v>
      </c>
      <c r="I21" s="35">
        <v>28</v>
      </c>
      <c r="J21" s="35">
        <v>5</v>
      </c>
      <c r="K21" s="35">
        <v>36</v>
      </c>
      <c r="L21" s="35">
        <v>8</v>
      </c>
      <c r="M21" s="35">
        <v>15</v>
      </c>
      <c r="N21" s="35">
        <v>22</v>
      </c>
      <c r="O21" s="34">
        <v>0</v>
      </c>
      <c r="P21" s="36">
        <v>16</v>
      </c>
      <c r="Q21" s="34">
        <v>0</v>
      </c>
      <c r="R21" s="35">
        <v>0</v>
      </c>
      <c r="S21" s="35">
        <v>0</v>
      </c>
      <c r="T21" s="36">
        <v>0</v>
      </c>
      <c r="U21" s="29"/>
      <c r="V21" s="37">
        <v>61</v>
      </c>
      <c r="W21" s="38">
        <v>37</v>
      </c>
      <c r="X21" s="38">
        <v>8</v>
      </c>
      <c r="Y21" s="39">
        <v>6</v>
      </c>
    </row>
    <row r="22" spans="1:25" s="17" customFormat="1" ht="12" customHeight="1">
      <c r="A22" s="18">
        <v>19</v>
      </c>
      <c r="B22" s="19" t="s">
        <v>159</v>
      </c>
      <c r="C22" s="33">
        <v>12</v>
      </c>
      <c r="D22" s="34">
        <v>2</v>
      </c>
      <c r="E22" s="152">
        <v>7</v>
      </c>
      <c r="F22" s="35">
        <v>55</v>
      </c>
      <c r="G22" s="35">
        <v>265</v>
      </c>
      <c r="H22" s="35">
        <v>68</v>
      </c>
      <c r="I22" s="35">
        <v>34</v>
      </c>
      <c r="J22" s="35">
        <v>0</v>
      </c>
      <c r="K22" s="35">
        <v>38</v>
      </c>
      <c r="L22" s="35">
        <v>9</v>
      </c>
      <c r="M22" s="35">
        <v>21</v>
      </c>
      <c r="N22" s="35">
        <v>13</v>
      </c>
      <c r="O22" s="34">
        <v>0</v>
      </c>
      <c r="P22" s="36">
        <v>21</v>
      </c>
      <c r="Q22" s="34">
        <v>0</v>
      </c>
      <c r="R22" s="35">
        <v>0</v>
      </c>
      <c r="S22" s="35">
        <v>0</v>
      </c>
      <c r="T22" s="36">
        <v>0</v>
      </c>
      <c r="U22" s="29"/>
      <c r="V22" s="37">
        <v>61</v>
      </c>
      <c r="W22" s="38">
        <v>37</v>
      </c>
      <c r="X22" s="38">
        <v>8</v>
      </c>
      <c r="Y22" s="39">
        <v>6</v>
      </c>
    </row>
    <row r="23" spans="1:25" s="17" customFormat="1" ht="12" customHeight="1">
      <c r="A23" s="18">
        <v>20</v>
      </c>
      <c r="B23" s="19" t="s">
        <v>160</v>
      </c>
      <c r="C23" s="33">
        <v>15</v>
      </c>
      <c r="D23" s="34">
        <v>2</v>
      </c>
      <c r="E23" s="152">
        <v>13</v>
      </c>
      <c r="F23" s="35">
        <v>84</v>
      </c>
      <c r="G23" s="35">
        <v>368</v>
      </c>
      <c r="H23" s="35">
        <v>102</v>
      </c>
      <c r="I23" s="35">
        <v>28</v>
      </c>
      <c r="J23" s="35">
        <v>4</v>
      </c>
      <c r="K23" s="35">
        <v>42</v>
      </c>
      <c r="L23" s="35">
        <v>26</v>
      </c>
      <c r="M23" s="35">
        <v>27</v>
      </c>
      <c r="N23" s="35">
        <v>35</v>
      </c>
      <c r="O23" s="34">
        <v>2</v>
      </c>
      <c r="P23" s="36">
        <v>17</v>
      </c>
      <c r="Q23" s="34">
        <v>0</v>
      </c>
      <c r="R23" s="35">
        <v>0</v>
      </c>
      <c r="S23" s="35">
        <v>0</v>
      </c>
      <c r="T23" s="36">
        <v>0</v>
      </c>
      <c r="U23" s="29"/>
      <c r="V23" s="37">
        <v>61</v>
      </c>
      <c r="W23" s="38">
        <v>37</v>
      </c>
      <c r="X23" s="38">
        <v>8</v>
      </c>
      <c r="Y23" s="39">
        <v>6</v>
      </c>
    </row>
    <row r="24" spans="1:25" s="17" customFormat="1" ht="12" customHeight="1">
      <c r="A24" s="18">
        <v>21</v>
      </c>
      <c r="B24" s="19" t="s">
        <v>161</v>
      </c>
      <c r="C24" s="33">
        <v>14</v>
      </c>
      <c r="D24" s="34">
        <v>2</v>
      </c>
      <c r="E24" s="152">
        <v>10</v>
      </c>
      <c r="F24" s="35">
        <v>100</v>
      </c>
      <c r="G24" s="35">
        <v>404</v>
      </c>
      <c r="H24" s="35">
        <v>95</v>
      </c>
      <c r="I24" s="35">
        <v>60</v>
      </c>
      <c r="J24" s="35">
        <v>12</v>
      </c>
      <c r="K24" s="35">
        <v>48</v>
      </c>
      <c r="L24" s="35">
        <v>13</v>
      </c>
      <c r="M24" s="35">
        <v>90</v>
      </c>
      <c r="N24" s="35">
        <v>25</v>
      </c>
      <c r="O24" s="34">
        <v>0</v>
      </c>
      <c r="P24" s="36">
        <v>18</v>
      </c>
      <c r="Q24" s="34">
        <v>0</v>
      </c>
      <c r="R24" s="35">
        <v>1</v>
      </c>
      <c r="S24" s="35">
        <v>0</v>
      </c>
      <c r="T24" s="36">
        <v>0</v>
      </c>
      <c r="U24" s="29"/>
      <c r="V24" s="37">
        <v>61</v>
      </c>
      <c r="W24" s="38">
        <v>37</v>
      </c>
      <c r="X24" s="38">
        <v>8</v>
      </c>
      <c r="Y24" s="39">
        <v>6</v>
      </c>
    </row>
    <row r="25" spans="1:25" s="17" customFormat="1" ht="12" customHeight="1">
      <c r="A25" s="18">
        <v>22</v>
      </c>
      <c r="B25" s="19" t="s">
        <v>162</v>
      </c>
      <c r="C25" s="33">
        <v>2</v>
      </c>
      <c r="D25" s="34">
        <v>0</v>
      </c>
      <c r="E25" s="152">
        <v>25</v>
      </c>
      <c r="F25" s="35">
        <v>93</v>
      </c>
      <c r="G25" s="35">
        <v>300</v>
      </c>
      <c r="H25" s="35">
        <v>85</v>
      </c>
      <c r="I25" s="35">
        <v>65</v>
      </c>
      <c r="J25" s="35">
        <v>5</v>
      </c>
      <c r="K25" s="35">
        <v>35</v>
      </c>
      <c r="L25" s="35">
        <v>16</v>
      </c>
      <c r="M25" s="35">
        <v>106</v>
      </c>
      <c r="N25" s="35">
        <v>16</v>
      </c>
      <c r="O25" s="34">
        <v>0</v>
      </c>
      <c r="P25" s="36">
        <v>15</v>
      </c>
      <c r="Q25" s="34">
        <v>0</v>
      </c>
      <c r="R25" s="35">
        <v>0</v>
      </c>
      <c r="S25" s="35">
        <v>0</v>
      </c>
      <c r="T25" s="36">
        <v>0</v>
      </c>
      <c r="U25" s="29"/>
      <c r="V25" s="37">
        <v>61</v>
      </c>
      <c r="W25" s="38">
        <v>37</v>
      </c>
      <c r="X25" s="38">
        <v>8</v>
      </c>
      <c r="Y25" s="39">
        <v>6</v>
      </c>
    </row>
    <row r="26" spans="1:25" s="17" customFormat="1" ht="12" customHeight="1">
      <c r="A26" s="18">
        <v>23</v>
      </c>
      <c r="B26" s="19" t="s">
        <v>192</v>
      </c>
      <c r="C26" s="33">
        <v>2</v>
      </c>
      <c r="D26" s="34">
        <v>3</v>
      </c>
      <c r="E26" s="152">
        <v>27</v>
      </c>
      <c r="F26" s="35">
        <v>93</v>
      </c>
      <c r="G26" s="35">
        <v>335</v>
      </c>
      <c r="H26" s="35">
        <v>85</v>
      </c>
      <c r="I26" s="35">
        <v>76</v>
      </c>
      <c r="J26" s="35">
        <v>6</v>
      </c>
      <c r="K26" s="35">
        <v>44</v>
      </c>
      <c r="L26" s="35">
        <v>15</v>
      </c>
      <c r="M26" s="35">
        <v>100</v>
      </c>
      <c r="N26" s="35">
        <v>36</v>
      </c>
      <c r="O26" s="34">
        <v>1</v>
      </c>
      <c r="P26" s="36">
        <v>17</v>
      </c>
      <c r="Q26" s="34">
        <v>0</v>
      </c>
      <c r="R26" s="35">
        <v>1</v>
      </c>
      <c r="S26" s="35">
        <v>2</v>
      </c>
      <c r="T26" s="36">
        <v>0</v>
      </c>
      <c r="U26" s="29"/>
      <c r="V26" s="37">
        <v>61</v>
      </c>
      <c r="W26" s="38">
        <v>37</v>
      </c>
      <c r="X26" s="38">
        <v>8</v>
      </c>
      <c r="Y26" s="39">
        <v>6</v>
      </c>
    </row>
    <row r="27" spans="1:25" s="17" customFormat="1" ht="12" customHeight="1">
      <c r="A27" s="18">
        <v>24</v>
      </c>
      <c r="B27" s="19" t="s">
        <v>191</v>
      </c>
      <c r="C27" s="33">
        <v>0</v>
      </c>
      <c r="D27" s="34">
        <v>2</v>
      </c>
      <c r="E27" s="152">
        <v>35</v>
      </c>
      <c r="F27" s="35">
        <v>98</v>
      </c>
      <c r="G27" s="35">
        <v>279</v>
      </c>
      <c r="H27" s="35">
        <v>64</v>
      </c>
      <c r="I27" s="35">
        <v>80</v>
      </c>
      <c r="J27" s="35">
        <v>2</v>
      </c>
      <c r="K27" s="35">
        <v>33</v>
      </c>
      <c r="L27" s="35">
        <v>7</v>
      </c>
      <c r="M27" s="35">
        <v>199</v>
      </c>
      <c r="N27" s="35">
        <v>17</v>
      </c>
      <c r="O27" s="34">
        <v>3</v>
      </c>
      <c r="P27" s="36">
        <v>11</v>
      </c>
      <c r="Q27" s="34">
        <v>0</v>
      </c>
      <c r="R27" s="35">
        <v>2</v>
      </c>
      <c r="S27" s="35">
        <v>2</v>
      </c>
      <c r="T27" s="36">
        <v>0</v>
      </c>
      <c r="U27" s="29"/>
      <c r="V27" s="37">
        <v>61</v>
      </c>
      <c r="W27" s="38">
        <v>37</v>
      </c>
      <c r="X27" s="38">
        <v>8</v>
      </c>
      <c r="Y27" s="39">
        <v>6</v>
      </c>
    </row>
    <row r="28" spans="1:25" s="17" customFormat="1" ht="12" customHeight="1">
      <c r="A28" s="18">
        <v>25</v>
      </c>
      <c r="B28" s="19" t="s">
        <v>163</v>
      </c>
      <c r="C28" s="33">
        <v>1</v>
      </c>
      <c r="D28" s="34">
        <v>1</v>
      </c>
      <c r="E28" s="152">
        <v>52</v>
      </c>
      <c r="F28" s="35">
        <v>82</v>
      </c>
      <c r="G28" s="35">
        <v>231</v>
      </c>
      <c r="H28" s="35">
        <v>63</v>
      </c>
      <c r="I28" s="35">
        <v>126</v>
      </c>
      <c r="J28" s="35">
        <v>1</v>
      </c>
      <c r="K28" s="35">
        <v>35</v>
      </c>
      <c r="L28" s="35">
        <v>8</v>
      </c>
      <c r="M28" s="35">
        <v>316</v>
      </c>
      <c r="N28" s="35">
        <v>31</v>
      </c>
      <c r="O28" s="34">
        <v>0</v>
      </c>
      <c r="P28" s="36">
        <v>11</v>
      </c>
      <c r="Q28" s="34">
        <v>1</v>
      </c>
      <c r="R28" s="35">
        <v>0</v>
      </c>
      <c r="S28" s="35">
        <v>2</v>
      </c>
      <c r="T28" s="36">
        <v>0</v>
      </c>
      <c r="U28" s="29"/>
      <c r="V28" s="37">
        <v>61</v>
      </c>
      <c r="W28" s="38">
        <v>37</v>
      </c>
      <c r="X28" s="38">
        <v>8</v>
      </c>
      <c r="Y28" s="39">
        <v>6</v>
      </c>
    </row>
    <row r="29" spans="1:25" s="17" customFormat="1" ht="12" customHeight="1">
      <c r="A29" s="18">
        <v>26</v>
      </c>
      <c r="B29" s="19" t="s">
        <v>164</v>
      </c>
      <c r="C29" s="33">
        <v>0</v>
      </c>
      <c r="D29" s="34">
        <v>1</v>
      </c>
      <c r="E29" s="152">
        <v>48</v>
      </c>
      <c r="F29" s="35">
        <v>57</v>
      </c>
      <c r="G29" s="35">
        <v>224</v>
      </c>
      <c r="H29" s="35">
        <v>67</v>
      </c>
      <c r="I29" s="35">
        <v>121</v>
      </c>
      <c r="J29" s="35">
        <v>6</v>
      </c>
      <c r="K29" s="35">
        <v>52</v>
      </c>
      <c r="L29" s="35">
        <v>1</v>
      </c>
      <c r="M29" s="35">
        <v>359</v>
      </c>
      <c r="N29" s="35">
        <v>30</v>
      </c>
      <c r="O29" s="34">
        <v>0</v>
      </c>
      <c r="P29" s="36">
        <v>13</v>
      </c>
      <c r="Q29" s="34">
        <v>0</v>
      </c>
      <c r="R29" s="35">
        <v>2</v>
      </c>
      <c r="S29" s="35">
        <v>1</v>
      </c>
      <c r="T29" s="36">
        <v>0</v>
      </c>
      <c r="U29" s="29"/>
      <c r="V29" s="37">
        <v>61</v>
      </c>
      <c r="W29" s="38">
        <v>37</v>
      </c>
      <c r="X29" s="38">
        <v>8</v>
      </c>
      <c r="Y29" s="39">
        <v>6</v>
      </c>
    </row>
    <row r="30" spans="1:25" s="17" customFormat="1" ht="12" customHeight="1">
      <c r="A30" s="18">
        <v>27</v>
      </c>
      <c r="B30" s="19" t="s">
        <v>165</v>
      </c>
      <c r="C30" s="33">
        <v>0</v>
      </c>
      <c r="D30" s="34">
        <v>0</v>
      </c>
      <c r="E30" s="152">
        <v>37</v>
      </c>
      <c r="F30" s="35">
        <v>69</v>
      </c>
      <c r="G30" s="35">
        <v>159</v>
      </c>
      <c r="H30" s="35">
        <v>62</v>
      </c>
      <c r="I30" s="35">
        <v>126</v>
      </c>
      <c r="J30" s="35">
        <v>3</v>
      </c>
      <c r="K30" s="35">
        <v>37</v>
      </c>
      <c r="L30" s="35">
        <v>3</v>
      </c>
      <c r="M30" s="35">
        <v>346</v>
      </c>
      <c r="N30" s="35">
        <v>11</v>
      </c>
      <c r="O30" s="34">
        <v>0</v>
      </c>
      <c r="P30" s="36">
        <v>24</v>
      </c>
      <c r="Q30" s="34">
        <v>2</v>
      </c>
      <c r="R30" s="35">
        <v>2</v>
      </c>
      <c r="S30" s="35">
        <v>2</v>
      </c>
      <c r="T30" s="36">
        <v>0</v>
      </c>
      <c r="U30" s="29"/>
      <c r="V30" s="37">
        <v>61</v>
      </c>
      <c r="W30" s="38">
        <v>37</v>
      </c>
      <c r="X30" s="38">
        <v>8</v>
      </c>
      <c r="Y30" s="39">
        <v>6</v>
      </c>
    </row>
    <row r="31" spans="1:25" s="192" customFormat="1" ht="12" customHeight="1">
      <c r="A31" s="181">
        <v>28</v>
      </c>
      <c r="B31" s="182" t="s">
        <v>166</v>
      </c>
      <c r="C31" s="183">
        <v>0</v>
      </c>
      <c r="D31" s="184">
        <v>2</v>
      </c>
      <c r="E31" s="185">
        <v>37</v>
      </c>
      <c r="F31" s="186">
        <v>57</v>
      </c>
      <c r="G31" s="186">
        <v>154</v>
      </c>
      <c r="H31" s="186">
        <v>58</v>
      </c>
      <c r="I31" s="186">
        <v>88</v>
      </c>
      <c r="J31" s="186">
        <v>0</v>
      </c>
      <c r="K31" s="186">
        <v>36</v>
      </c>
      <c r="L31" s="186">
        <v>2</v>
      </c>
      <c r="M31" s="186">
        <v>355</v>
      </c>
      <c r="N31" s="186">
        <v>34</v>
      </c>
      <c r="O31" s="184">
        <v>0</v>
      </c>
      <c r="P31" s="187">
        <v>15</v>
      </c>
      <c r="Q31" s="184">
        <v>0</v>
      </c>
      <c r="R31" s="186">
        <v>0</v>
      </c>
      <c r="S31" s="186">
        <v>5</v>
      </c>
      <c r="T31" s="187">
        <v>0</v>
      </c>
      <c r="U31" s="188"/>
      <c r="V31" s="189">
        <v>61</v>
      </c>
      <c r="W31" s="190">
        <v>37</v>
      </c>
      <c r="X31" s="190">
        <v>8</v>
      </c>
      <c r="Y31" s="191">
        <v>6</v>
      </c>
    </row>
    <row r="32" spans="1:25" s="192" customFormat="1" ht="12" customHeight="1">
      <c r="A32" s="181">
        <v>29</v>
      </c>
      <c r="B32" s="182" t="s">
        <v>167</v>
      </c>
      <c r="C32" s="183">
        <v>0</v>
      </c>
      <c r="D32" s="184">
        <v>0</v>
      </c>
      <c r="E32" s="185">
        <v>55</v>
      </c>
      <c r="F32" s="186">
        <v>36</v>
      </c>
      <c r="G32" s="186">
        <v>158</v>
      </c>
      <c r="H32" s="186">
        <v>47</v>
      </c>
      <c r="I32" s="186">
        <v>82</v>
      </c>
      <c r="J32" s="186">
        <v>0</v>
      </c>
      <c r="K32" s="186">
        <v>57</v>
      </c>
      <c r="L32" s="186">
        <v>1</v>
      </c>
      <c r="M32" s="186">
        <v>262</v>
      </c>
      <c r="N32" s="186">
        <v>26</v>
      </c>
      <c r="O32" s="184">
        <v>0</v>
      </c>
      <c r="P32" s="187">
        <v>24</v>
      </c>
      <c r="Q32" s="184">
        <v>1</v>
      </c>
      <c r="R32" s="186">
        <v>2</v>
      </c>
      <c r="S32" s="186">
        <v>1</v>
      </c>
      <c r="T32" s="187">
        <v>0</v>
      </c>
      <c r="U32" s="188"/>
      <c r="V32" s="189">
        <v>61</v>
      </c>
      <c r="W32" s="190">
        <v>37</v>
      </c>
      <c r="X32" s="190">
        <v>8</v>
      </c>
      <c r="Y32" s="191">
        <v>6</v>
      </c>
    </row>
    <row r="33" spans="1:25" s="192" customFormat="1" ht="12" customHeight="1">
      <c r="A33" s="181">
        <v>30</v>
      </c>
      <c r="B33" s="182" t="s">
        <v>168</v>
      </c>
      <c r="C33" s="183">
        <v>0</v>
      </c>
      <c r="D33" s="184">
        <v>0</v>
      </c>
      <c r="E33" s="185">
        <v>83</v>
      </c>
      <c r="F33" s="186">
        <v>31</v>
      </c>
      <c r="G33" s="186">
        <v>152</v>
      </c>
      <c r="H33" s="186">
        <v>67</v>
      </c>
      <c r="I33" s="186">
        <v>60</v>
      </c>
      <c r="J33" s="186">
        <v>1</v>
      </c>
      <c r="K33" s="186">
        <v>53</v>
      </c>
      <c r="L33" s="186">
        <v>3</v>
      </c>
      <c r="M33" s="186">
        <v>250</v>
      </c>
      <c r="N33" s="186">
        <v>21</v>
      </c>
      <c r="O33" s="184">
        <v>0</v>
      </c>
      <c r="P33" s="187">
        <v>26</v>
      </c>
      <c r="Q33" s="184">
        <v>0</v>
      </c>
      <c r="R33" s="186">
        <v>2</v>
      </c>
      <c r="S33" s="186">
        <v>0</v>
      </c>
      <c r="T33" s="187">
        <v>0</v>
      </c>
      <c r="U33" s="188"/>
      <c r="V33" s="189">
        <v>61</v>
      </c>
      <c r="W33" s="190">
        <v>37</v>
      </c>
      <c r="X33" s="190">
        <v>8</v>
      </c>
      <c r="Y33" s="191">
        <v>6</v>
      </c>
    </row>
    <row r="34" spans="1:25" s="192" customFormat="1" ht="12" customHeight="1">
      <c r="A34" s="181">
        <v>31</v>
      </c>
      <c r="B34" s="182" t="s">
        <v>169</v>
      </c>
      <c r="C34" s="183">
        <v>0</v>
      </c>
      <c r="D34" s="184">
        <v>1</v>
      </c>
      <c r="E34" s="185">
        <v>65</v>
      </c>
      <c r="F34" s="186">
        <v>27</v>
      </c>
      <c r="G34" s="186">
        <v>138</v>
      </c>
      <c r="H34" s="186">
        <v>38</v>
      </c>
      <c r="I34" s="186">
        <v>64</v>
      </c>
      <c r="J34" s="186">
        <v>1</v>
      </c>
      <c r="K34" s="186">
        <v>40</v>
      </c>
      <c r="L34" s="186">
        <v>2</v>
      </c>
      <c r="M34" s="186">
        <v>160</v>
      </c>
      <c r="N34" s="186">
        <v>38</v>
      </c>
      <c r="O34" s="184">
        <v>0</v>
      </c>
      <c r="P34" s="187">
        <v>28</v>
      </c>
      <c r="Q34" s="184">
        <v>0</v>
      </c>
      <c r="R34" s="186">
        <v>0</v>
      </c>
      <c r="S34" s="186">
        <v>3</v>
      </c>
      <c r="T34" s="187">
        <v>0</v>
      </c>
      <c r="U34" s="188"/>
      <c r="V34" s="189">
        <v>61</v>
      </c>
      <c r="W34" s="190">
        <v>37</v>
      </c>
      <c r="X34" s="190">
        <v>8</v>
      </c>
      <c r="Y34" s="191">
        <v>6</v>
      </c>
    </row>
    <row r="35" spans="1:25" s="192" customFormat="1" ht="12" customHeight="1">
      <c r="A35" s="181">
        <v>32</v>
      </c>
      <c r="B35" s="182" t="s">
        <v>170</v>
      </c>
      <c r="C35" s="183">
        <v>0</v>
      </c>
      <c r="D35" s="184">
        <v>0</v>
      </c>
      <c r="E35" s="185">
        <v>90</v>
      </c>
      <c r="F35" s="186">
        <v>18</v>
      </c>
      <c r="G35" s="186">
        <v>142</v>
      </c>
      <c r="H35" s="186">
        <v>28</v>
      </c>
      <c r="I35" s="186">
        <v>73</v>
      </c>
      <c r="J35" s="186">
        <v>2</v>
      </c>
      <c r="K35" s="186">
        <v>50</v>
      </c>
      <c r="L35" s="186">
        <v>0</v>
      </c>
      <c r="M35" s="186">
        <v>87</v>
      </c>
      <c r="N35" s="186">
        <v>24</v>
      </c>
      <c r="O35" s="184">
        <v>0</v>
      </c>
      <c r="P35" s="187">
        <v>39</v>
      </c>
      <c r="Q35" s="184">
        <v>0</v>
      </c>
      <c r="R35" s="186">
        <v>2</v>
      </c>
      <c r="S35" s="186">
        <v>2</v>
      </c>
      <c r="T35" s="187">
        <v>0</v>
      </c>
      <c r="U35" s="188"/>
      <c r="V35" s="189">
        <v>61</v>
      </c>
      <c r="W35" s="190">
        <v>37</v>
      </c>
      <c r="X35" s="190">
        <v>8</v>
      </c>
      <c r="Y35" s="191">
        <v>6</v>
      </c>
    </row>
    <row r="36" spans="1:25" s="192" customFormat="1" ht="12" customHeight="1">
      <c r="A36" s="181">
        <v>33</v>
      </c>
      <c r="B36" s="182" t="s">
        <v>171</v>
      </c>
      <c r="C36" s="183">
        <v>0</v>
      </c>
      <c r="D36" s="184">
        <v>0</v>
      </c>
      <c r="E36" s="185">
        <v>78</v>
      </c>
      <c r="F36" s="186">
        <v>13</v>
      </c>
      <c r="G36" s="186">
        <v>86</v>
      </c>
      <c r="H36" s="186">
        <v>27</v>
      </c>
      <c r="I36" s="186">
        <v>51</v>
      </c>
      <c r="J36" s="186">
        <v>2</v>
      </c>
      <c r="K36" s="186">
        <v>39</v>
      </c>
      <c r="L36" s="186">
        <v>1</v>
      </c>
      <c r="M36" s="186">
        <v>76</v>
      </c>
      <c r="N36" s="186">
        <v>11</v>
      </c>
      <c r="O36" s="184">
        <v>0</v>
      </c>
      <c r="P36" s="187">
        <v>13</v>
      </c>
      <c r="Q36" s="184">
        <v>0</v>
      </c>
      <c r="R36" s="186">
        <v>0</v>
      </c>
      <c r="S36" s="186">
        <v>1</v>
      </c>
      <c r="T36" s="187">
        <v>0</v>
      </c>
      <c r="U36" s="188"/>
      <c r="V36" s="189">
        <v>61</v>
      </c>
      <c r="W36" s="190">
        <v>37</v>
      </c>
      <c r="X36" s="190">
        <v>8</v>
      </c>
      <c r="Y36" s="191">
        <v>6</v>
      </c>
    </row>
    <row r="37" spans="1:25" s="192" customFormat="1" ht="12" customHeight="1">
      <c r="A37" s="181">
        <v>34</v>
      </c>
      <c r="B37" s="182" t="s">
        <v>172</v>
      </c>
      <c r="C37" s="183">
        <v>0</v>
      </c>
      <c r="D37" s="184">
        <v>1</v>
      </c>
      <c r="E37" s="185">
        <v>79</v>
      </c>
      <c r="F37" s="186">
        <v>14</v>
      </c>
      <c r="G37" s="186">
        <v>143</v>
      </c>
      <c r="H37" s="186">
        <v>34</v>
      </c>
      <c r="I37" s="186">
        <v>57</v>
      </c>
      <c r="J37" s="186">
        <v>1</v>
      </c>
      <c r="K37" s="186">
        <v>68</v>
      </c>
      <c r="L37" s="186">
        <v>2</v>
      </c>
      <c r="M37" s="186">
        <v>45</v>
      </c>
      <c r="N37" s="186">
        <v>30</v>
      </c>
      <c r="O37" s="184">
        <v>0</v>
      </c>
      <c r="P37" s="187">
        <v>32</v>
      </c>
      <c r="Q37" s="184">
        <v>0</v>
      </c>
      <c r="R37" s="186">
        <v>0</v>
      </c>
      <c r="S37" s="186">
        <v>4</v>
      </c>
      <c r="T37" s="187">
        <v>0</v>
      </c>
      <c r="U37" s="188"/>
      <c r="V37" s="189">
        <v>61</v>
      </c>
      <c r="W37" s="190">
        <v>37</v>
      </c>
      <c r="X37" s="190">
        <v>8</v>
      </c>
      <c r="Y37" s="191">
        <v>6</v>
      </c>
    </row>
    <row r="38" spans="1:25" s="192" customFormat="1" ht="12" customHeight="1">
      <c r="A38" s="181">
        <v>35</v>
      </c>
      <c r="B38" s="182" t="s">
        <v>173</v>
      </c>
      <c r="C38" s="183">
        <v>0</v>
      </c>
      <c r="D38" s="184">
        <v>0</v>
      </c>
      <c r="E38" s="185">
        <v>59</v>
      </c>
      <c r="F38" s="186">
        <v>13</v>
      </c>
      <c r="G38" s="186">
        <v>104</v>
      </c>
      <c r="H38" s="186">
        <v>21</v>
      </c>
      <c r="I38" s="186">
        <v>38</v>
      </c>
      <c r="J38" s="186">
        <v>0</v>
      </c>
      <c r="K38" s="186">
        <v>61</v>
      </c>
      <c r="L38" s="186">
        <v>5</v>
      </c>
      <c r="M38" s="186">
        <v>21</v>
      </c>
      <c r="N38" s="186">
        <v>23</v>
      </c>
      <c r="O38" s="184">
        <v>0</v>
      </c>
      <c r="P38" s="187">
        <v>20</v>
      </c>
      <c r="Q38" s="184">
        <v>0</v>
      </c>
      <c r="R38" s="186">
        <v>0</v>
      </c>
      <c r="S38" s="186">
        <v>3</v>
      </c>
      <c r="T38" s="187">
        <v>0</v>
      </c>
      <c r="U38" s="188"/>
      <c r="V38" s="189">
        <v>61</v>
      </c>
      <c r="W38" s="190">
        <v>37</v>
      </c>
      <c r="X38" s="190">
        <v>8</v>
      </c>
      <c r="Y38" s="191">
        <v>6</v>
      </c>
    </row>
    <row r="39" spans="1:25" s="192" customFormat="1" ht="12" customHeight="1">
      <c r="A39" s="181">
        <v>36</v>
      </c>
      <c r="B39" s="182" t="s">
        <v>174</v>
      </c>
      <c r="C39" s="183">
        <v>0</v>
      </c>
      <c r="D39" s="184">
        <v>3</v>
      </c>
      <c r="E39" s="185">
        <v>50</v>
      </c>
      <c r="F39" s="186">
        <v>29</v>
      </c>
      <c r="G39" s="186">
        <v>144</v>
      </c>
      <c r="H39" s="186">
        <v>27</v>
      </c>
      <c r="I39" s="186">
        <v>69</v>
      </c>
      <c r="J39" s="186">
        <v>0</v>
      </c>
      <c r="K39" s="186">
        <v>53</v>
      </c>
      <c r="L39" s="186">
        <v>3</v>
      </c>
      <c r="M39" s="186">
        <v>38</v>
      </c>
      <c r="N39" s="186">
        <v>34</v>
      </c>
      <c r="O39" s="184">
        <v>1</v>
      </c>
      <c r="P39" s="187">
        <v>17</v>
      </c>
      <c r="Q39" s="184">
        <v>0</v>
      </c>
      <c r="R39" s="186">
        <v>0</v>
      </c>
      <c r="S39" s="186">
        <v>1</v>
      </c>
      <c r="T39" s="187">
        <v>0</v>
      </c>
      <c r="U39" s="188"/>
      <c r="V39" s="189">
        <v>61</v>
      </c>
      <c r="W39" s="190">
        <v>37</v>
      </c>
      <c r="X39" s="190">
        <v>8</v>
      </c>
      <c r="Y39" s="191">
        <v>6</v>
      </c>
    </row>
    <row r="40" spans="1:25" s="192" customFormat="1" ht="12" customHeight="1">
      <c r="A40" s="181">
        <v>37</v>
      </c>
      <c r="B40" s="182" t="s">
        <v>175</v>
      </c>
      <c r="C40" s="183">
        <v>2</v>
      </c>
      <c r="D40" s="184">
        <v>1</v>
      </c>
      <c r="E40" s="185">
        <v>32</v>
      </c>
      <c r="F40" s="186">
        <v>32</v>
      </c>
      <c r="G40" s="186">
        <v>113</v>
      </c>
      <c r="H40" s="186">
        <v>22</v>
      </c>
      <c r="I40" s="186">
        <v>71</v>
      </c>
      <c r="J40" s="186">
        <v>4</v>
      </c>
      <c r="K40" s="186">
        <v>48</v>
      </c>
      <c r="L40" s="186">
        <v>0</v>
      </c>
      <c r="M40" s="186">
        <v>20</v>
      </c>
      <c r="N40" s="186">
        <v>36</v>
      </c>
      <c r="O40" s="184">
        <v>0</v>
      </c>
      <c r="P40" s="187">
        <v>19</v>
      </c>
      <c r="Q40" s="184">
        <v>0</v>
      </c>
      <c r="R40" s="186">
        <v>0</v>
      </c>
      <c r="S40" s="186">
        <v>2</v>
      </c>
      <c r="T40" s="187">
        <v>0</v>
      </c>
      <c r="U40" s="188"/>
      <c r="V40" s="189">
        <v>61</v>
      </c>
      <c r="W40" s="190">
        <v>37</v>
      </c>
      <c r="X40" s="190">
        <v>8</v>
      </c>
      <c r="Y40" s="191">
        <v>6</v>
      </c>
    </row>
    <row r="41" spans="1:25" s="192" customFormat="1" ht="12" customHeight="1">
      <c r="A41" s="181">
        <v>38</v>
      </c>
      <c r="B41" s="182" t="s">
        <v>176</v>
      </c>
      <c r="C41" s="183">
        <v>0</v>
      </c>
      <c r="D41" s="184">
        <v>3</v>
      </c>
      <c r="E41" s="185">
        <v>23</v>
      </c>
      <c r="F41" s="186">
        <v>30</v>
      </c>
      <c r="G41" s="186">
        <v>121</v>
      </c>
      <c r="H41" s="186">
        <v>21</v>
      </c>
      <c r="I41" s="186">
        <v>77</v>
      </c>
      <c r="J41" s="186">
        <v>2</v>
      </c>
      <c r="K41" s="186">
        <v>45</v>
      </c>
      <c r="L41" s="186">
        <v>2</v>
      </c>
      <c r="M41" s="186">
        <v>8</v>
      </c>
      <c r="N41" s="186">
        <v>15</v>
      </c>
      <c r="O41" s="184">
        <v>0</v>
      </c>
      <c r="P41" s="187">
        <v>15</v>
      </c>
      <c r="Q41" s="184">
        <v>0</v>
      </c>
      <c r="R41" s="186">
        <v>1</v>
      </c>
      <c r="S41" s="186">
        <v>3</v>
      </c>
      <c r="T41" s="187">
        <v>0</v>
      </c>
      <c r="U41" s="188"/>
      <c r="V41" s="189">
        <v>61</v>
      </c>
      <c r="W41" s="190">
        <v>37</v>
      </c>
      <c r="X41" s="190">
        <v>8</v>
      </c>
      <c r="Y41" s="191">
        <v>6</v>
      </c>
    </row>
    <row r="42" spans="1:25" s="192" customFormat="1" ht="12" customHeight="1">
      <c r="A42" s="181">
        <v>39</v>
      </c>
      <c r="B42" s="182" t="s">
        <v>177</v>
      </c>
      <c r="C42" s="183">
        <v>0</v>
      </c>
      <c r="D42" s="184">
        <v>3</v>
      </c>
      <c r="E42" s="185">
        <v>23</v>
      </c>
      <c r="F42" s="186">
        <v>25</v>
      </c>
      <c r="G42" s="186">
        <v>146</v>
      </c>
      <c r="H42" s="186">
        <v>19</v>
      </c>
      <c r="I42" s="186">
        <v>66</v>
      </c>
      <c r="J42" s="186">
        <v>0</v>
      </c>
      <c r="K42" s="186">
        <v>39</v>
      </c>
      <c r="L42" s="186">
        <v>1</v>
      </c>
      <c r="M42" s="186">
        <v>12</v>
      </c>
      <c r="N42" s="186">
        <v>17</v>
      </c>
      <c r="O42" s="184">
        <v>0</v>
      </c>
      <c r="P42" s="187">
        <v>18</v>
      </c>
      <c r="Q42" s="184">
        <v>0</v>
      </c>
      <c r="R42" s="186">
        <v>0</v>
      </c>
      <c r="S42" s="186">
        <v>5</v>
      </c>
      <c r="T42" s="187">
        <v>0</v>
      </c>
      <c r="U42" s="188"/>
      <c r="V42" s="189">
        <v>61</v>
      </c>
      <c r="W42" s="190">
        <v>37</v>
      </c>
      <c r="X42" s="190">
        <v>8</v>
      </c>
      <c r="Y42" s="191">
        <v>6</v>
      </c>
    </row>
    <row r="43" spans="1:25" s="192" customFormat="1" ht="12" customHeight="1">
      <c r="A43" s="181">
        <v>40</v>
      </c>
      <c r="B43" s="182" t="s">
        <v>178</v>
      </c>
      <c r="C43" s="183">
        <v>0</v>
      </c>
      <c r="D43" s="184">
        <v>4</v>
      </c>
      <c r="E43" s="185">
        <v>16</v>
      </c>
      <c r="F43" s="186">
        <v>38</v>
      </c>
      <c r="G43" s="186">
        <v>140</v>
      </c>
      <c r="H43" s="186">
        <v>27</v>
      </c>
      <c r="I43" s="186">
        <v>80</v>
      </c>
      <c r="J43" s="186">
        <v>0</v>
      </c>
      <c r="K43" s="186">
        <v>27</v>
      </c>
      <c r="L43" s="186">
        <v>2</v>
      </c>
      <c r="M43" s="186">
        <v>4</v>
      </c>
      <c r="N43" s="186">
        <v>29</v>
      </c>
      <c r="O43" s="184">
        <v>0</v>
      </c>
      <c r="P43" s="187">
        <v>9</v>
      </c>
      <c r="Q43" s="184">
        <v>0</v>
      </c>
      <c r="R43" s="186">
        <v>1</v>
      </c>
      <c r="S43" s="186">
        <v>3</v>
      </c>
      <c r="T43" s="187">
        <v>0</v>
      </c>
      <c r="U43" s="188"/>
      <c r="V43" s="189">
        <v>61</v>
      </c>
      <c r="W43" s="190">
        <v>37</v>
      </c>
      <c r="X43" s="190">
        <v>8</v>
      </c>
      <c r="Y43" s="191">
        <v>6</v>
      </c>
    </row>
    <row r="44" spans="1:25" s="192" customFormat="1" ht="12" customHeight="1">
      <c r="A44" s="181">
        <v>41</v>
      </c>
      <c r="B44" s="182" t="s">
        <v>179</v>
      </c>
      <c r="C44" s="183">
        <v>1</v>
      </c>
      <c r="D44" s="184">
        <v>22</v>
      </c>
      <c r="E44" s="185">
        <v>19</v>
      </c>
      <c r="F44" s="186">
        <v>28</v>
      </c>
      <c r="G44" s="186">
        <v>133</v>
      </c>
      <c r="H44" s="186">
        <v>15</v>
      </c>
      <c r="I44" s="186">
        <v>52</v>
      </c>
      <c r="J44" s="186">
        <v>0</v>
      </c>
      <c r="K44" s="186">
        <v>36</v>
      </c>
      <c r="L44" s="186">
        <v>1</v>
      </c>
      <c r="M44" s="186">
        <v>5</v>
      </c>
      <c r="N44" s="186">
        <v>29</v>
      </c>
      <c r="O44" s="184">
        <v>0</v>
      </c>
      <c r="P44" s="187">
        <v>13</v>
      </c>
      <c r="Q44" s="184">
        <v>0</v>
      </c>
      <c r="R44" s="186">
        <v>0</v>
      </c>
      <c r="S44" s="186">
        <v>11</v>
      </c>
      <c r="T44" s="187">
        <v>0</v>
      </c>
      <c r="U44" s="188"/>
      <c r="V44" s="189">
        <v>61</v>
      </c>
      <c r="W44" s="190">
        <v>37</v>
      </c>
      <c r="X44" s="190">
        <v>8</v>
      </c>
      <c r="Y44" s="191">
        <v>6</v>
      </c>
    </row>
    <row r="45" spans="1:25" s="192" customFormat="1" ht="12" customHeight="1">
      <c r="A45" s="181">
        <v>42</v>
      </c>
      <c r="B45" s="182" t="s">
        <v>180</v>
      </c>
      <c r="C45" s="183">
        <v>1</v>
      </c>
      <c r="D45" s="184">
        <v>14</v>
      </c>
      <c r="E45" s="185">
        <v>16</v>
      </c>
      <c r="F45" s="186">
        <v>33</v>
      </c>
      <c r="G45" s="186">
        <v>124</v>
      </c>
      <c r="H45" s="186">
        <v>33</v>
      </c>
      <c r="I45" s="186">
        <v>31</v>
      </c>
      <c r="J45" s="186">
        <v>0</v>
      </c>
      <c r="K45" s="186">
        <v>26</v>
      </c>
      <c r="L45" s="186">
        <v>0</v>
      </c>
      <c r="M45" s="186">
        <v>3</v>
      </c>
      <c r="N45" s="186">
        <v>23</v>
      </c>
      <c r="O45" s="184">
        <v>0</v>
      </c>
      <c r="P45" s="187">
        <v>6</v>
      </c>
      <c r="Q45" s="184">
        <v>0</v>
      </c>
      <c r="R45" s="186">
        <v>0</v>
      </c>
      <c r="S45" s="186">
        <v>9</v>
      </c>
      <c r="T45" s="187">
        <v>0</v>
      </c>
      <c r="U45" s="188"/>
      <c r="V45" s="189">
        <v>61</v>
      </c>
      <c r="W45" s="190">
        <v>37</v>
      </c>
      <c r="X45" s="190">
        <v>8</v>
      </c>
      <c r="Y45" s="191">
        <v>6</v>
      </c>
    </row>
    <row r="46" spans="1:25" s="192" customFormat="1" ht="12" customHeight="1">
      <c r="A46" s="181">
        <v>43</v>
      </c>
      <c r="B46" s="182" t="s">
        <v>181</v>
      </c>
      <c r="C46" s="183">
        <v>0</v>
      </c>
      <c r="D46" s="184">
        <v>36</v>
      </c>
      <c r="E46" s="185">
        <v>14</v>
      </c>
      <c r="F46" s="186">
        <v>55</v>
      </c>
      <c r="G46" s="186">
        <v>150</v>
      </c>
      <c r="H46" s="186">
        <v>13</v>
      </c>
      <c r="I46" s="186">
        <v>33</v>
      </c>
      <c r="J46" s="186">
        <v>0</v>
      </c>
      <c r="K46" s="186">
        <v>24</v>
      </c>
      <c r="L46" s="186">
        <v>2</v>
      </c>
      <c r="M46" s="186">
        <v>5</v>
      </c>
      <c r="N46" s="186">
        <v>21</v>
      </c>
      <c r="O46" s="184">
        <v>0</v>
      </c>
      <c r="P46" s="187">
        <v>19</v>
      </c>
      <c r="Q46" s="184">
        <v>1</v>
      </c>
      <c r="R46" s="186">
        <v>1</v>
      </c>
      <c r="S46" s="186">
        <v>9</v>
      </c>
      <c r="T46" s="187">
        <v>0</v>
      </c>
      <c r="U46" s="188"/>
      <c r="V46" s="189">
        <v>61</v>
      </c>
      <c r="W46" s="190">
        <v>37</v>
      </c>
      <c r="X46" s="190">
        <v>8</v>
      </c>
      <c r="Y46" s="191">
        <v>6</v>
      </c>
    </row>
    <row r="47" spans="1:25" s="192" customFormat="1" ht="12" customHeight="1">
      <c r="A47" s="181">
        <v>44</v>
      </c>
      <c r="B47" s="182" t="s">
        <v>182</v>
      </c>
      <c r="C47" s="183">
        <v>1</v>
      </c>
      <c r="D47" s="184">
        <v>55</v>
      </c>
      <c r="E47" s="185">
        <v>18</v>
      </c>
      <c r="F47" s="186">
        <v>42</v>
      </c>
      <c r="G47" s="186">
        <v>166</v>
      </c>
      <c r="H47" s="186">
        <v>48</v>
      </c>
      <c r="I47" s="186">
        <v>21</v>
      </c>
      <c r="J47" s="186">
        <v>0</v>
      </c>
      <c r="K47" s="186">
        <v>30</v>
      </c>
      <c r="L47" s="186">
        <v>1</v>
      </c>
      <c r="M47" s="186">
        <v>3</v>
      </c>
      <c r="N47" s="186">
        <v>28</v>
      </c>
      <c r="O47" s="184">
        <v>0</v>
      </c>
      <c r="P47" s="187">
        <v>18</v>
      </c>
      <c r="Q47" s="184">
        <v>0</v>
      </c>
      <c r="R47" s="186">
        <v>0</v>
      </c>
      <c r="S47" s="186">
        <v>11</v>
      </c>
      <c r="T47" s="187">
        <v>0</v>
      </c>
      <c r="U47" s="188"/>
      <c r="V47" s="189">
        <v>61</v>
      </c>
      <c r="W47" s="190">
        <v>37</v>
      </c>
      <c r="X47" s="190">
        <v>8</v>
      </c>
      <c r="Y47" s="191">
        <v>6</v>
      </c>
    </row>
    <row r="48" spans="1:25" s="192" customFormat="1" ht="12" customHeight="1">
      <c r="A48" s="181">
        <v>45</v>
      </c>
      <c r="B48" s="182" t="s">
        <v>183</v>
      </c>
      <c r="C48" s="183">
        <v>4</v>
      </c>
      <c r="D48" s="184">
        <v>36</v>
      </c>
      <c r="E48" s="185">
        <v>22</v>
      </c>
      <c r="F48" s="186">
        <v>43</v>
      </c>
      <c r="G48" s="186">
        <v>123</v>
      </c>
      <c r="H48" s="186">
        <v>42</v>
      </c>
      <c r="I48" s="186">
        <v>23</v>
      </c>
      <c r="J48" s="186">
        <v>1</v>
      </c>
      <c r="K48" s="186">
        <v>36</v>
      </c>
      <c r="L48" s="186">
        <v>0</v>
      </c>
      <c r="M48" s="186">
        <v>2</v>
      </c>
      <c r="N48" s="186">
        <v>27</v>
      </c>
      <c r="O48" s="184">
        <v>0</v>
      </c>
      <c r="P48" s="187">
        <v>16</v>
      </c>
      <c r="Q48" s="184">
        <v>0</v>
      </c>
      <c r="R48" s="186">
        <v>0</v>
      </c>
      <c r="S48" s="186">
        <v>6</v>
      </c>
      <c r="T48" s="187">
        <v>0</v>
      </c>
      <c r="U48" s="188"/>
      <c r="V48" s="189">
        <v>61</v>
      </c>
      <c r="W48" s="190">
        <v>37</v>
      </c>
      <c r="X48" s="190">
        <v>8</v>
      </c>
      <c r="Y48" s="191">
        <v>6</v>
      </c>
    </row>
    <row r="49" spans="1:25" s="192" customFormat="1" ht="12" customHeight="1">
      <c r="A49" s="181">
        <v>46</v>
      </c>
      <c r="B49" s="182" t="s">
        <v>184</v>
      </c>
      <c r="C49" s="183">
        <v>0</v>
      </c>
      <c r="D49" s="184">
        <v>40</v>
      </c>
      <c r="E49" s="185">
        <v>12</v>
      </c>
      <c r="F49" s="186">
        <v>39</v>
      </c>
      <c r="G49" s="186">
        <v>170</v>
      </c>
      <c r="H49" s="186">
        <v>79</v>
      </c>
      <c r="I49" s="186">
        <v>42</v>
      </c>
      <c r="J49" s="186">
        <v>1</v>
      </c>
      <c r="K49" s="186">
        <v>35</v>
      </c>
      <c r="L49" s="186">
        <v>0</v>
      </c>
      <c r="M49" s="186">
        <v>2</v>
      </c>
      <c r="N49" s="186">
        <v>21</v>
      </c>
      <c r="O49" s="184">
        <v>1</v>
      </c>
      <c r="P49" s="187">
        <v>11</v>
      </c>
      <c r="Q49" s="184">
        <v>0</v>
      </c>
      <c r="R49" s="186">
        <v>0</v>
      </c>
      <c r="S49" s="186">
        <v>7</v>
      </c>
      <c r="T49" s="187">
        <v>0</v>
      </c>
      <c r="U49" s="188"/>
      <c r="V49" s="189">
        <v>61</v>
      </c>
      <c r="W49" s="190">
        <v>37</v>
      </c>
      <c r="X49" s="190">
        <v>8</v>
      </c>
      <c r="Y49" s="191">
        <v>6</v>
      </c>
    </row>
    <row r="50" spans="1:25" s="192" customFormat="1" ht="12" customHeight="1">
      <c r="A50" s="181">
        <v>47</v>
      </c>
      <c r="B50" s="182" t="s">
        <v>185</v>
      </c>
      <c r="C50" s="183">
        <v>4</v>
      </c>
      <c r="D50" s="184">
        <v>72</v>
      </c>
      <c r="E50" s="185">
        <v>11</v>
      </c>
      <c r="F50" s="186">
        <v>62</v>
      </c>
      <c r="G50" s="186">
        <v>191</v>
      </c>
      <c r="H50" s="186">
        <v>52</v>
      </c>
      <c r="I50" s="186">
        <v>35</v>
      </c>
      <c r="J50" s="186">
        <v>1</v>
      </c>
      <c r="K50" s="186">
        <v>22</v>
      </c>
      <c r="L50" s="186">
        <v>0</v>
      </c>
      <c r="M50" s="186">
        <v>0</v>
      </c>
      <c r="N50" s="186">
        <v>29</v>
      </c>
      <c r="O50" s="184">
        <v>0</v>
      </c>
      <c r="P50" s="187">
        <v>15</v>
      </c>
      <c r="Q50" s="184">
        <v>0</v>
      </c>
      <c r="R50" s="186">
        <v>0</v>
      </c>
      <c r="S50" s="186">
        <v>11</v>
      </c>
      <c r="T50" s="187">
        <v>0</v>
      </c>
      <c r="U50" s="188"/>
      <c r="V50" s="189">
        <v>61</v>
      </c>
      <c r="W50" s="190">
        <v>37</v>
      </c>
      <c r="X50" s="190">
        <v>8</v>
      </c>
      <c r="Y50" s="191">
        <v>6</v>
      </c>
    </row>
    <row r="51" spans="1:25" s="192" customFormat="1" ht="12" customHeight="1">
      <c r="A51" s="181">
        <v>48</v>
      </c>
      <c r="B51" s="182" t="s">
        <v>186</v>
      </c>
      <c r="C51" s="183">
        <v>8</v>
      </c>
      <c r="D51" s="184">
        <v>58</v>
      </c>
      <c r="E51" s="185">
        <v>12</v>
      </c>
      <c r="F51" s="186">
        <v>50</v>
      </c>
      <c r="G51" s="186">
        <v>199</v>
      </c>
      <c r="H51" s="186">
        <v>102</v>
      </c>
      <c r="I51" s="186">
        <v>25</v>
      </c>
      <c r="J51" s="186">
        <v>2</v>
      </c>
      <c r="K51" s="186">
        <v>29</v>
      </c>
      <c r="L51" s="186">
        <v>0</v>
      </c>
      <c r="M51" s="186">
        <v>1</v>
      </c>
      <c r="N51" s="186">
        <v>23</v>
      </c>
      <c r="O51" s="184">
        <v>0</v>
      </c>
      <c r="P51" s="187">
        <v>11</v>
      </c>
      <c r="Q51" s="184">
        <v>1</v>
      </c>
      <c r="R51" s="186">
        <v>0</v>
      </c>
      <c r="S51" s="186">
        <v>3</v>
      </c>
      <c r="T51" s="187">
        <v>0</v>
      </c>
      <c r="U51" s="188"/>
      <c r="V51" s="189">
        <v>61</v>
      </c>
      <c r="W51" s="190">
        <v>37</v>
      </c>
      <c r="X51" s="190">
        <v>8</v>
      </c>
      <c r="Y51" s="191">
        <v>6</v>
      </c>
    </row>
    <row r="52" spans="1:25" s="192" customFormat="1" ht="12" customHeight="1">
      <c r="A52" s="181">
        <v>49</v>
      </c>
      <c r="B52" s="182" t="s">
        <v>187</v>
      </c>
      <c r="C52" s="183">
        <v>21</v>
      </c>
      <c r="D52" s="184">
        <v>65</v>
      </c>
      <c r="E52" s="185">
        <v>26</v>
      </c>
      <c r="F52" s="186">
        <v>77</v>
      </c>
      <c r="G52" s="186">
        <v>318</v>
      </c>
      <c r="H52" s="186">
        <v>78</v>
      </c>
      <c r="I52" s="186">
        <v>19</v>
      </c>
      <c r="J52" s="186">
        <v>0</v>
      </c>
      <c r="K52" s="186">
        <v>31</v>
      </c>
      <c r="L52" s="186">
        <v>0</v>
      </c>
      <c r="M52" s="186">
        <v>1</v>
      </c>
      <c r="N52" s="186">
        <v>30</v>
      </c>
      <c r="O52" s="184">
        <v>0</v>
      </c>
      <c r="P52" s="187">
        <v>23</v>
      </c>
      <c r="Q52" s="184">
        <v>0</v>
      </c>
      <c r="R52" s="186">
        <v>0</v>
      </c>
      <c r="S52" s="186">
        <v>3</v>
      </c>
      <c r="T52" s="187">
        <v>0</v>
      </c>
      <c r="U52" s="188"/>
      <c r="V52" s="189">
        <v>61</v>
      </c>
      <c r="W52" s="190">
        <v>37</v>
      </c>
      <c r="X52" s="190">
        <v>8</v>
      </c>
      <c r="Y52" s="191">
        <v>6</v>
      </c>
    </row>
    <row r="53" spans="1:25" s="192" customFormat="1" ht="12" customHeight="1">
      <c r="A53" s="181">
        <v>50</v>
      </c>
      <c r="B53" s="182" t="s">
        <v>188</v>
      </c>
      <c r="C53" s="183">
        <v>48</v>
      </c>
      <c r="D53" s="184">
        <v>87</v>
      </c>
      <c r="E53" s="185">
        <v>43</v>
      </c>
      <c r="F53" s="186">
        <v>60</v>
      </c>
      <c r="G53" s="186">
        <v>481</v>
      </c>
      <c r="H53" s="186">
        <v>122</v>
      </c>
      <c r="I53" s="186">
        <v>22</v>
      </c>
      <c r="J53" s="186">
        <v>0</v>
      </c>
      <c r="K53" s="186">
        <v>37</v>
      </c>
      <c r="L53" s="186">
        <v>0</v>
      </c>
      <c r="M53" s="186">
        <v>2</v>
      </c>
      <c r="N53" s="186">
        <v>27</v>
      </c>
      <c r="O53" s="184">
        <v>0</v>
      </c>
      <c r="P53" s="187">
        <v>12</v>
      </c>
      <c r="Q53" s="184">
        <v>0</v>
      </c>
      <c r="R53" s="186">
        <v>0</v>
      </c>
      <c r="S53" s="186">
        <v>6</v>
      </c>
      <c r="T53" s="187">
        <v>0</v>
      </c>
      <c r="U53" s="188"/>
      <c r="V53" s="189">
        <v>61</v>
      </c>
      <c r="W53" s="190">
        <v>37</v>
      </c>
      <c r="X53" s="190">
        <v>8</v>
      </c>
      <c r="Y53" s="191">
        <v>6</v>
      </c>
    </row>
    <row r="54" spans="1:25" s="192" customFormat="1" ht="12" customHeight="1">
      <c r="A54" s="181">
        <v>51</v>
      </c>
      <c r="B54" s="182" t="s">
        <v>189</v>
      </c>
      <c r="C54" s="183">
        <v>86</v>
      </c>
      <c r="D54" s="184">
        <v>56</v>
      </c>
      <c r="E54" s="185">
        <v>37</v>
      </c>
      <c r="F54" s="186">
        <v>72</v>
      </c>
      <c r="G54" s="186">
        <v>533</v>
      </c>
      <c r="H54" s="186">
        <v>99</v>
      </c>
      <c r="I54" s="186">
        <v>14</v>
      </c>
      <c r="J54" s="186">
        <v>0</v>
      </c>
      <c r="K54" s="186">
        <v>31</v>
      </c>
      <c r="L54" s="186">
        <v>2</v>
      </c>
      <c r="M54" s="186">
        <v>3</v>
      </c>
      <c r="N54" s="186">
        <v>29</v>
      </c>
      <c r="O54" s="184">
        <v>0</v>
      </c>
      <c r="P54" s="187">
        <v>19</v>
      </c>
      <c r="Q54" s="184">
        <v>0</v>
      </c>
      <c r="R54" s="186">
        <v>0</v>
      </c>
      <c r="S54" s="186">
        <v>6</v>
      </c>
      <c r="T54" s="187">
        <v>0</v>
      </c>
      <c r="U54" s="188"/>
      <c r="V54" s="189">
        <v>61</v>
      </c>
      <c r="W54" s="190">
        <v>37</v>
      </c>
      <c r="X54" s="190">
        <v>8</v>
      </c>
      <c r="Y54" s="191">
        <v>6</v>
      </c>
    </row>
    <row r="55" spans="1:25" s="192" customFormat="1" ht="13.5" customHeight="1" thickBot="1">
      <c r="A55" s="193">
        <v>52</v>
      </c>
      <c r="B55" s="194" t="s">
        <v>190</v>
      </c>
      <c r="C55" s="195">
        <v>168</v>
      </c>
      <c r="D55" s="196">
        <v>59</v>
      </c>
      <c r="E55" s="197">
        <v>39</v>
      </c>
      <c r="F55" s="198">
        <v>61</v>
      </c>
      <c r="G55" s="198">
        <v>734</v>
      </c>
      <c r="H55" s="198">
        <v>93</v>
      </c>
      <c r="I55" s="198">
        <v>8</v>
      </c>
      <c r="J55" s="198">
        <v>0</v>
      </c>
      <c r="K55" s="198">
        <v>50</v>
      </c>
      <c r="L55" s="198">
        <v>0</v>
      </c>
      <c r="M55" s="198">
        <v>0</v>
      </c>
      <c r="N55" s="198">
        <v>32</v>
      </c>
      <c r="O55" s="196">
        <v>0</v>
      </c>
      <c r="P55" s="199">
        <v>14</v>
      </c>
      <c r="Q55" s="196">
        <v>0</v>
      </c>
      <c r="R55" s="198">
        <v>0</v>
      </c>
      <c r="S55" s="198">
        <v>5</v>
      </c>
      <c r="T55" s="199">
        <v>0</v>
      </c>
      <c r="U55" s="188"/>
      <c r="V55" s="200">
        <v>61</v>
      </c>
      <c r="W55" s="201">
        <v>37</v>
      </c>
      <c r="X55" s="201">
        <v>8</v>
      </c>
      <c r="Y55" s="202">
        <v>6</v>
      </c>
    </row>
    <row r="56" spans="1:25" s="192" customFormat="1" ht="14.25" customHeight="1" thickTop="1">
      <c r="A56" s="226" t="s">
        <v>5</v>
      </c>
      <c r="B56" s="227"/>
      <c r="C56" s="203">
        <v>10298</v>
      </c>
      <c r="D56" s="204">
        <v>831</v>
      </c>
      <c r="E56" s="205">
        <v>1307</v>
      </c>
      <c r="F56" s="206">
        <v>2743</v>
      </c>
      <c r="G56" s="206">
        <v>16122</v>
      </c>
      <c r="H56" s="206">
        <v>3400</v>
      </c>
      <c r="I56" s="206">
        <v>2274</v>
      </c>
      <c r="J56" s="206">
        <v>143</v>
      </c>
      <c r="K56" s="206">
        <v>1970</v>
      </c>
      <c r="L56" s="206">
        <v>148</v>
      </c>
      <c r="M56" s="206">
        <v>2986</v>
      </c>
      <c r="N56" s="207">
        <v>1029</v>
      </c>
      <c r="O56" s="208">
        <v>10</v>
      </c>
      <c r="P56" s="205">
        <v>872</v>
      </c>
      <c r="Q56" s="208">
        <v>7</v>
      </c>
      <c r="R56" s="206">
        <v>18</v>
      </c>
      <c r="S56" s="206">
        <v>141</v>
      </c>
      <c r="T56" s="209">
        <v>0</v>
      </c>
      <c r="U56" s="210"/>
      <c r="V56" s="210"/>
      <c r="W56" s="210"/>
      <c r="X56" s="210"/>
      <c r="Y56" s="210"/>
    </row>
    <row r="57" spans="1:25" s="17" customFormat="1" ht="14.25" customHeight="1">
      <c r="A57" s="218" t="s">
        <v>140</v>
      </c>
      <c r="B57" s="219"/>
      <c r="C57" s="117">
        <v>5313</v>
      </c>
      <c r="D57" s="118">
        <v>459</v>
      </c>
      <c r="E57" s="153">
        <v>702</v>
      </c>
      <c r="F57" s="119">
        <v>1526</v>
      </c>
      <c r="G57" s="119">
        <v>8530</v>
      </c>
      <c r="H57" s="119">
        <v>1759</v>
      </c>
      <c r="I57" s="119">
        <v>1279</v>
      </c>
      <c r="J57" s="119">
        <v>70</v>
      </c>
      <c r="K57" s="119">
        <v>1032</v>
      </c>
      <c r="L57" s="119">
        <v>80</v>
      </c>
      <c r="M57" s="119">
        <v>1573</v>
      </c>
      <c r="N57" s="119">
        <v>563</v>
      </c>
      <c r="O57" s="118">
        <v>4</v>
      </c>
      <c r="P57" s="120">
        <v>418</v>
      </c>
      <c r="Q57" s="118">
        <v>5</v>
      </c>
      <c r="R57" s="119">
        <v>15</v>
      </c>
      <c r="S57" s="119">
        <v>57</v>
      </c>
      <c r="T57" s="120">
        <v>0</v>
      </c>
      <c r="U57" s="24"/>
      <c r="V57" s="24"/>
      <c r="W57" s="24"/>
      <c r="X57" s="24"/>
      <c r="Y57" s="24"/>
    </row>
    <row r="58" spans="1:25" s="17" customFormat="1" ht="14.25" customHeight="1">
      <c r="A58" s="220" t="s">
        <v>141</v>
      </c>
      <c r="B58" s="221"/>
      <c r="C58" s="113">
        <v>4985</v>
      </c>
      <c r="D58" s="114">
        <v>372</v>
      </c>
      <c r="E58" s="154">
        <v>605</v>
      </c>
      <c r="F58" s="115">
        <v>1217</v>
      </c>
      <c r="G58" s="115">
        <v>7592</v>
      </c>
      <c r="H58" s="115">
        <v>1641</v>
      </c>
      <c r="I58" s="115">
        <v>995</v>
      </c>
      <c r="J58" s="115">
        <v>73</v>
      </c>
      <c r="K58" s="115">
        <v>938</v>
      </c>
      <c r="L58" s="115">
        <v>68</v>
      </c>
      <c r="M58" s="115">
        <v>1413</v>
      </c>
      <c r="N58" s="115">
        <v>466</v>
      </c>
      <c r="O58" s="114">
        <v>6</v>
      </c>
      <c r="P58" s="116">
        <v>454</v>
      </c>
      <c r="Q58" s="114">
        <v>2</v>
      </c>
      <c r="R58" s="115">
        <v>3</v>
      </c>
      <c r="S58" s="115">
        <v>84</v>
      </c>
      <c r="T58" s="116">
        <v>0</v>
      </c>
      <c r="U58" s="24"/>
      <c r="V58" s="24"/>
      <c r="W58" s="24"/>
      <c r="X58" s="24"/>
      <c r="Y58" s="24"/>
    </row>
  </sheetData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0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48</v>
      </c>
      <c r="T1" s="10" t="s">
        <v>136</v>
      </c>
      <c r="Y1" s="10"/>
    </row>
    <row r="2" spans="1:25" s="7" customFormat="1" ht="21">
      <c r="A2" s="222" t="s">
        <v>0</v>
      </c>
      <c r="B2" s="224" t="s">
        <v>34</v>
      </c>
      <c r="C2" s="159" t="s">
        <v>13</v>
      </c>
      <c r="D2" s="231" t="s">
        <v>10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 t="s">
        <v>11</v>
      </c>
      <c r="P2" s="233"/>
      <c r="Q2" s="232" t="s">
        <v>12</v>
      </c>
      <c r="R2" s="234"/>
      <c r="S2" s="234"/>
      <c r="T2" s="235"/>
      <c r="V2" s="228" t="s">
        <v>9</v>
      </c>
      <c r="W2" s="229"/>
      <c r="X2" s="229"/>
      <c r="Y2" s="230"/>
    </row>
    <row r="3" spans="1:25" s="9" customFormat="1" ht="112.5">
      <c r="A3" s="223"/>
      <c r="B3" s="225"/>
      <c r="C3" s="160" t="s">
        <v>1</v>
      </c>
      <c r="D3" s="161" t="s">
        <v>33</v>
      </c>
      <c r="E3" s="162" t="s">
        <v>15</v>
      </c>
      <c r="F3" s="163" t="s">
        <v>16</v>
      </c>
      <c r="G3" s="164" t="s">
        <v>17</v>
      </c>
      <c r="H3" s="164" t="s">
        <v>29</v>
      </c>
      <c r="I3" s="164" t="s">
        <v>18</v>
      </c>
      <c r="J3" s="164" t="s">
        <v>19</v>
      </c>
      <c r="K3" s="164" t="s">
        <v>31</v>
      </c>
      <c r="L3" s="164" t="s">
        <v>20</v>
      </c>
      <c r="M3" s="164" t="s">
        <v>21</v>
      </c>
      <c r="N3" s="164" t="s">
        <v>22</v>
      </c>
      <c r="O3" s="165" t="s">
        <v>2</v>
      </c>
      <c r="P3" s="166" t="s">
        <v>3</v>
      </c>
      <c r="Q3" s="165" t="s">
        <v>6</v>
      </c>
      <c r="R3" s="164" t="s">
        <v>7</v>
      </c>
      <c r="S3" s="164" t="s">
        <v>8</v>
      </c>
      <c r="T3" s="211" t="s">
        <v>32</v>
      </c>
      <c r="U3" s="8"/>
      <c r="V3" s="165" t="s">
        <v>23</v>
      </c>
      <c r="W3" s="164" t="s">
        <v>4</v>
      </c>
      <c r="X3" s="164" t="s">
        <v>35</v>
      </c>
      <c r="Y3" s="166" t="s">
        <v>36</v>
      </c>
    </row>
    <row r="4" spans="1:25" ht="12" customHeight="1">
      <c r="A4" s="11">
        <v>1</v>
      </c>
      <c r="B4" s="12" t="s">
        <v>195</v>
      </c>
      <c r="C4" s="41">
        <f>'2-2-1週報_週別患者数'!C4/'2-2-2週報_週別定点当たり'!V4</f>
        <v>2.6557377049180326</v>
      </c>
      <c r="D4" s="42">
        <f>'2-2-1週報_週別患者数'!D4/'2-2-2週報_週別定点当たり'!W4</f>
        <v>0.4864864864864865</v>
      </c>
      <c r="E4" s="155">
        <f>'2-2-1週報_週別患者数'!E4/'2-2-2週報_週別定点当たり'!W4</f>
        <v>0.02702702702702703</v>
      </c>
      <c r="F4" s="43">
        <f>'2-2-1週報_週別患者数'!F4/'2-2-2週報_週別定点当たり'!W4</f>
        <v>0.5135135135135135</v>
      </c>
      <c r="G4" s="43">
        <f>'2-2-1週報_週別患者数'!G4/'2-2-2週報_週別定点当たり'!W4</f>
        <v>10.45945945945946</v>
      </c>
      <c r="H4" s="43">
        <f>'2-2-1週報_週別患者数'!H4/'2-2-2週報_週別定点当たり'!W4</f>
        <v>2.1621621621621623</v>
      </c>
      <c r="I4" s="43">
        <f>'2-2-1週報_週別患者数'!I4/'2-2-2週報_週別定点当たり'!W4</f>
        <v>0.21621621621621623</v>
      </c>
      <c r="J4" s="43">
        <f>'2-2-1週報_週別患者数'!J4/'2-2-2週報_週別定点当たり'!W4</f>
        <v>0.02702702702702703</v>
      </c>
      <c r="K4" s="43">
        <f>'2-2-1週報_週別患者数'!K4/'2-2-2週報_週別定点当たり'!W4</f>
        <v>0.35135135135135137</v>
      </c>
      <c r="L4" s="43">
        <f>'2-2-1週報_週別患者数'!L4/'2-2-2週報_週別定点当たり'!W4</f>
        <v>0.02702702702702703</v>
      </c>
      <c r="M4" s="43">
        <f>'2-2-1週報_週別患者数'!M4/'2-2-2週報_週別定点当たり'!W4</f>
        <v>0.02702702702702703</v>
      </c>
      <c r="N4" s="43">
        <f>'2-2-1週報_週別患者数'!N4/'2-2-2週報_週別定点当たり'!W4</f>
        <v>0.05405405405405406</v>
      </c>
      <c r="O4" s="42">
        <f>'2-2-1週報_週別患者数'!O4/'2-2-2週報_週別定点当たり'!X4</f>
        <v>0</v>
      </c>
      <c r="P4" s="44">
        <f>'2-2-1週報_週別患者数'!P4/'2-2-2週報_週別定点当たり'!X4</f>
        <v>0.75</v>
      </c>
      <c r="Q4" s="42">
        <f>'2-2-1週報_週別患者数'!Q4/'2-2-2週報_週別定点当たり'!Y4</f>
        <v>0</v>
      </c>
      <c r="R4" s="43">
        <f>'2-2-1週報_週別患者数'!R4/'2-2-2週報_週別定点当たり'!Y4</f>
        <v>0</v>
      </c>
      <c r="S4" s="43">
        <f>'2-2-1週報_週別患者数'!S4/'2-2-2週報_週別定点当たり'!Y4</f>
        <v>0</v>
      </c>
      <c r="T4" s="44">
        <f>'2-2-1週報_週別患者数'!T4/'2-2-2週報_週別定点当たり'!Y4</f>
        <v>0</v>
      </c>
      <c r="U4" s="13"/>
      <c r="V4" s="14">
        <v>61</v>
      </c>
      <c r="W4" s="15">
        <v>37</v>
      </c>
      <c r="X4" s="15">
        <v>8</v>
      </c>
      <c r="Y4" s="16">
        <v>6</v>
      </c>
    </row>
    <row r="5" spans="1:25" ht="12" customHeight="1">
      <c r="A5" s="18">
        <v>2</v>
      </c>
      <c r="B5" s="19" t="s">
        <v>196</v>
      </c>
      <c r="C5" s="45">
        <f>'2-2-1週報_週別患者数'!C5/'2-2-2週報_週別定点当たり'!V5</f>
        <v>10.180327868852459</v>
      </c>
      <c r="D5" s="46">
        <f>'2-2-1週報_週別患者数'!D5/'2-2-2週報_週別定点当たり'!W5</f>
        <v>0.8918918918918919</v>
      </c>
      <c r="E5" s="156">
        <f>'2-2-1週報_週別患者数'!E5/'2-2-2週報_週別定点当たり'!W5</f>
        <v>0.05405405405405406</v>
      </c>
      <c r="F5" s="47">
        <f>'2-2-1週報_週別患者数'!F5/'2-2-2週報_週別定点当たり'!W5</f>
        <v>1.3783783783783783</v>
      </c>
      <c r="G5" s="47">
        <f>'2-2-1週報_週別患者数'!G5/'2-2-2週報_週別定点当たり'!W5</f>
        <v>16.35135135135135</v>
      </c>
      <c r="H5" s="47">
        <f>'2-2-1週報_週別患者数'!H5/'2-2-2週報_週別定点当たり'!W5</f>
        <v>3.2432432432432434</v>
      </c>
      <c r="I5" s="47">
        <f>'2-2-1週報_週別患者数'!I5/'2-2-2週報_週別定点当たり'!W5</f>
        <v>0.1891891891891892</v>
      </c>
      <c r="J5" s="47">
        <f>'2-2-1週報_週別患者数'!J5/'2-2-2週報_週別定点当たり'!W5</f>
        <v>0.16216216216216217</v>
      </c>
      <c r="K5" s="47">
        <f>'2-2-1週報_週別患者数'!K5/'2-2-2週報_週別定点当たり'!W5</f>
        <v>0.6756756756756757</v>
      </c>
      <c r="L5" s="47">
        <f>'2-2-1週報_週別患者数'!L5/'2-2-2週報_週別定点当たり'!W5</f>
        <v>0</v>
      </c>
      <c r="M5" s="47">
        <f>'2-2-1週報_週別患者数'!M5/'2-2-2週報_週別定点当たり'!W5</f>
        <v>0</v>
      </c>
      <c r="N5" s="47">
        <f>'2-2-1週報_週別患者数'!N5/'2-2-2週報_週別定点当たり'!W5</f>
        <v>0.1891891891891892</v>
      </c>
      <c r="O5" s="46">
        <f>'2-2-1週報_週別患者数'!O5/'2-2-2週報_週別定点当たり'!X5</f>
        <v>0</v>
      </c>
      <c r="P5" s="48">
        <f>'2-2-1週報_週別患者数'!P5/'2-2-2週報_週別定点当たり'!X5</f>
        <v>1</v>
      </c>
      <c r="Q5" s="46">
        <f>'2-2-1週報_週別患者数'!Q5/'2-2-2週報_週別定点当たり'!Y5</f>
        <v>0</v>
      </c>
      <c r="R5" s="47">
        <f>'2-2-1週報_週別患者数'!R5/'2-2-2週報_週別定点当たり'!Y5</f>
        <v>0</v>
      </c>
      <c r="S5" s="47">
        <f>'2-2-1週報_週別患者数'!S5/'2-2-2週報_週別定点当たり'!Y5</f>
        <v>0</v>
      </c>
      <c r="T5" s="48">
        <f>'2-2-1週報_週別患者数'!T5/'2-2-2週報_週別定点当たり'!Y5</f>
        <v>0</v>
      </c>
      <c r="U5" s="13"/>
      <c r="V5" s="20">
        <v>61</v>
      </c>
      <c r="W5" s="21">
        <v>37</v>
      </c>
      <c r="X5" s="21">
        <v>8</v>
      </c>
      <c r="Y5" s="22">
        <v>6</v>
      </c>
    </row>
    <row r="6" spans="1:25" ht="12" customHeight="1">
      <c r="A6" s="18">
        <v>3</v>
      </c>
      <c r="B6" s="19" t="s">
        <v>197</v>
      </c>
      <c r="C6" s="45">
        <f>'2-2-1週報_週別患者数'!C6/'2-2-2週報_週別定点当たり'!V6</f>
        <v>16.34426229508197</v>
      </c>
      <c r="D6" s="46">
        <f>'2-2-1週報_週別患者数'!D6/'2-2-2週報_週別定点当たり'!W6</f>
        <v>0.5675675675675675</v>
      </c>
      <c r="E6" s="156">
        <f>'2-2-1週報_週別患者数'!E6/'2-2-2週報_週別定点当たり'!W6</f>
        <v>0.10810810810810811</v>
      </c>
      <c r="F6" s="47">
        <f>'2-2-1週報_週別患者数'!F6/'2-2-2週報_週別定点当たり'!W6</f>
        <v>1.3513513513513513</v>
      </c>
      <c r="G6" s="47">
        <f>'2-2-1週報_週別患者数'!G6/'2-2-2週報_週別定点当たり'!W6</f>
        <v>12.81081081081081</v>
      </c>
      <c r="H6" s="47">
        <f>'2-2-1週報_週別患者数'!H6/'2-2-2週報_週別定点当たり'!W6</f>
        <v>2.108108108108108</v>
      </c>
      <c r="I6" s="47">
        <f>'2-2-1週報_週別患者数'!I6/'2-2-2週報_週別定点当たり'!W6</f>
        <v>0.3783783783783784</v>
      </c>
      <c r="J6" s="47">
        <f>'2-2-1週報_週別患者数'!J6/'2-2-2週報_週別定点当たり'!W6</f>
        <v>0.1891891891891892</v>
      </c>
      <c r="K6" s="47">
        <f>'2-2-1週報_週別患者数'!K6/'2-2-2週報_週別定点当たり'!W6</f>
        <v>0.8918918918918919</v>
      </c>
      <c r="L6" s="47">
        <f>'2-2-1週報_週別患者数'!L6/'2-2-2週報_週別定点当たり'!W6</f>
        <v>0.02702702702702703</v>
      </c>
      <c r="M6" s="47">
        <f>'2-2-1週報_週別患者数'!M6/'2-2-2週報_週別定点当たり'!W6</f>
        <v>0</v>
      </c>
      <c r="N6" s="47">
        <f>'2-2-1週報_週別患者数'!N6/'2-2-2週報_週別定点当たり'!W6</f>
        <v>0.1891891891891892</v>
      </c>
      <c r="O6" s="46">
        <f>'2-2-1週報_週別患者数'!O6/'2-2-2週報_週別定点当たり'!X6</f>
        <v>0</v>
      </c>
      <c r="P6" s="48">
        <f>'2-2-1週報_週別患者数'!P6/'2-2-2週報_週別定点当たり'!X6</f>
        <v>1.125</v>
      </c>
      <c r="Q6" s="46">
        <f>'2-2-1週報_週別患者数'!Q6/'2-2-2週報_週別定点当たり'!Y6</f>
        <v>0</v>
      </c>
      <c r="R6" s="47">
        <f>'2-2-1週報_週別患者数'!R6/'2-2-2週報_週別定点当たり'!Y6</f>
        <v>0</v>
      </c>
      <c r="S6" s="47">
        <f>'2-2-1週報_週別患者数'!S6/'2-2-2週報_週別定点当たり'!Y6</f>
        <v>0</v>
      </c>
      <c r="T6" s="48">
        <f>'2-2-1週報_週別患者数'!T6/'2-2-2週報_週別定点当たり'!Y6</f>
        <v>0</v>
      </c>
      <c r="U6" s="13"/>
      <c r="V6" s="20">
        <v>61</v>
      </c>
      <c r="W6" s="21">
        <v>37</v>
      </c>
      <c r="X6" s="21">
        <v>8</v>
      </c>
      <c r="Y6" s="22">
        <v>6</v>
      </c>
    </row>
    <row r="7" spans="1:25" ht="12" customHeight="1">
      <c r="A7" s="18">
        <v>4</v>
      </c>
      <c r="B7" s="19" t="s">
        <v>198</v>
      </c>
      <c r="C7" s="45">
        <f>'2-2-1週報_週別患者数'!C7/'2-2-2週報_週別定点当たり'!V7</f>
        <v>22.83606557377049</v>
      </c>
      <c r="D7" s="46">
        <f>'2-2-1週報_週別患者数'!D7/'2-2-2週報_週別定点当たり'!W7</f>
        <v>0.6756756756756757</v>
      </c>
      <c r="E7" s="156">
        <f>'2-2-1週報_週別患者数'!E7/'2-2-2週報_週別定点当たり'!W7</f>
        <v>0.05405405405405406</v>
      </c>
      <c r="F7" s="47">
        <f>'2-2-1週報_週別患者数'!F7/'2-2-2週報_週別定点当たり'!W7</f>
        <v>1.5945945945945945</v>
      </c>
      <c r="G7" s="47">
        <f>'2-2-1週報_週別患者数'!G7/'2-2-2週報_週別定点当たり'!W7</f>
        <v>11.621621621621621</v>
      </c>
      <c r="H7" s="47">
        <f>'2-2-1週報_週別患者数'!H7/'2-2-2週報_週別定点当たり'!W7</f>
        <v>2.6216216216216215</v>
      </c>
      <c r="I7" s="47">
        <f>'2-2-1週報_週別患者数'!I7/'2-2-2週報_週別定点当たり'!W7</f>
        <v>0.1891891891891892</v>
      </c>
      <c r="J7" s="47">
        <f>'2-2-1週報_週別患者数'!J7/'2-2-2週報_週別定点当たり'!W7</f>
        <v>0.1891891891891892</v>
      </c>
      <c r="K7" s="47">
        <f>'2-2-1週報_週別患者数'!K7/'2-2-2週報_週別定点当たり'!W7</f>
        <v>0.7567567567567568</v>
      </c>
      <c r="L7" s="47">
        <f>'2-2-1週報_週別患者数'!L7/'2-2-2週報_週別定点当たり'!W7</f>
        <v>0.02702702702702703</v>
      </c>
      <c r="M7" s="47">
        <f>'2-2-1週報_週別患者数'!M7/'2-2-2週報_週別定点当たり'!W7</f>
        <v>0</v>
      </c>
      <c r="N7" s="47">
        <f>'2-2-1週報_週別患者数'!N7/'2-2-2週報_週別定点当たり'!W7</f>
        <v>0.24324324324324326</v>
      </c>
      <c r="O7" s="46">
        <f>'2-2-1週報_週別患者数'!O7/'2-2-2週報_週別定点当たり'!X7</f>
        <v>0</v>
      </c>
      <c r="P7" s="48">
        <f>'2-2-1週報_週別患者数'!P7/'2-2-2週報_週別定点当たり'!X7</f>
        <v>1.375</v>
      </c>
      <c r="Q7" s="46">
        <f>'2-2-1週報_週別患者数'!Q7/'2-2-2週報_週別定点当たり'!Y7</f>
        <v>0</v>
      </c>
      <c r="R7" s="47">
        <f>'2-2-1週報_週別患者数'!R7/'2-2-2週報_週別定点当たり'!Y7</f>
        <v>0</v>
      </c>
      <c r="S7" s="47">
        <f>'2-2-1週報_週別患者数'!S7/'2-2-2週報_週別定点当たり'!Y7</f>
        <v>0</v>
      </c>
      <c r="T7" s="48">
        <f>'2-2-1週報_週別患者数'!T7/'2-2-2週報_週別定点当たり'!Y7</f>
        <v>0</v>
      </c>
      <c r="U7" s="13"/>
      <c r="V7" s="20">
        <v>61</v>
      </c>
      <c r="W7" s="21">
        <v>37</v>
      </c>
      <c r="X7" s="21">
        <v>8</v>
      </c>
      <c r="Y7" s="22">
        <v>6</v>
      </c>
    </row>
    <row r="8" spans="1:25" ht="12" customHeight="1">
      <c r="A8" s="18">
        <v>5</v>
      </c>
      <c r="B8" s="19" t="s">
        <v>199</v>
      </c>
      <c r="C8" s="45">
        <f>'2-2-1週報_週別患者数'!C8/'2-2-2週報_週別定点当たり'!V8</f>
        <v>25.950819672131146</v>
      </c>
      <c r="D8" s="46">
        <f>'2-2-1週報_週別患者数'!D8/'2-2-2週報_週別定点当たり'!W8</f>
        <v>0.4864864864864865</v>
      </c>
      <c r="E8" s="156">
        <f>'2-2-1週報_週別患者数'!E8/'2-2-2週報_週別定点当たり'!W8</f>
        <v>0.16216216216216217</v>
      </c>
      <c r="F8" s="47">
        <f>'2-2-1週報_週別患者数'!F8/'2-2-2週報_週別定点当たり'!W8</f>
        <v>1.7297297297297298</v>
      </c>
      <c r="G8" s="47">
        <f>'2-2-1週報_週別患者数'!G8/'2-2-2週報_週別定点当たり'!W8</f>
        <v>11.64864864864865</v>
      </c>
      <c r="H8" s="47">
        <f>'2-2-1週報_週別患者数'!H8/'2-2-2週報_週別定点当たり'!W8</f>
        <v>1.5135135135135136</v>
      </c>
      <c r="I8" s="47">
        <f>'2-2-1週報_週別患者数'!I8/'2-2-2週報_週別定点当たり'!W8</f>
        <v>0.8378378378378378</v>
      </c>
      <c r="J8" s="47">
        <f>'2-2-1週報_週別患者数'!J8/'2-2-2週報_週別定点当たり'!W8</f>
        <v>0.08108108108108109</v>
      </c>
      <c r="K8" s="47">
        <f>'2-2-1週報_週別患者数'!K8/'2-2-2週報_週別定点当たり'!W8</f>
        <v>0.8648648648648649</v>
      </c>
      <c r="L8" s="47">
        <f>'2-2-1週報_週別患者数'!L8/'2-2-2週報_週別定点当たり'!W8</f>
        <v>0</v>
      </c>
      <c r="M8" s="47">
        <f>'2-2-1週報_週別患者数'!M8/'2-2-2週報_週別定点当たり'!W8</f>
        <v>0</v>
      </c>
      <c r="N8" s="47">
        <f>'2-2-1週報_週別患者数'!N8/'2-2-2週報_週別定点当たり'!W8</f>
        <v>0.10810810810810811</v>
      </c>
      <c r="O8" s="46">
        <f>'2-2-1週報_週別患者数'!O8/'2-2-2週報_週別定点当たり'!X8</f>
        <v>0</v>
      </c>
      <c r="P8" s="48">
        <f>'2-2-1週報_週別患者数'!P8/'2-2-2週報_週別定点当たり'!X8</f>
        <v>1.875</v>
      </c>
      <c r="Q8" s="46">
        <f>'2-2-1週報_週別患者数'!Q8/'2-2-2週報_週別定点当たり'!Y8</f>
        <v>0.16666666666666666</v>
      </c>
      <c r="R8" s="47">
        <f>'2-2-1週報_週別患者数'!R8/'2-2-2週報_週別定点当たり'!Y8</f>
        <v>0</v>
      </c>
      <c r="S8" s="47">
        <f>'2-2-1週報_週別患者数'!S8/'2-2-2週報_週別定点当たり'!Y8</f>
        <v>0.16666666666666666</v>
      </c>
      <c r="T8" s="48">
        <f>'2-2-1週報_週別患者数'!T8/'2-2-2週報_週別定点当たり'!Y8</f>
        <v>0</v>
      </c>
      <c r="U8" s="13"/>
      <c r="V8" s="20">
        <v>61</v>
      </c>
      <c r="W8" s="21">
        <v>37</v>
      </c>
      <c r="X8" s="21">
        <v>8</v>
      </c>
      <c r="Y8" s="22">
        <v>6</v>
      </c>
    </row>
    <row r="9" spans="1:25" ht="12" customHeight="1">
      <c r="A9" s="18">
        <v>6</v>
      </c>
      <c r="B9" s="19" t="s">
        <v>200</v>
      </c>
      <c r="C9" s="45">
        <f>'2-2-1週報_週別患者数'!C9/'2-2-2週報_週別定点当たり'!V9</f>
        <v>20.114754098360656</v>
      </c>
      <c r="D9" s="46">
        <f>'2-2-1週報_週別患者数'!D9/'2-2-2週報_週別定点当たり'!W9</f>
        <v>0.2702702702702703</v>
      </c>
      <c r="E9" s="156">
        <f>'2-2-1週報_週別患者数'!E9/'2-2-2週報_週別定点当たり'!W9</f>
        <v>0.05405405405405406</v>
      </c>
      <c r="F9" s="47">
        <f>'2-2-1週報_週別患者数'!F9/'2-2-2週報_週別定点当たり'!W9</f>
        <v>1.6216216216216217</v>
      </c>
      <c r="G9" s="47">
        <f>'2-2-1週報_週別患者数'!G9/'2-2-2週報_週別定点当たり'!W9</f>
        <v>10.675675675675675</v>
      </c>
      <c r="H9" s="47">
        <f>'2-2-1週報_週別患者数'!H9/'2-2-2週報_週別定点当たり'!W9</f>
        <v>2.4054054054054053</v>
      </c>
      <c r="I9" s="47">
        <f>'2-2-1週報_週別患者数'!I9/'2-2-2週報_週別定点当たり'!W9</f>
        <v>0.4594594594594595</v>
      </c>
      <c r="J9" s="47">
        <f>'2-2-1週報_週別患者数'!J9/'2-2-2週報_週別定点当たり'!W9</f>
        <v>0.10810810810810811</v>
      </c>
      <c r="K9" s="47">
        <f>'2-2-1週報_週別患者数'!K9/'2-2-2週報_週別定点当たり'!W9</f>
        <v>0.972972972972973</v>
      </c>
      <c r="L9" s="47">
        <f>'2-2-1週報_週別患者数'!L9/'2-2-2週報_週別定点当たり'!W9</f>
        <v>0</v>
      </c>
      <c r="M9" s="47">
        <f>'2-2-1週報_週別患者数'!M9/'2-2-2週報_週別定点当たり'!W9</f>
        <v>0</v>
      </c>
      <c r="N9" s="47">
        <f>'2-2-1週報_週別患者数'!N9/'2-2-2週報_週別定点当たり'!W9</f>
        <v>0.16216216216216217</v>
      </c>
      <c r="O9" s="46">
        <f>'2-2-1週報_週別患者数'!O9/'2-2-2週報_週別定点当たり'!X9</f>
        <v>0</v>
      </c>
      <c r="P9" s="48">
        <f>'2-2-1週報_週別患者数'!P9/'2-2-2週報_週別定点当たり'!X9</f>
        <v>1.5</v>
      </c>
      <c r="Q9" s="46">
        <f>'2-2-1週報_週別患者数'!Q9/'2-2-2週報_週別定点当たり'!Y9</f>
        <v>0</v>
      </c>
      <c r="R9" s="47">
        <f>'2-2-1週報_週別患者数'!R9/'2-2-2週報_週別定点当たり'!Y9</f>
        <v>0</v>
      </c>
      <c r="S9" s="47">
        <f>'2-2-1週報_週別患者数'!S9/'2-2-2週報_週別定点当たり'!Y9</f>
        <v>0.3333333333333333</v>
      </c>
      <c r="T9" s="48">
        <f>'2-2-1週報_週別患者数'!T9/'2-2-2週報_週別定点当たり'!Y9</f>
        <v>0</v>
      </c>
      <c r="U9" s="13"/>
      <c r="V9" s="20">
        <v>61</v>
      </c>
      <c r="W9" s="21">
        <v>37</v>
      </c>
      <c r="X9" s="21">
        <v>8</v>
      </c>
      <c r="Y9" s="22">
        <v>6</v>
      </c>
    </row>
    <row r="10" spans="1:25" ht="12" customHeight="1">
      <c r="A10" s="18">
        <v>7</v>
      </c>
      <c r="B10" s="19" t="s">
        <v>201</v>
      </c>
      <c r="C10" s="45">
        <f>'2-2-1週報_週別患者数'!C10/'2-2-2週報_週別定点当たり'!V10</f>
        <v>13.311475409836065</v>
      </c>
      <c r="D10" s="46">
        <f>'2-2-1週報_週別患者数'!D10/'2-2-2週報_週別定点当たり'!W10</f>
        <v>0.24324324324324326</v>
      </c>
      <c r="E10" s="156">
        <f>'2-2-1週報_週別患者数'!E10/'2-2-2週報_週別定点当たり'!W10</f>
        <v>0.10810810810810811</v>
      </c>
      <c r="F10" s="47">
        <f>'2-2-1週報_週別患者数'!F10/'2-2-2週報_週別定点当たり'!W10</f>
        <v>1.7027027027027026</v>
      </c>
      <c r="G10" s="47">
        <f>'2-2-1週報_週別患者数'!G10/'2-2-2週報_週別定点当たり'!W10</f>
        <v>11.513513513513514</v>
      </c>
      <c r="H10" s="47">
        <f>'2-2-1週報_週別患者数'!H10/'2-2-2週報_週別定点当たり'!W10</f>
        <v>2.324324324324324</v>
      </c>
      <c r="I10" s="47">
        <f>'2-2-1週報_週別患者数'!I10/'2-2-2週報_週別定点当たり'!W10</f>
        <v>0.7027027027027027</v>
      </c>
      <c r="J10" s="47">
        <f>'2-2-1週報_週別患者数'!J10/'2-2-2週報_週別定点当たり'!W10</f>
        <v>0.05405405405405406</v>
      </c>
      <c r="K10" s="47">
        <f>'2-2-1週報_週別患者数'!K10/'2-2-2週報_週別定点当たり'!W10</f>
        <v>1.0810810810810811</v>
      </c>
      <c r="L10" s="47">
        <f>'2-2-1週報_週別患者数'!L10/'2-2-2週報_週別定点当たり'!W10</f>
        <v>0</v>
      </c>
      <c r="M10" s="47">
        <f>'2-2-1週報_週別患者数'!M10/'2-2-2週報_週別定点当たり'!W10</f>
        <v>0.02702702702702703</v>
      </c>
      <c r="N10" s="47">
        <f>'2-2-1週報_週別患者数'!N10/'2-2-2週報_週別定点当たり'!W10</f>
        <v>0.16216216216216217</v>
      </c>
      <c r="O10" s="46">
        <f>'2-2-1週報_週別患者数'!O10/'2-2-2週報_週別定点当たり'!X10</f>
        <v>0</v>
      </c>
      <c r="P10" s="48">
        <f>'2-2-1週報_週別患者数'!P10/'2-2-2週報_週別定点当たり'!X10</f>
        <v>1.25</v>
      </c>
      <c r="Q10" s="46">
        <f>'2-2-1週報_週別患者数'!Q10/'2-2-2週報_週別定点当たり'!Y10</f>
        <v>0</v>
      </c>
      <c r="R10" s="47">
        <f>'2-2-1週報_週別患者数'!R10/'2-2-2週報_週別定点当たり'!Y10</f>
        <v>0</v>
      </c>
      <c r="S10" s="47">
        <f>'2-2-1週報_週別患者数'!S10/'2-2-2週報_週別定点当たり'!Y10</f>
        <v>0</v>
      </c>
      <c r="T10" s="48">
        <f>'2-2-1週報_週別患者数'!T10/'2-2-2週報_週別定点当たり'!Y10</f>
        <v>0</v>
      </c>
      <c r="U10" s="13"/>
      <c r="V10" s="20">
        <v>61</v>
      </c>
      <c r="W10" s="21">
        <v>37</v>
      </c>
      <c r="X10" s="21">
        <v>8</v>
      </c>
      <c r="Y10" s="22">
        <v>6</v>
      </c>
    </row>
    <row r="11" spans="1:25" ht="12" customHeight="1">
      <c r="A11" s="18">
        <v>8</v>
      </c>
      <c r="B11" s="19" t="s">
        <v>202</v>
      </c>
      <c r="C11" s="45">
        <f>'2-2-1週報_週別患者数'!C11/'2-2-2週報_週別定点当たり'!V11</f>
        <v>10.934426229508198</v>
      </c>
      <c r="D11" s="46">
        <f>'2-2-1週報_週別患者数'!D11/'2-2-2週報_週別定点当たり'!W11</f>
        <v>0.13513513513513514</v>
      </c>
      <c r="E11" s="156">
        <f>'2-2-1週報_週別患者数'!E11/'2-2-2週報_週別定点当たり'!W11</f>
        <v>0.08108108108108109</v>
      </c>
      <c r="F11" s="47">
        <f>'2-2-1週報_週別患者数'!F11/'2-2-2週報_週別定点当たり'!W11</f>
        <v>1.3513513513513513</v>
      </c>
      <c r="G11" s="47">
        <f>'2-2-1週報_週別患者数'!G11/'2-2-2週報_週別定点当たり'!W11</f>
        <v>14.432432432432432</v>
      </c>
      <c r="H11" s="47">
        <f>'2-2-1週報_週別患者数'!H11/'2-2-2週報_週別定点当たり'!W11</f>
        <v>2.189189189189189</v>
      </c>
      <c r="I11" s="47">
        <f>'2-2-1週報_週別患者数'!I11/'2-2-2週報_週別定点当たり'!W11</f>
        <v>0.918918918918919</v>
      </c>
      <c r="J11" s="47">
        <f>'2-2-1週報_週別患者数'!J11/'2-2-2週報_週別定点当たり'!W11</f>
        <v>0</v>
      </c>
      <c r="K11" s="47">
        <f>'2-2-1週報_週別患者数'!K11/'2-2-2週報_週別定点当たり'!W11</f>
        <v>1</v>
      </c>
      <c r="L11" s="47">
        <f>'2-2-1週報_週別患者数'!L11/'2-2-2週報_週別定点当たり'!W11</f>
        <v>0</v>
      </c>
      <c r="M11" s="47">
        <f>'2-2-1週報_週別患者数'!M11/'2-2-2週報_週別定点当たり'!W11</f>
        <v>0.02702702702702703</v>
      </c>
      <c r="N11" s="47">
        <f>'2-2-1週報_週別患者数'!N11/'2-2-2週報_週別定点当たり'!W11</f>
        <v>0.16216216216216217</v>
      </c>
      <c r="O11" s="46">
        <f>'2-2-1週報_週別患者数'!O11/'2-2-2週報_週別定点当たり'!X11</f>
        <v>0</v>
      </c>
      <c r="P11" s="48">
        <f>'2-2-1週報_週別患者数'!P11/'2-2-2週報_週別定点当たり'!X11</f>
        <v>2.125</v>
      </c>
      <c r="Q11" s="46">
        <f>'2-2-1週報_週別患者数'!Q11/'2-2-2週報_週別定点当たり'!Y11</f>
        <v>0</v>
      </c>
      <c r="R11" s="47">
        <f>'2-2-1週報_週別患者数'!R11/'2-2-2週報_週別定点当たり'!Y11</f>
        <v>0.16666666666666666</v>
      </c>
      <c r="S11" s="47">
        <f>'2-2-1週報_週別患者数'!S11/'2-2-2週報_週別定点当たり'!Y11</f>
        <v>0.16666666666666666</v>
      </c>
      <c r="T11" s="48">
        <f>'2-2-1週報_週別患者数'!T11/'2-2-2週報_週別定点当たり'!Y11</f>
        <v>0</v>
      </c>
      <c r="U11" s="13"/>
      <c r="V11" s="20">
        <v>61</v>
      </c>
      <c r="W11" s="21">
        <v>37</v>
      </c>
      <c r="X11" s="21">
        <v>8</v>
      </c>
      <c r="Y11" s="22">
        <v>6</v>
      </c>
    </row>
    <row r="12" spans="1:25" ht="12" customHeight="1">
      <c r="A12" s="18">
        <v>9</v>
      </c>
      <c r="B12" s="19" t="s">
        <v>203</v>
      </c>
      <c r="C12" s="45">
        <f>'2-2-1週報_週別患者数'!C12/'2-2-2週報_週別定点当たり'!V12</f>
        <v>9.327868852459016</v>
      </c>
      <c r="D12" s="46">
        <f>'2-2-1週報_週別患者数'!D12/'2-2-2週報_週別定点当たり'!W12</f>
        <v>0.1891891891891892</v>
      </c>
      <c r="E12" s="156">
        <f>'2-2-1週報_週別患者数'!E12/'2-2-2週報_週別定点当たり'!W12</f>
        <v>0.05405405405405406</v>
      </c>
      <c r="F12" s="47">
        <f>'2-2-1週報_週別患者数'!F12/'2-2-2週報_週別定点当たり'!W12</f>
        <v>2.135135135135135</v>
      </c>
      <c r="G12" s="47">
        <f>'2-2-1週報_週別患者数'!G12/'2-2-2週報_週別定点当たり'!W12</f>
        <v>14.027027027027026</v>
      </c>
      <c r="H12" s="47">
        <f>'2-2-1週報_週別患者数'!H12/'2-2-2週報_週別定点当たり'!W12</f>
        <v>2.108108108108108</v>
      </c>
      <c r="I12" s="47">
        <f>'2-2-1週報_週別患者数'!I12/'2-2-2週報_週別定点当たり'!W12</f>
        <v>0.35135135135135137</v>
      </c>
      <c r="J12" s="47">
        <f>'2-2-1週報_週別患者数'!J12/'2-2-2週報_週別定点当たり'!W12</f>
        <v>0.02702702702702703</v>
      </c>
      <c r="K12" s="47">
        <f>'2-2-1週報_週別患者数'!K12/'2-2-2週報_週別定点当たり'!W12</f>
        <v>1</v>
      </c>
      <c r="L12" s="47">
        <f>'2-2-1週報_週別患者数'!L12/'2-2-2週報_週別定点当たり'!W12</f>
        <v>0</v>
      </c>
      <c r="M12" s="47">
        <f>'2-2-1週報_週別患者数'!M12/'2-2-2週報_週別定点当たり'!W12</f>
        <v>0</v>
      </c>
      <c r="N12" s="47">
        <f>'2-2-1週報_週別患者数'!N12/'2-2-2週報_週別定点当たり'!W12</f>
        <v>0.1891891891891892</v>
      </c>
      <c r="O12" s="46">
        <f>'2-2-1週報_週別患者数'!O12/'2-2-2週報_週別定点当たり'!X12</f>
        <v>0.125</v>
      </c>
      <c r="P12" s="48">
        <f>'2-2-1週報_週別患者数'!P12/'2-2-2週報_週別定点当たり'!X12</f>
        <v>1.875</v>
      </c>
      <c r="Q12" s="46">
        <f>'2-2-1週報_週別患者数'!Q12/'2-2-2週報_週別定点当たり'!Y12</f>
        <v>0</v>
      </c>
      <c r="R12" s="47">
        <f>'2-2-1週報_週別患者数'!R12/'2-2-2週報_週別定点当たり'!Y12</f>
        <v>0</v>
      </c>
      <c r="S12" s="47">
        <f>'2-2-1週報_週別患者数'!S12/'2-2-2週報_週別定点当たり'!Y12</f>
        <v>0.16666666666666666</v>
      </c>
      <c r="T12" s="48">
        <f>'2-2-1週報_週別患者数'!T12/'2-2-2週報_週別定点当たり'!Y12</f>
        <v>0</v>
      </c>
      <c r="U12" s="13"/>
      <c r="V12" s="20">
        <v>61</v>
      </c>
      <c r="W12" s="21">
        <v>37</v>
      </c>
      <c r="X12" s="21">
        <v>8</v>
      </c>
      <c r="Y12" s="22">
        <v>6</v>
      </c>
    </row>
    <row r="13" spans="1:25" ht="12" customHeight="1">
      <c r="A13" s="18">
        <v>10</v>
      </c>
      <c r="B13" s="19" t="s">
        <v>204</v>
      </c>
      <c r="C13" s="45">
        <f>'2-2-1週報_週別患者数'!C13/'2-2-2週報_週別定点当たり'!V13</f>
        <v>7.327868852459017</v>
      </c>
      <c r="D13" s="46">
        <f>'2-2-1週報_週別患者数'!D13/'2-2-2週報_週別定点当たり'!W13</f>
        <v>0.2702702702702703</v>
      </c>
      <c r="E13" s="156">
        <f>'2-2-1週報_週別患者数'!E13/'2-2-2週報_週別定点当たり'!W13</f>
        <v>0.10810810810810811</v>
      </c>
      <c r="F13" s="47">
        <f>'2-2-1週報_週別患者数'!F13/'2-2-2週報_週別定点当たり'!W13</f>
        <v>2.2972972972972974</v>
      </c>
      <c r="G13" s="47">
        <f>'2-2-1週報_週別患者数'!G13/'2-2-2週報_週別定点当たり'!W13</f>
        <v>17.594594594594593</v>
      </c>
      <c r="H13" s="47">
        <f>'2-2-1週報_週別患者数'!H13/'2-2-2週報_週別定点当たり'!W13</f>
        <v>1.5135135135135136</v>
      </c>
      <c r="I13" s="47">
        <f>'2-2-1週報_週別患者数'!I13/'2-2-2週報_週別定点当たり'!W13</f>
        <v>0.5405405405405406</v>
      </c>
      <c r="J13" s="47">
        <f>'2-2-1週報_週別患者数'!J13/'2-2-2週報_週別定点当たり'!W13</f>
        <v>0.02702702702702703</v>
      </c>
      <c r="K13" s="47">
        <f>'2-2-1週報_週別患者数'!K13/'2-2-2週報_週別定点当たり'!W13</f>
        <v>0.8378378378378378</v>
      </c>
      <c r="L13" s="47">
        <f>'2-2-1週報_週別患者数'!L13/'2-2-2週報_週別定点当たり'!W13</f>
        <v>0</v>
      </c>
      <c r="M13" s="47">
        <f>'2-2-1週報_週別患者数'!M13/'2-2-2週報_週別定点当たり'!W13</f>
        <v>0.08108108108108109</v>
      </c>
      <c r="N13" s="47">
        <f>'2-2-1週報_週別患者数'!N13/'2-2-2週報_週別定点当たり'!W13</f>
        <v>0.24324324324324326</v>
      </c>
      <c r="O13" s="46">
        <f>'2-2-1週報_週別患者数'!O13/'2-2-2週報_週別定点当たり'!X13</f>
        <v>0</v>
      </c>
      <c r="P13" s="48">
        <f>'2-2-1週報_週別患者数'!P13/'2-2-2週報_週別定点当たり'!X13</f>
        <v>1.875</v>
      </c>
      <c r="Q13" s="46">
        <f>'2-2-1週報_週別患者数'!Q13/'2-2-2週報_週別定点当たり'!Y13</f>
        <v>0</v>
      </c>
      <c r="R13" s="47">
        <f>'2-2-1週報_週別患者数'!R13/'2-2-2週報_週別定点当たり'!Y13</f>
        <v>0</v>
      </c>
      <c r="S13" s="47">
        <f>'2-2-1週報_週別患者数'!S13/'2-2-2週報_週別定点当たり'!Y13</f>
        <v>0</v>
      </c>
      <c r="T13" s="48">
        <f>'2-2-1週報_週別患者数'!T13/'2-2-2週報_週別定点当たり'!Y13</f>
        <v>0</v>
      </c>
      <c r="U13" s="13"/>
      <c r="V13" s="20">
        <v>61</v>
      </c>
      <c r="W13" s="21">
        <v>37</v>
      </c>
      <c r="X13" s="21">
        <v>8</v>
      </c>
      <c r="Y13" s="22">
        <v>6</v>
      </c>
    </row>
    <row r="14" spans="1:25" ht="12" customHeight="1">
      <c r="A14" s="18">
        <v>11</v>
      </c>
      <c r="B14" s="19" t="s">
        <v>205</v>
      </c>
      <c r="C14" s="45">
        <f>'2-2-1週報_週別患者数'!C14/'2-2-2週報_週別定点当たり'!V14</f>
        <v>8.836065573770492</v>
      </c>
      <c r="D14" s="46">
        <f>'2-2-1週報_週別患者数'!D14/'2-2-2週報_週別定点当たり'!W14</f>
        <v>0.08108108108108109</v>
      </c>
      <c r="E14" s="156">
        <f>'2-2-1週報_週別患者数'!E14/'2-2-2週報_週別定点当たり'!W14</f>
        <v>0.10810810810810811</v>
      </c>
      <c r="F14" s="47">
        <f>'2-2-1週報_週別患者数'!F14/'2-2-2週報_週別定点当たり'!W14</f>
        <v>1.7567567567567568</v>
      </c>
      <c r="G14" s="47">
        <f>'2-2-1週報_週別患者数'!G14/'2-2-2週報_週別定点当たり'!W14</f>
        <v>17.18918918918919</v>
      </c>
      <c r="H14" s="47">
        <f>'2-2-1週報_週別患者数'!H14/'2-2-2週報_週別定点当たり'!W14</f>
        <v>2.2432432432432434</v>
      </c>
      <c r="I14" s="47">
        <f>'2-2-1週報_週別患者数'!I14/'2-2-2週報_週別定点当たり'!W14</f>
        <v>0.7297297297297297</v>
      </c>
      <c r="J14" s="47">
        <f>'2-2-1週報_週別患者数'!J14/'2-2-2週報_週別定点当たり'!W14</f>
        <v>0.1891891891891892</v>
      </c>
      <c r="K14" s="47">
        <f>'2-2-1週報_週別患者数'!K14/'2-2-2週報_週別定点当たり'!W14</f>
        <v>0.918918918918919</v>
      </c>
      <c r="L14" s="47">
        <f>'2-2-1週報_週別患者数'!L14/'2-2-2週報_週別定点当たり'!W14</f>
        <v>0</v>
      </c>
      <c r="M14" s="47">
        <f>'2-2-1週報_週別患者数'!M14/'2-2-2週報_週別定点当たり'!W14</f>
        <v>0.02702702702702703</v>
      </c>
      <c r="N14" s="47">
        <f>'2-2-1週報_週別患者数'!N14/'2-2-2週報_週別定点当たり'!W14</f>
        <v>0.1891891891891892</v>
      </c>
      <c r="O14" s="46">
        <f>'2-2-1週報_週別患者数'!O14/'2-2-2週報_週別定点当たり'!X14</f>
        <v>0</v>
      </c>
      <c r="P14" s="48">
        <f>'2-2-1週報_週別患者数'!P14/'2-2-2週報_週別定点当たり'!X14</f>
        <v>2</v>
      </c>
      <c r="Q14" s="46">
        <f>'2-2-1週報_週別患者数'!Q14/'2-2-2週報_週別定点当たり'!Y14</f>
        <v>0</v>
      </c>
      <c r="R14" s="47">
        <f>'2-2-1週報_週別患者数'!R14/'2-2-2週報_週別定点当たり'!Y14</f>
        <v>0</v>
      </c>
      <c r="S14" s="47">
        <f>'2-2-1週報_週別患者数'!S14/'2-2-2週報_週別定点当たり'!Y14</f>
        <v>0.16666666666666666</v>
      </c>
      <c r="T14" s="48">
        <f>'2-2-1週報_週別患者数'!T14/'2-2-2週報_週別定点当たり'!Y14</f>
        <v>0</v>
      </c>
      <c r="U14" s="13"/>
      <c r="V14" s="20">
        <v>61</v>
      </c>
      <c r="W14" s="21">
        <v>37</v>
      </c>
      <c r="X14" s="21">
        <v>8</v>
      </c>
      <c r="Y14" s="22">
        <v>6</v>
      </c>
    </row>
    <row r="15" spans="1:25" ht="12" customHeight="1">
      <c r="A15" s="18">
        <v>12</v>
      </c>
      <c r="B15" s="19" t="s">
        <v>206</v>
      </c>
      <c r="C15" s="45">
        <f>'2-2-1週報_週別患者数'!C15/'2-2-2週報_週別定点当たり'!V15</f>
        <v>5.770491803278689</v>
      </c>
      <c r="D15" s="46">
        <f>'2-2-1週報_週別患者数'!D15/'2-2-2週報_週別定点当たり'!W15</f>
        <v>0.2702702702702703</v>
      </c>
      <c r="E15" s="156">
        <f>'2-2-1週報_週別患者数'!E15/'2-2-2週報_週別定点当たり'!W15</f>
        <v>0.13513513513513514</v>
      </c>
      <c r="F15" s="47">
        <f>'2-2-1週報_週別患者数'!F15/'2-2-2週報_週別定点当たり'!W15</f>
        <v>1.7027027027027026</v>
      </c>
      <c r="G15" s="47">
        <f>'2-2-1週報_週別患者数'!G15/'2-2-2週報_週別定点当たり'!W15</f>
        <v>14.972972972972974</v>
      </c>
      <c r="H15" s="47">
        <f>'2-2-1週報_週別患者数'!H15/'2-2-2週報_週別定点当たり'!W15</f>
        <v>2.675675675675676</v>
      </c>
      <c r="I15" s="47">
        <f>'2-2-1週報_週別患者数'!I15/'2-2-2週報_週別定点当たり'!W15</f>
        <v>0.35135135135135137</v>
      </c>
      <c r="J15" s="47">
        <f>'2-2-1週報_週別患者数'!J15/'2-2-2週報_週別定点当たり'!W15</f>
        <v>0.05405405405405406</v>
      </c>
      <c r="K15" s="47">
        <f>'2-2-1週報_週別患者数'!K15/'2-2-2週報_週別定点当たり'!W15</f>
        <v>0.7027027027027027</v>
      </c>
      <c r="L15" s="47">
        <f>'2-2-1週報_週別患者数'!L15/'2-2-2週報_週別定点当たり'!W15</f>
        <v>0</v>
      </c>
      <c r="M15" s="47">
        <f>'2-2-1週報_週別患者数'!M15/'2-2-2週報_週別定点当たり'!W15</f>
        <v>0.08108108108108109</v>
      </c>
      <c r="N15" s="47">
        <f>'2-2-1週報_週別患者数'!N15/'2-2-2週報_週別定点当たり'!W15</f>
        <v>0.32432432432432434</v>
      </c>
      <c r="O15" s="46">
        <f>'2-2-1週報_週別患者数'!O15/'2-2-2週報_週別定点当たり'!X15</f>
        <v>0.125</v>
      </c>
      <c r="P15" s="48">
        <f>'2-2-1週報_週別患者数'!P15/'2-2-2週報_週別定点当たり'!X15</f>
        <v>2.25</v>
      </c>
      <c r="Q15" s="46">
        <f>'2-2-1週報_週別患者数'!Q15/'2-2-2週報_週別定点当たり'!Y15</f>
        <v>0</v>
      </c>
      <c r="R15" s="47">
        <f>'2-2-1週報_週別患者数'!R15/'2-2-2週報_週別定点当たり'!Y15</f>
        <v>0</v>
      </c>
      <c r="S15" s="47">
        <f>'2-2-1週報_週別患者数'!S15/'2-2-2週報_週別定点当たり'!Y15</f>
        <v>0.16666666666666666</v>
      </c>
      <c r="T15" s="48">
        <f>'2-2-1週報_週別患者数'!T15/'2-2-2週報_週別定点当たり'!Y15</f>
        <v>0</v>
      </c>
      <c r="U15" s="13"/>
      <c r="V15" s="20">
        <v>61</v>
      </c>
      <c r="W15" s="21">
        <v>37</v>
      </c>
      <c r="X15" s="21">
        <v>8</v>
      </c>
      <c r="Y15" s="22">
        <v>6</v>
      </c>
    </row>
    <row r="16" spans="1:25" ht="12" customHeight="1">
      <c r="A16" s="18">
        <v>13</v>
      </c>
      <c r="B16" s="19" t="s">
        <v>207</v>
      </c>
      <c r="C16" s="45">
        <f>'2-2-1週報_週別患者数'!C16/'2-2-2週報_週別定点当たり'!V16</f>
        <v>4.360655737704918</v>
      </c>
      <c r="D16" s="46">
        <f>'2-2-1週報_週別患者数'!D16/'2-2-2週報_週別定点当たり'!W16</f>
        <v>0.21621621621621623</v>
      </c>
      <c r="E16" s="156">
        <f>'2-2-1週報_週別患者数'!E16/'2-2-2週報_週別定点当たり'!W16</f>
        <v>0.13513513513513514</v>
      </c>
      <c r="F16" s="47">
        <f>'2-2-1週報_週別患者数'!F16/'2-2-2週報_週別定点当たり'!W16</f>
        <v>1.054054054054054</v>
      </c>
      <c r="G16" s="47">
        <f>'2-2-1週報_週別患者数'!G16/'2-2-2週報_週別定点当たり'!W16</f>
        <v>12.08108108108108</v>
      </c>
      <c r="H16" s="47">
        <f>'2-2-1週報_週別患者数'!H16/'2-2-2週報_週別定点当たり'!W16</f>
        <v>1.7567567567567568</v>
      </c>
      <c r="I16" s="47">
        <f>'2-2-1週報_週別患者数'!I16/'2-2-2週報_週別定点当たり'!W16</f>
        <v>0.5405405405405406</v>
      </c>
      <c r="J16" s="47">
        <f>'2-2-1週報_週別患者数'!J16/'2-2-2週報_週別定点当たり'!W16</f>
        <v>0.16216216216216217</v>
      </c>
      <c r="K16" s="47">
        <f>'2-2-1週報_週別患者数'!K16/'2-2-2週報_週別定点当たり'!W16</f>
        <v>1.054054054054054</v>
      </c>
      <c r="L16" s="47">
        <f>'2-2-1週報_週別患者数'!L16/'2-2-2週報_週別定点当たり'!W16</f>
        <v>0</v>
      </c>
      <c r="M16" s="47">
        <f>'2-2-1週報_週別患者数'!M16/'2-2-2週報_週別定点当たり'!W16</f>
        <v>0.05405405405405406</v>
      </c>
      <c r="N16" s="47">
        <f>'2-2-1週報_週別患者数'!N16/'2-2-2週報_週別定点当たり'!W16</f>
        <v>0.35135135135135137</v>
      </c>
      <c r="O16" s="46">
        <f>'2-2-1週報_週別患者数'!O16/'2-2-2週報_週別定点当たり'!X16</f>
        <v>0</v>
      </c>
      <c r="P16" s="48">
        <f>'2-2-1週報_週別患者数'!P16/'2-2-2週報_週別定点当たり'!X16</f>
        <v>2.75</v>
      </c>
      <c r="Q16" s="46">
        <f>'2-2-1週報_週別患者数'!Q16/'2-2-2週報_週別定点当たり'!Y16</f>
        <v>0</v>
      </c>
      <c r="R16" s="47">
        <f>'2-2-1週報_週別患者数'!R16/'2-2-2週報_週別定点当たり'!Y16</f>
        <v>0</v>
      </c>
      <c r="S16" s="47">
        <f>'2-2-1週報_週別患者数'!S16/'2-2-2週報_週別定点当たり'!Y16</f>
        <v>0.16666666666666666</v>
      </c>
      <c r="T16" s="48">
        <f>'2-2-1週報_週別患者数'!T16/'2-2-2週報_週別定点当たり'!Y16</f>
        <v>0</v>
      </c>
      <c r="U16" s="13"/>
      <c r="V16" s="20">
        <v>61</v>
      </c>
      <c r="W16" s="21">
        <v>37</v>
      </c>
      <c r="X16" s="21">
        <v>8</v>
      </c>
      <c r="Y16" s="22">
        <v>6</v>
      </c>
    </row>
    <row r="17" spans="1:25" ht="12" customHeight="1">
      <c r="A17" s="18">
        <v>14</v>
      </c>
      <c r="B17" s="19" t="s">
        <v>208</v>
      </c>
      <c r="C17" s="45">
        <f>'2-2-1週報_週別患者数'!C17/'2-2-2週報_週別定点当たり'!V17</f>
        <v>1.9180327868852458</v>
      </c>
      <c r="D17" s="46">
        <f>'2-2-1週報_週別患者数'!D17/'2-2-2週報_週別定点当たり'!W17</f>
        <v>0.1891891891891892</v>
      </c>
      <c r="E17" s="156">
        <f>'2-2-1週報_週別患者数'!E17/'2-2-2週報_週別定点当たり'!W17</f>
        <v>0.13513513513513514</v>
      </c>
      <c r="F17" s="47">
        <f>'2-2-1週報_週別患者数'!F17/'2-2-2週報_週別定点当たり'!W17</f>
        <v>1.3783783783783783</v>
      </c>
      <c r="G17" s="47">
        <f>'2-2-1週報_週別患者数'!G17/'2-2-2週報_週別定点当たり'!W17</f>
        <v>11.243243243243244</v>
      </c>
      <c r="H17" s="47">
        <f>'2-2-1週報_週別患者数'!H17/'2-2-2週報_週別定点当たり'!W17</f>
        <v>3.189189189189189</v>
      </c>
      <c r="I17" s="47">
        <f>'2-2-1週報_週別患者数'!I17/'2-2-2週報_週別定点当たり'!W17</f>
        <v>0.35135135135135137</v>
      </c>
      <c r="J17" s="47">
        <f>'2-2-1週報_週別患者数'!J17/'2-2-2週報_週別定点当たり'!W17</f>
        <v>0.35135135135135137</v>
      </c>
      <c r="K17" s="47">
        <f>'2-2-1週報_週別患者数'!K17/'2-2-2週報_週別定点当たり'!W17</f>
        <v>0.7567567567567568</v>
      </c>
      <c r="L17" s="47">
        <f>'2-2-1週報_週別患者数'!L17/'2-2-2週報_週別定点当たり'!W17</f>
        <v>0</v>
      </c>
      <c r="M17" s="47">
        <f>'2-2-1週報_週別患者数'!M17/'2-2-2週報_週別定点当たり'!W17</f>
        <v>0.08108108108108109</v>
      </c>
      <c r="N17" s="47">
        <f>'2-2-1週報_週別患者数'!N17/'2-2-2週報_週別定点当たり'!W17</f>
        <v>0.32432432432432434</v>
      </c>
      <c r="O17" s="46">
        <f>'2-2-1週報_週別患者数'!O17/'2-2-2週報_週別定点当たり'!X17</f>
        <v>0</v>
      </c>
      <c r="P17" s="48">
        <f>'2-2-1週報_週別患者数'!P17/'2-2-2週報_週別定点当たり'!X17</f>
        <v>3.375</v>
      </c>
      <c r="Q17" s="46">
        <f>'2-2-1週報_週別患者数'!Q17/'2-2-2週報_週別定点当たり'!Y17</f>
        <v>0</v>
      </c>
      <c r="R17" s="47">
        <f>'2-2-1週報_週別患者数'!R17/'2-2-2週報_週別定点当たり'!Y17</f>
        <v>0</v>
      </c>
      <c r="S17" s="47">
        <f>'2-2-1週報_週別患者数'!S17/'2-2-2週報_週別定点当たり'!Y17</f>
        <v>0.3333333333333333</v>
      </c>
      <c r="T17" s="48">
        <f>'2-2-1週報_週別患者数'!T17/'2-2-2週報_週別定点当たり'!Y17</f>
        <v>0</v>
      </c>
      <c r="U17" s="13"/>
      <c r="V17" s="20">
        <v>61</v>
      </c>
      <c r="W17" s="21">
        <v>37</v>
      </c>
      <c r="X17" s="21">
        <v>8</v>
      </c>
      <c r="Y17" s="22">
        <v>6</v>
      </c>
    </row>
    <row r="18" spans="1:25" ht="12" customHeight="1">
      <c r="A18" s="18">
        <v>15</v>
      </c>
      <c r="B18" s="19" t="s">
        <v>209</v>
      </c>
      <c r="C18" s="45">
        <f>'2-2-1週報_週別患者数'!C18/'2-2-2週報_週別定点当たり'!V18</f>
        <v>1.0655737704918034</v>
      </c>
      <c r="D18" s="46">
        <f>'2-2-1週報_週別患者数'!D18/'2-2-2週報_週別定点当たり'!W18</f>
        <v>0.08108108108108109</v>
      </c>
      <c r="E18" s="156">
        <f>'2-2-1週報_週別患者数'!E18/'2-2-2週報_週別定点当たり'!W18</f>
        <v>0.1891891891891892</v>
      </c>
      <c r="F18" s="47">
        <f>'2-2-1週報_週別患者数'!F18/'2-2-2週報_週別定点当たり'!W18</f>
        <v>0.918918918918919</v>
      </c>
      <c r="G18" s="47">
        <f>'2-2-1週報_週別患者数'!G18/'2-2-2週報_週別定点当たり'!W18</f>
        <v>11.108108108108109</v>
      </c>
      <c r="H18" s="47">
        <f>'2-2-1週報_週別患者数'!H18/'2-2-2週報_週別定点当たり'!W18</f>
        <v>2.1621621621621623</v>
      </c>
      <c r="I18" s="47">
        <f>'2-2-1週報_週別患者数'!I18/'2-2-2週報_週別定点当たり'!W18</f>
        <v>0.4864864864864865</v>
      </c>
      <c r="J18" s="47">
        <f>'2-2-1週報_週別患者数'!J18/'2-2-2週報_週別定点当たり'!W18</f>
        <v>0.24324324324324326</v>
      </c>
      <c r="K18" s="47">
        <f>'2-2-1週報_週別患者数'!K18/'2-2-2週報_週別定点当たり'!W18</f>
        <v>0.972972972972973</v>
      </c>
      <c r="L18" s="47">
        <f>'2-2-1週報_週別患者数'!L18/'2-2-2週報_週別定点当たり'!W18</f>
        <v>0.05405405405405406</v>
      </c>
      <c r="M18" s="47">
        <f>'2-2-1週報_週別患者数'!M18/'2-2-2週報_週別定点当たり'!W18</f>
        <v>0.13513513513513514</v>
      </c>
      <c r="N18" s="47">
        <f>'2-2-1週報_週別患者数'!N18/'2-2-2週報_週別定点当たり'!W18</f>
        <v>0.2702702702702703</v>
      </c>
      <c r="O18" s="46">
        <f>'2-2-1週報_週別患者数'!O18/'2-2-2週報_週別定点当たり'!X18</f>
        <v>0</v>
      </c>
      <c r="P18" s="48">
        <f>'2-2-1週報_週別患者数'!P18/'2-2-2週報_週別定点当たり'!X18</f>
        <v>2.5</v>
      </c>
      <c r="Q18" s="46">
        <f>'2-2-1週報_週別患者数'!Q18/'2-2-2週報_週別定点当たり'!Y18</f>
        <v>0</v>
      </c>
      <c r="R18" s="47">
        <f>'2-2-1週報_週別患者数'!R18/'2-2-2週報_週別定点当たり'!Y18</f>
        <v>0</v>
      </c>
      <c r="S18" s="47">
        <f>'2-2-1週報_週別患者数'!S18/'2-2-2週報_週別定点当たり'!Y18</f>
        <v>0</v>
      </c>
      <c r="T18" s="48">
        <f>'2-2-1週報_週別患者数'!T18/'2-2-2週報_週別定点当たり'!Y18</f>
        <v>0</v>
      </c>
      <c r="U18" s="13"/>
      <c r="V18" s="20">
        <v>61</v>
      </c>
      <c r="W18" s="21">
        <v>37</v>
      </c>
      <c r="X18" s="21">
        <v>8</v>
      </c>
      <c r="Y18" s="22">
        <v>6</v>
      </c>
    </row>
    <row r="19" spans="1:25" ht="12" customHeight="1">
      <c r="A19" s="18">
        <v>16</v>
      </c>
      <c r="B19" s="19" t="s">
        <v>210</v>
      </c>
      <c r="C19" s="45">
        <f>'2-2-1週報_週別患者数'!C19/'2-2-2週報_週別定点当たり'!V19</f>
        <v>0.5081967213114754</v>
      </c>
      <c r="D19" s="46">
        <f>'2-2-1週報_週別患者数'!D19/'2-2-2週報_週別定点当たり'!W19</f>
        <v>0.1891891891891892</v>
      </c>
      <c r="E19" s="156">
        <f>'2-2-1週報_週別患者数'!E19/'2-2-2週報_週別定点当たり'!W19</f>
        <v>0.10810810810810811</v>
      </c>
      <c r="F19" s="47">
        <f>'2-2-1週報_週別患者数'!F19/'2-2-2週報_週別定点当たり'!W19</f>
        <v>1.5135135135135136</v>
      </c>
      <c r="G19" s="47">
        <f>'2-2-1週報_週別患者数'!G19/'2-2-2週報_週別定点当たり'!W19</f>
        <v>11.378378378378379</v>
      </c>
      <c r="H19" s="47">
        <f>'2-2-1週報_週別患者数'!H19/'2-2-2週報_週別定点当たり'!W19</f>
        <v>2.027027027027027</v>
      </c>
      <c r="I19" s="47">
        <f>'2-2-1週報_週別患者数'!I19/'2-2-2週報_週別定点当たり'!W19</f>
        <v>0.8648648648648649</v>
      </c>
      <c r="J19" s="47">
        <f>'2-2-1週報_週別患者数'!J19/'2-2-2週報_週別定点当たり'!W19</f>
        <v>0.13513513513513514</v>
      </c>
      <c r="K19" s="47">
        <f>'2-2-1週報_週別患者数'!K19/'2-2-2週報_週別定点当たり'!W19</f>
        <v>1.3243243243243243</v>
      </c>
      <c r="L19" s="47">
        <f>'2-2-1週報_週別患者数'!L19/'2-2-2週報_週別定点当たり'!W19</f>
        <v>0.05405405405405406</v>
      </c>
      <c r="M19" s="47">
        <f>'2-2-1週報_週別患者数'!M19/'2-2-2週報_週別定点当たり'!W19</f>
        <v>0.2702702702702703</v>
      </c>
      <c r="N19" s="47">
        <f>'2-2-1週報_週別患者数'!N19/'2-2-2週報_週別定点当たり'!W19</f>
        <v>0.2702702702702703</v>
      </c>
      <c r="O19" s="46">
        <f>'2-2-1週報_週別患者数'!O19/'2-2-2週報_週別定点当たり'!X19</f>
        <v>0</v>
      </c>
      <c r="P19" s="48">
        <f>'2-2-1週報_週別患者数'!P19/'2-2-2週報_週別定点当たり'!X19</f>
        <v>2.25</v>
      </c>
      <c r="Q19" s="46">
        <f>'2-2-1週報_週別患者数'!Q19/'2-2-2週報_週別定点当たり'!Y19</f>
        <v>0</v>
      </c>
      <c r="R19" s="47">
        <f>'2-2-1週報_週別患者数'!R19/'2-2-2週報_週別定点当たり'!Y19</f>
        <v>0</v>
      </c>
      <c r="S19" s="47">
        <f>'2-2-1週報_週別患者数'!S19/'2-2-2週報_週別定点当たり'!Y19</f>
        <v>0.16666666666666666</v>
      </c>
      <c r="T19" s="48">
        <f>'2-2-1週報_週別患者数'!T19/'2-2-2週報_週別定点当たり'!Y19</f>
        <v>0</v>
      </c>
      <c r="U19" s="13"/>
      <c r="V19" s="20">
        <v>61</v>
      </c>
      <c r="W19" s="21">
        <v>37</v>
      </c>
      <c r="X19" s="21">
        <v>8</v>
      </c>
      <c r="Y19" s="22">
        <v>6</v>
      </c>
    </row>
    <row r="20" spans="1:25" ht="12" customHeight="1">
      <c r="A20" s="18">
        <v>17</v>
      </c>
      <c r="B20" s="19" t="s">
        <v>211</v>
      </c>
      <c r="C20" s="45">
        <f>'2-2-1週報_週別患者数'!C20/'2-2-2週報_週別定点当たり'!V20</f>
        <v>0.6229508196721312</v>
      </c>
      <c r="D20" s="46">
        <f>'2-2-1週報_週別患者数'!D20/'2-2-2週報_週別定点当たり'!W20</f>
        <v>0.08108108108108109</v>
      </c>
      <c r="E20" s="156">
        <f>'2-2-1週報_週別患者数'!E20/'2-2-2週報_週別定点当たり'!W20</f>
        <v>0.3783783783783784</v>
      </c>
      <c r="F20" s="47">
        <f>'2-2-1週報_週別患者数'!F20/'2-2-2週報_週別定点当たり'!W20</f>
        <v>2.189189189189189</v>
      </c>
      <c r="G20" s="47">
        <f>'2-2-1週報_週別患者数'!G20/'2-2-2週報_週別定点当たり'!W20</f>
        <v>10.108108108108109</v>
      </c>
      <c r="H20" s="47">
        <f>'2-2-1週報_週別患者数'!H20/'2-2-2週報_週別定点当たり'!W20</f>
        <v>2.054054054054054</v>
      </c>
      <c r="I20" s="47">
        <f>'2-2-1週報_週別患者数'!I20/'2-2-2週報_週別定点当たり'!W20</f>
        <v>0.7837837837837838</v>
      </c>
      <c r="J20" s="47">
        <f>'2-2-1週報_週別患者数'!J20/'2-2-2週報_週別定点当たり'!W20</f>
        <v>0.1891891891891892</v>
      </c>
      <c r="K20" s="47">
        <f>'2-2-1週報_週別患者数'!K20/'2-2-2週報_週別定点当たり'!W20</f>
        <v>1.162162162162162</v>
      </c>
      <c r="L20" s="47">
        <f>'2-2-1週報_週別患者数'!L20/'2-2-2週報_週別定点当たり'!W20</f>
        <v>0.13513513513513514</v>
      </c>
      <c r="M20" s="47">
        <f>'2-2-1週報_週別患者数'!M20/'2-2-2週報_週別定点当たり'!W20</f>
        <v>0.32432432432432434</v>
      </c>
      <c r="N20" s="47">
        <f>'2-2-1週報_週別患者数'!N20/'2-2-2週報_週別定点当たり'!W20</f>
        <v>0.24324324324324326</v>
      </c>
      <c r="O20" s="46">
        <f>'2-2-1週報_週別患者数'!O20/'2-2-2週報_週別定点当たり'!X20</f>
        <v>0</v>
      </c>
      <c r="P20" s="48">
        <f>'2-2-1週報_週別患者数'!P20/'2-2-2週報_週別定点当たり'!X20</f>
        <v>2.25</v>
      </c>
      <c r="Q20" s="46">
        <f>'2-2-1週報_週別患者数'!Q20/'2-2-2週報_週別定点当たり'!Y20</f>
        <v>0</v>
      </c>
      <c r="R20" s="47">
        <f>'2-2-1週報_週別患者数'!R20/'2-2-2週報_週別定点当たり'!Y20</f>
        <v>0</v>
      </c>
      <c r="S20" s="47">
        <f>'2-2-1週報_週別患者数'!S20/'2-2-2週報_週別定点当たり'!Y20</f>
        <v>0.16666666666666666</v>
      </c>
      <c r="T20" s="48">
        <f>'2-2-1週報_週別患者数'!T20/'2-2-2週報_週別定点当たり'!Y20</f>
        <v>0</v>
      </c>
      <c r="U20" s="13"/>
      <c r="V20" s="20">
        <v>61</v>
      </c>
      <c r="W20" s="21">
        <v>37</v>
      </c>
      <c r="X20" s="21">
        <v>8</v>
      </c>
      <c r="Y20" s="22">
        <v>6</v>
      </c>
    </row>
    <row r="21" spans="1:25" ht="12" customHeight="1">
      <c r="A21" s="18">
        <v>18</v>
      </c>
      <c r="B21" s="19" t="s">
        <v>212</v>
      </c>
      <c r="C21" s="45">
        <f>'2-2-1週報_週別患者数'!C21/'2-2-2週報_週別定点当たり'!V21</f>
        <v>0.36065573770491804</v>
      </c>
      <c r="D21" s="46">
        <f>'2-2-1週報_週別患者数'!D21/'2-2-2週報_週別定点当たり'!W21</f>
        <v>0.08108108108108109</v>
      </c>
      <c r="E21" s="156">
        <f>'2-2-1週報_週別患者数'!E21/'2-2-2週報_週別定点当たり'!W21</f>
        <v>0.5405405405405406</v>
      </c>
      <c r="F21" s="47">
        <f>'2-2-1週報_週別患者数'!F21/'2-2-2週報_週別定点当たり'!W21</f>
        <v>1.5675675675675675</v>
      </c>
      <c r="G21" s="47">
        <f>'2-2-1週報_週別患者数'!G21/'2-2-2週報_週別定点当たり'!W21</f>
        <v>10.35135135135135</v>
      </c>
      <c r="H21" s="47">
        <f>'2-2-1週報_週別患者数'!H21/'2-2-2週報_週別定点当たり'!W21</f>
        <v>2.1621621621621623</v>
      </c>
      <c r="I21" s="47">
        <f>'2-2-1週報_週別患者数'!I21/'2-2-2週報_週別定点当たり'!W21</f>
        <v>0.7567567567567568</v>
      </c>
      <c r="J21" s="47">
        <f>'2-2-1週報_週別患者数'!J21/'2-2-2週報_週別定点当たり'!W21</f>
        <v>0.13513513513513514</v>
      </c>
      <c r="K21" s="47">
        <f>'2-2-1週報_週別患者数'!K21/'2-2-2週報_週別定点当たり'!W21</f>
        <v>0.972972972972973</v>
      </c>
      <c r="L21" s="47">
        <f>'2-2-1週報_週別患者数'!L21/'2-2-2週報_週別定点当たり'!W21</f>
        <v>0.21621621621621623</v>
      </c>
      <c r="M21" s="47">
        <f>'2-2-1週報_週別患者数'!M21/'2-2-2週報_週別定点当たり'!W21</f>
        <v>0.40540540540540543</v>
      </c>
      <c r="N21" s="47">
        <f>'2-2-1週報_週別患者数'!N21/'2-2-2週報_週別定点当たり'!W21</f>
        <v>0.5945945945945946</v>
      </c>
      <c r="O21" s="46">
        <f>'2-2-1週報_週別患者数'!O21/'2-2-2週報_週別定点当たり'!X21</f>
        <v>0</v>
      </c>
      <c r="P21" s="48">
        <f>'2-2-1週報_週別患者数'!P21/'2-2-2週報_週別定点当たり'!X21</f>
        <v>2</v>
      </c>
      <c r="Q21" s="46">
        <f>'2-2-1週報_週別患者数'!Q21/'2-2-2週報_週別定点当たり'!Y21</f>
        <v>0</v>
      </c>
      <c r="R21" s="47">
        <f>'2-2-1週報_週別患者数'!R21/'2-2-2週報_週別定点当たり'!Y21</f>
        <v>0</v>
      </c>
      <c r="S21" s="47">
        <f>'2-2-1週報_週別患者数'!S21/'2-2-2週報_週別定点当たり'!Y21</f>
        <v>0</v>
      </c>
      <c r="T21" s="48">
        <f>'2-2-1週報_週別患者数'!T21/'2-2-2週報_週別定点当たり'!Y21</f>
        <v>0</v>
      </c>
      <c r="U21" s="13"/>
      <c r="V21" s="20">
        <v>61</v>
      </c>
      <c r="W21" s="21">
        <v>37</v>
      </c>
      <c r="X21" s="21">
        <v>8</v>
      </c>
      <c r="Y21" s="22">
        <v>6</v>
      </c>
    </row>
    <row r="22" spans="1:25" ht="12" customHeight="1">
      <c r="A22" s="18">
        <v>19</v>
      </c>
      <c r="B22" s="19" t="s">
        <v>213</v>
      </c>
      <c r="C22" s="45">
        <f>'2-2-1週報_週別患者数'!C22/'2-2-2週報_週別定点当たり'!V22</f>
        <v>0.19672131147540983</v>
      </c>
      <c r="D22" s="46">
        <f>'2-2-1週報_週別患者数'!D22/'2-2-2週報_週別定点当たり'!W22</f>
        <v>0.05405405405405406</v>
      </c>
      <c r="E22" s="156">
        <f>'2-2-1週報_週別患者数'!E22/'2-2-2週報_週別定点当たり'!W22</f>
        <v>0.1891891891891892</v>
      </c>
      <c r="F22" s="47">
        <f>'2-2-1週報_週別患者数'!F22/'2-2-2週報_週別定点当たり'!W22</f>
        <v>1.4864864864864864</v>
      </c>
      <c r="G22" s="47">
        <f>'2-2-1週報_週別患者数'!G22/'2-2-2週報_週別定点当たり'!W22</f>
        <v>7.162162162162162</v>
      </c>
      <c r="H22" s="47">
        <f>'2-2-1週報_週別患者数'!H22/'2-2-2週報_週別定点当たり'!W22</f>
        <v>1.837837837837838</v>
      </c>
      <c r="I22" s="47">
        <f>'2-2-1週報_週別患者数'!I22/'2-2-2週報_週別定点当たり'!W22</f>
        <v>0.918918918918919</v>
      </c>
      <c r="J22" s="47">
        <f>'2-2-1週報_週別患者数'!J22/'2-2-2週報_週別定点当たり'!W22</f>
        <v>0</v>
      </c>
      <c r="K22" s="47">
        <f>'2-2-1週報_週別患者数'!K22/'2-2-2週報_週別定点当たり'!W22</f>
        <v>1.027027027027027</v>
      </c>
      <c r="L22" s="47">
        <f>'2-2-1週報_週別患者数'!L22/'2-2-2週報_週別定点当たり'!W22</f>
        <v>0.24324324324324326</v>
      </c>
      <c r="M22" s="47">
        <f>'2-2-1週報_週別患者数'!M22/'2-2-2週報_週別定点当たり'!W22</f>
        <v>0.5675675675675675</v>
      </c>
      <c r="N22" s="47">
        <f>'2-2-1週報_週別患者数'!N22/'2-2-2週報_週別定点当たり'!W22</f>
        <v>0.35135135135135137</v>
      </c>
      <c r="O22" s="46">
        <f>'2-2-1週報_週別患者数'!O22/'2-2-2週報_週別定点当たり'!X22</f>
        <v>0</v>
      </c>
      <c r="P22" s="48">
        <f>'2-2-1週報_週別患者数'!P22/'2-2-2週報_週別定点当たり'!X22</f>
        <v>2.625</v>
      </c>
      <c r="Q22" s="46">
        <f>'2-2-1週報_週別患者数'!Q22/'2-2-2週報_週別定点当たり'!Y22</f>
        <v>0</v>
      </c>
      <c r="R22" s="47">
        <f>'2-2-1週報_週別患者数'!R22/'2-2-2週報_週別定点当たり'!Y22</f>
        <v>0</v>
      </c>
      <c r="S22" s="47">
        <f>'2-2-1週報_週別患者数'!S22/'2-2-2週報_週別定点当たり'!Y22</f>
        <v>0</v>
      </c>
      <c r="T22" s="48">
        <f>'2-2-1週報_週別患者数'!T22/'2-2-2週報_週別定点当たり'!Y22</f>
        <v>0</v>
      </c>
      <c r="U22" s="13"/>
      <c r="V22" s="20">
        <v>61</v>
      </c>
      <c r="W22" s="21">
        <v>37</v>
      </c>
      <c r="X22" s="21">
        <v>8</v>
      </c>
      <c r="Y22" s="22">
        <v>6</v>
      </c>
    </row>
    <row r="23" spans="1:25" ht="12" customHeight="1">
      <c r="A23" s="18">
        <v>20</v>
      </c>
      <c r="B23" s="19" t="s">
        <v>214</v>
      </c>
      <c r="C23" s="45">
        <f>'2-2-1週報_週別患者数'!C23/'2-2-2週報_週別定点当たり'!V23</f>
        <v>0.2459016393442623</v>
      </c>
      <c r="D23" s="46">
        <f>'2-2-1週報_週別患者数'!D23/'2-2-2週報_週別定点当たり'!W23</f>
        <v>0.05405405405405406</v>
      </c>
      <c r="E23" s="156">
        <f>'2-2-1週報_週別患者数'!E23/'2-2-2週報_週別定点当たり'!W23</f>
        <v>0.35135135135135137</v>
      </c>
      <c r="F23" s="47">
        <f>'2-2-1週報_週別患者数'!F23/'2-2-2週報_週別定点当たり'!W23</f>
        <v>2.27027027027027</v>
      </c>
      <c r="G23" s="47">
        <f>'2-2-1週報_週別患者数'!G23/'2-2-2週報_週別定点当たり'!W23</f>
        <v>9.945945945945946</v>
      </c>
      <c r="H23" s="47">
        <f>'2-2-1週報_週別患者数'!H23/'2-2-2週報_週別定点当たり'!W23</f>
        <v>2.7567567567567566</v>
      </c>
      <c r="I23" s="47">
        <f>'2-2-1週報_週別患者数'!I23/'2-2-2週報_週別定点当たり'!W23</f>
        <v>0.7567567567567568</v>
      </c>
      <c r="J23" s="47">
        <f>'2-2-1週報_週別患者数'!J23/'2-2-2週報_週別定点当たり'!W23</f>
        <v>0.10810810810810811</v>
      </c>
      <c r="K23" s="47">
        <f>'2-2-1週報_週別患者数'!K23/'2-2-2週報_週別定点当たり'!W23</f>
        <v>1.135135135135135</v>
      </c>
      <c r="L23" s="47">
        <f>'2-2-1週報_週別患者数'!L23/'2-2-2週報_週別定点当たり'!W23</f>
        <v>0.7027027027027027</v>
      </c>
      <c r="M23" s="47">
        <f>'2-2-1週報_週別患者数'!M23/'2-2-2週報_週別定点当たり'!W23</f>
        <v>0.7297297297297297</v>
      </c>
      <c r="N23" s="47">
        <f>'2-2-1週報_週別患者数'!N23/'2-2-2週報_週別定点当たり'!W23</f>
        <v>0.9459459459459459</v>
      </c>
      <c r="O23" s="46">
        <f>'2-2-1週報_週別患者数'!O23/'2-2-2週報_週別定点当たり'!X23</f>
        <v>0.25</v>
      </c>
      <c r="P23" s="48">
        <f>'2-2-1週報_週別患者数'!P23/'2-2-2週報_週別定点当たり'!X23</f>
        <v>2.125</v>
      </c>
      <c r="Q23" s="46">
        <f>'2-2-1週報_週別患者数'!Q23/'2-2-2週報_週別定点当たり'!Y23</f>
        <v>0</v>
      </c>
      <c r="R23" s="47">
        <f>'2-2-1週報_週別患者数'!R23/'2-2-2週報_週別定点当たり'!Y23</f>
        <v>0</v>
      </c>
      <c r="S23" s="47">
        <f>'2-2-1週報_週別患者数'!S23/'2-2-2週報_週別定点当たり'!Y23</f>
        <v>0</v>
      </c>
      <c r="T23" s="48">
        <f>'2-2-1週報_週別患者数'!T23/'2-2-2週報_週別定点当たり'!Y23</f>
        <v>0</v>
      </c>
      <c r="U23" s="13"/>
      <c r="V23" s="20">
        <v>61</v>
      </c>
      <c r="W23" s="21">
        <v>37</v>
      </c>
      <c r="X23" s="21">
        <v>8</v>
      </c>
      <c r="Y23" s="22">
        <v>6</v>
      </c>
    </row>
    <row r="24" spans="1:25" ht="12" customHeight="1">
      <c r="A24" s="18">
        <v>21</v>
      </c>
      <c r="B24" s="19" t="s">
        <v>215</v>
      </c>
      <c r="C24" s="45">
        <f>'2-2-1週報_週別患者数'!C24/'2-2-2週報_週別定点当たり'!V24</f>
        <v>0.22950819672131148</v>
      </c>
      <c r="D24" s="46">
        <f>'2-2-1週報_週別患者数'!D24/'2-2-2週報_週別定点当たり'!W24</f>
        <v>0.05405405405405406</v>
      </c>
      <c r="E24" s="156">
        <f>'2-2-1週報_週別患者数'!E24/'2-2-2週報_週別定点当たり'!W24</f>
        <v>0.2702702702702703</v>
      </c>
      <c r="F24" s="47">
        <f>'2-2-1週報_週別患者数'!F24/'2-2-2週報_週別定点当たり'!W24</f>
        <v>2.7027027027027026</v>
      </c>
      <c r="G24" s="47">
        <f>'2-2-1週報_週別患者数'!G24/'2-2-2週報_週別定点当たり'!W24</f>
        <v>10.91891891891892</v>
      </c>
      <c r="H24" s="47">
        <f>'2-2-1週報_週別患者数'!H24/'2-2-2週報_週別定点当たり'!W24</f>
        <v>2.5675675675675675</v>
      </c>
      <c r="I24" s="47">
        <f>'2-2-1週報_週別患者数'!I24/'2-2-2週報_週別定点当たり'!W24</f>
        <v>1.6216216216216217</v>
      </c>
      <c r="J24" s="47">
        <f>'2-2-1週報_週別患者数'!J24/'2-2-2週報_週別定点当たり'!W24</f>
        <v>0.32432432432432434</v>
      </c>
      <c r="K24" s="47">
        <f>'2-2-1週報_週別患者数'!K24/'2-2-2週報_週別定点当たり'!W24</f>
        <v>1.2972972972972974</v>
      </c>
      <c r="L24" s="47">
        <f>'2-2-1週報_週別患者数'!L24/'2-2-2週報_週別定点当たり'!W24</f>
        <v>0.35135135135135137</v>
      </c>
      <c r="M24" s="47">
        <f>'2-2-1週報_週別患者数'!M24/'2-2-2週報_週別定点当たり'!W24</f>
        <v>2.4324324324324325</v>
      </c>
      <c r="N24" s="47">
        <f>'2-2-1週報_週別患者数'!N24/'2-2-2週報_週別定点当たり'!W24</f>
        <v>0.6756756756756757</v>
      </c>
      <c r="O24" s="46">
        <f>'2-2-1週報_週別患者数'!O24/'2-2-2週報_週別定点当たり'!X24</f>
        <v>0</v>
      </c>
      <c r="P24" s="48">
        <f>'2-2-1週報_週別患者数'!P24/'2-2-2週報_週別定点当たり'!X24</f>
        <v>2.25</v>
      </c>
      <c r="Q24" s="46">
        <f>'2-2-1週報_週別患者数'!Q24/'2-2-2週報_週別定点当たり'!Y24</f>
        <v>0</v>
      </c>
      <c r="R24" s="47">
        <f>'2-2-1週報_週別患者数'!R24/'2-2-2週報_週別定点当たり'!Y24</f>
        <v>0.16666666666666666</v>
      </c>
      <c r="S24" s="47">
        <f>'2-2-1週報_週別患者数'!S24/'2-2-2週報_週別定点当たり'!Y24</f>
        <v>0</v>
      </c>
      <c r="T24" s="48">
        <f>'2-2-1週報_週別患者数'!T24/'2-2-2週報_週別定点当たり'!Y24</f>
        <v>0</v>
      </c>
      <c r="U24" s="13"/>
      <c r="V24" s="20">
        <v>61</v>
      </c>
      <c r="W24" s="21">
        <v>37</v>
      </c>
      <c r="X24" s="21">
        <v>8</v>
      </c>
      <c r="Y24" s="22">
        <v>6</v>
      </c>
    </row>
    <row r="25" spans="1:25" ht="12" customHeight="1">
      <c r="A25" s="18">
        <v>22</v>
      </c>
      <c r="B25" s="19" t="s">
        <v>216</v>
      </c>
      <c r="C25" s="45">
        <f>'2-2-1週報_週別患者数'!C25/'2-2-2週報_週別定点当たり'!V25</f>
        <v>0.03278688524590164</v>
      </c>
      <c r="D25" s="46">
        <f>'2-2-1週報_週別患者数'!D25/'2-2-2週報_週別定点当たり'!W25</f>
        <v>0</v>
      </c>
      <c r="E25" s="156">
        <f>'2-2-1週報_週別患者数'!E25/'2-2-2週報_週別定点当たり'!W25</f>
        <v>0.6756756756756757</v>
      </c>
      <c r="F25" s="47">
        <f>'2-2-1週報_週別患者数'!F25/'2-2-2週報_週別定点当たり'!W25</f>
        <v>2.5135135135135136</v>
      </c>
      <c r="G25" s="47">
        <f>'2-2-1週報_週別患者数'!G25/'2-2-2週報_週別定点当たり'!W25</f>
        <v>8.108108108108109</v>
      </c>
      <c r="H25" s="47">
        <f>'2-2-1週報_週別患者数'!H25/'2-2-2週報_週別定点当たり'!W25</f>
        <v>2.2972972972972974</v>
      </c>
      <c r="I25" s="47">
        <f>'2-2-1週報_週別患者数'!I25/'2-2-2週報_週別定点当たり'!W25</f>
        <v>1.7567567567567568</v>
      </c>
      <c r="J25" s="47">
        <f>'2-2-1週報_週別患者数'!J25/'2-2-2週報_週別定点当たり'!W25</f>
        <v>0.13513513513513514</v>
      </c>
      <c r="K25" s="47">
        <f>'2-2-1週報_週別患者数'!K25/'2-2-2週報_週別定点当たり'!W25</f>
        <v>0.9459459459459459</v>
      </c>
      <c r="L25" s="47">
        <f>'2-2-1週報_週別患者数'!L25/'2-2-2週報_週別定点当たり'!W25</f>
        <v>0.43243243243243246</v>
      </c>
      <c r="M25" s="47">
        <f>'2-2-1週報_週別患者数'!M25/'2-2-2週報_週別定点当たり'!W25</f>
        <v>2.864864864864865</v>
      </c>
      <c r="N25" s="47">
        <f>'2-2-1週報_週別患者数'!N25/'2-2-2週報_週別定点当たり'!W25</f>
        <v>0.43243243243243246</v>
      </c>
      <c r="O25" s="46">
        <f>'2-2-1週報_週別患者数'!O25/'2-2-2週報_週別定点当たり'!X25</f>
        <v>0</v>
      </c>
      <c r="P25" s="48">
        <f>'2-2-1週報_週別患者数'!P25/'2-2-2週報_週別定点当たり'!X25</f>
        <v>1.875</v>
      </c>
      <c r="Q25" s="46">
        <f>'2-2-1週報_週別患者数'!Q25/'2-2-2週報_週別定点当たり'!Y25</f>
        <v>0</v>
      </c>
      <c r="R25" s="47">
        <f>'2-2-1週報_週別患者数'!R25/'2-2-2週報_週別定点当たり'!Y25</f>
        <v>0</v>
      </c>
      <c r="S25" s="47">
        <f>'2-2-1週報_週別患者数'!S25/'2-2-2週報_週別定点当たり'!Y25</f>
        <v>0</v>
      </c>
      <c r="T25" s="48">
        <f>'2-2-1週報_週別患者数'!T25/'2-2-2週報_週別定点当たり'!Y25</f>
        <v>0</v>
      </c>
      <c r="U25" s="13"/>
      <c r="V25" s="20">
        <v>61</v>
      </c>
      <c r="W25" s="21">
        <v>37</v>
      </c>
      <c r="X25" s="21">
        <v>8</v>
      </c>
      <c r="Y25" s="22">
        <v>6</v>
      </c>
    </row>
    <row r="26" spans="1:25" ht="12" customHeight="1">
      <c r="A26" s="18">
        <v>23</v>
      </c>
      <c r="B26" s="19" t="s">
        <v>217</v>
      </c>
      <c r="C26" s="45">
        <f>'2-2-1週報_週別患者数'!C26/'2-2-2週報_週別定点当たり'!V26</f>
        <v>0.03278688524590164</v>
      </c>
      <c r="D26" s="46">
        <f>'2-2-1週報_週別患者数'!D26/'2-2-2週報_週別定点当たり'!W26</f>
        <v>0.08108108108108109</v>
      </c>
      <c r="E26" s="156">
        <f>'2-2-1週報_週別患者数'!E26/'2-2-2週報_週別定点当たり'!W26</f>
        <v>0.7297297297297297</v>
      </c>
      <c r="F26" s="47">
        <f>'2-2-1週報_週別患者数'!F26/'2-2-2週報_週別定点当たり'!W26</f>
        <v>2.5135135135135136</v>
      </c>
      <c r="G26" s="47">
        <f>'2-2-1週報_週別患者数'!G26/'2-2-2週報_週別定点当たり'!W26</f>
        <v>9.054054054054054</v>
      </c>
      <c r="H26" s="47">
        <f>'2-2-1週報_週別患者数'!H26/'2-2-2週報_週別定点当たり'!W26</f>
        <v>2.2972972972972974</v>
      </c>
      <c r="I26" s="47">
        <f>'2-2-1週報_週別患者数'!I26/'2-2-2週報_週別定点当たり'!W26</f>
        <v>2.054054054054054</v>
      </c>
      <c r="J26" s="47">
        <f>'2-2-1週報_週別患者数'!J26/'2-2-2週報_週別定点当たり'!W26</f>
        <v>0.16216216216216217</v>
      </c>
      <c r="K26" s="47">
        <f>'2-2-1週報_週別患者数'!K26/'2-2-2週報_週別定点当たり'!W26</f>
        <v>1.1891891891891893</v>
      </c>
      <c r="L26" s="47">
        <f>'2-2-1週報_週別患者数'!L26/'2-2-2週報_週別定点当たり'!W26</f>
        <v>0.40540540540540543</v>
      </c>
      <c r="M26" s="47">
        <f>'2-2-1週報_週別患者数'!M26/'2-2-2週報_週別定点当たり'!W26</f>
        <v>2.7027027027027026</v>
      </c>
      <c r="N26" s="47">
        <f>'2-2-1週報_週別患者数'!N26/'2-2-2週報_週別定点当たり'!W26</f>
        <v>0.972972972972973</v>
      </c>
      <c r="O26" s="46">
        <f>'2-2-1週報_週別患者数'!O26/'2-2-2週報_週別定点当たり'!X26</f>
        <v>0.125</v>
      </c>
      <c r="P26" s="48">
        <f>'2-2-1週報_週別患者数'!P26/'2-2-2週報_週別定点当たり'!X26</f>
        <v>2.125</v>
      </c>
      <c r="Q26" s="46">
        <f>'2-2-1週報_週別患者数'!Q26/'2-2-2週報_週別定点当たり'!Y26</f>
        <v>0</v>
      </c>
      <c r="R26" s="47">
        <f>'2-2-1週報_週別患者数'!R26/'2-2-2週報_週別定点当たり'!Y26</f>
        <v>0.16666666666666666</v>
      </c>
      <c r="S26" s="47">
        <f>'2-2-1週報_週別患者数'!S26/'2-2-2週報_週別定点当たり'!Y26</f>
        <v>0.3333333333333333</v>
      </c>
      <c r="T26" s="48">
        <f>'2-2-1週報_週別患者数'!T26/'2-2-2週報_週別定点当たり'!Y26</f>
        <v>0</v>
      </c>
      <c r="U26" s="13"/>
      <c r="V26" s="20">
        <v>61</v>
      </c>
      <c r="W26" s="21">
        <v>37</v>
      </c>
      <c r="X26" s="21">
        <v>8</v>
      </c>
      <c r="Y26" s="22">
        <v>6</v>
      </c>
    </row>
    <row r="27" spans="1:25" ht="12" customHeight="1">
      <c r="A27" s="18">
        <v>24</v>
      </c>
      <c r="B27" s="19" t="s">
        <v>218</v>
      </c>
      <c r="C27" s="45">
        <f>'2-2-1週報_週別患者数'!C27/'2-2-2週報_週別定点当たり'!V27</f>
        <v>0</v>
      </c>
      <c r="D27" s="46">
        <f>'2-2-1週報_週別患者数'!D27/'2-2-2週報_週別定点当たり'!W27</f>
        <v>0.05405405405405406</v>
      </c>
      <c r="E27" s="156">
        <f>'2-2-1週報_週別患者数'!E27/'2-2-2週報_週別定点当たり'!W27</f>
        <v>0.9459459459459459</v>
      </c>
      <c r="F27" s="47">
        <f>'2-2-1週報_週別患者数'!F27/'2-2-2週報_週別定点当たり'!W27</f>
        <v>2.6486486486486487</v>
      </c>
      <c r="G27" s="47">
        <f>'2-2-1週報_週別患者数'!G27/'2-2-2週報_週別定点当たり'!W27</f>
        <v>7.54054054054054</v>
      </c>
      <c r="H27" s="47">
        <f>'2-2-1週報_週別患者数'!H27/'2-2-2週報_週別定点当たり'!W27</f>
        <v>1.7297297297297298</v>
      </c>
      <c r="I27" s="47">
        <f>'2-2-1週報_週別患者数'!I27/'2-2-2週報_週別定点当たり'!W27</f>
        <v>2.1621621621621623</v>
      </c>
      <c r="J27" s="47">
        <f>'2-2-1週報_週別患者数'!J27/'2-2-2週報_週別定点当たり'!W27</f>
        <v>0.05405405405405406</v>
      </c>
      <c r="K27" s="47">
        <f>'2-2-1週報_週別患者数'!K27/'2-2-2週報_週別定点当たり'!W27</f>
        <v>0.8918918918918919</v>
      </c>
      <c r="L27" s="47">
        <f>'2-2-1週報_週別患者数'!L27/'2-2-2週報_週別定点当たり'!W27</f>
        <v>0.1891891891891892</v>
      </c>
      <c r="M27" s="47">
        <f>'2-2-1週報_週別患者数'!M27/'2-2-2週報_週別定点当たり'!W27</f>
        <v>5.378378378378378</v>
      </c>
      <c r="N27" s="47">
        <f>'2-2-1週報_週別患者数'!N27/'2-2-2週報_週別定点当たり'!W27</f>
        <v>0.4594594594594595</v>
      </c>
      <c r="O27" s="46">
        <f>'2-2-1週報_週別患者数'!O27/'2-2-2週報_週別定点当たり'!X27</f>
        <v>0.375</v>
      </c>
      <c r="P27" s="48">
        <f>'2-2-1週報_週別患者数'!P27/'2-2-2週報_週別定点当たり'!X27</f>
        <v>1.375</v>
      </c>
      <c r="Q27" s="46">
        <f>'2-2-1週報_週別患者数'!Q27/'2-2-2週報_週別定点当たり'!Y27</f>
        <v>0</v>
      </c>
      <c r="R27" s="47">
        <f>'2-2-1週報_週別患者数'!R27/'2-2-2週報_週別定点当たり'!Y27</f>
        <v>0.3333333333333333</v>
      </c>
      <c r="S27" s="47">
        <f>'2-2-1週報_週別患者数'!S27/'2-2-2週報_週別定点当たり'!Y27</f>
        <v>0.3333333333333333</v>
      </c>
      <c r="T27" s="48">
        <f>'2-2-1週報_週別患者数'!T27/'2-2-2週報_週別定点当たり'!Y27</f>
        <v>0</v>
      </c>
      <c r="U27" s="13"/>
      <c r="V27" s="20">
        <v>61</v>
      </c>
      <c r="W27" s="21">
        <v>37</v>
      </c>
      <c r="X27" s="21">
        <v>8</v>
      </c>
      <c r="Y27" s="22">
        <v>6</v>
      </c>
    </row>
    <row r="28" spans="1:25" ht="12" customHeight="1">
      <c r="A28" s="18">
        <v>25</v>
      </c>
      <c r="B28" s="19" t="s">
        <v>219</v>
      </c>
      <c r="C28" s="45">
        <f>'2-2-1週報_週別患者数'!C28/'2-2-2週報_週別定点当たり'!V28</f>
        <v>0.01639344262295082</v>
      </c>
      <c r="D28" s="46">
        <f>'2-2-1週報_週別患者数'!D28/'2-2-2週報_週別定点当たり'!W28</f>
        <v>0.02702702702702703</v>
      </c>
      <c r="E28" s="156">
        <f>'2-2-1週報_週別患者数'!E28/'2-2-2週報_週別定点当たり'!W28</f>
        <v>1.4054054054054055</v>
      </c>
      <c r="F28" s="47">
        <f>'2-2-1週報_週別患者数'!F28/'2-2-2週報_週別定点当たり'!W28</f>
        <v>2.2162162162162162</v>
      </c>
      <c r="G28" s="47">
        <f>'2-2-1週報_週別患者数'!G28/'2-2-2週報_週別定点当たり'!W28</f>
        <v>6.243243243243243</v>
      </c>
      <c r="H28" s="47">
        <f>'2-2-1週報_週別患者数'!H28/'2-2-2週報_週別定点当たり'!W28</f>
        <v>1.7027027027027026</v>
      </c>
      <c r="I28" s="47">
        <f>'2-2-1週報_週別患者数'!I28/'2-2-2週報_週別定点当たり'!W28</f>
        <v>3.4054054054054053</v>
      </c>
      <c r="J28" s="47">
        <f>'2-2-1週報_週別患者数'!J28/'2-2-2週報_週別定点当たり'!W28</f>
        <v>0.02702702702702703</v>
      </c>
      <c r="K28" s="47">
        <f>'2-2-1週報_週別患者数'!K28/'2-2-2週報_週別定点当たり'!W28</f>
        <v>0.9459459459459459</v>
      </c>
      <c r="L28" s="47">
        <f>'2-2-1週報_週別患者数'!L28/'2-2-2週報_週別定点当たり'!W28</f>
        <v>0.21621621621621623</v>
      </c>
      <c r="M28" s="47">
        <f>'2-2-1週報_週別患者数'!M28/'2-2-2週報_週別定点当たり'!W28</f>
        <v>8.54054054054054</v>
      </c>
      <c r="N28" s="47">
        <f>'2-2-1週報_週別患者数'!N28/'2-2-2週報_週別定点当たり'!W28</f>
        <v>0.8378378378378378</v>
      </c>
      <c r="O28" s="46">
        <f>'2-2-1週報_週別患者数'!O28/'2-2-2週報_週別定点当たり'!X28</f>
        <v>0</v>
      </c>
      <c r="P28" s="48">
        <f>'2-2-1週報_週別患者数'!P28/'2-2-2週報_週別定点当たり'!X28</f>
        <v>1.375</v>
      </c>
      <c r="Q28" s="46">
        <f>'2-2-1週報_週別患者数'!Q28/'2-2-2週報_週別定点当たり'!Y28</f>
        <v>0.16666666666666666</v>
      </c>
      <c r="R28" s="47">
        <f>'2-2-1週報_週別患者数'!R28/'2-2-2週報_週別定点当たり'!Y28</f>
        <v>0</v>
      </c>
      <c r="S28" s="47">
        <f>'2-2-1週報_週別患者数'!S28/'2-2-2週報_週別定点当たり'!Y28</f>
        <v>0.3333333333333333</v>
      </c>
      <c r="T28" s="48">
        <f>'2-2-1週報_週別患者数'!T28/'2-2-2週報_週別定点当たり'!Y28</f>
        <v>0</v>
      </c>
      <c r="U28" s="13"/>
      <c r="V28" s="20">
        <v>61</v>
      </c>
      <c r="W28" s="21">
        <v>37</v>
      </c>
      <c r="X28" s="21">
        <v>8</v>
      </c>
      <c r="Y28" s="22">
        <v>6</v>
      </c>
    </row>
    <row r="29" spans="1:25" ht="12" customHeight="1">
      <c r="A29" s="18">
        <v>26</v>
      </c>
      <c r="B29" s="19" t="s">
        <v>220</v>
      </c>
      <c r="C29" s="45">
        <f>'2-2-1週報_週別患者数'!C29/'2-2-2週報_週別定点当たり'!V29</f>
        <v>0</v>
      </c>
      <c r="D29" s="46">
        <f>'2-2-1週報_週別患者数'!D29/'2-2-2週報_週別定点当たり'!W29</f>
        <v>0.02702702702702703</v>
      </c>
      <c r="E29" s="156">
        <f>'2-2-1週報_週別患者数'!E29/'2-2-2週報_週別定点当たり'!W29</f>
        <v>1.2972972972972974</v>
      </c>
      <c r="F29" s="47">
        <f>'2-2-1週報_週別患者数'!F29/'2-2-2週報_週別定点当たり'!W29</f>
        <v>1.5405405405405406</v>
      </c>
      <c r="G29" s="47">
        <f>'2-2-1週報_週別患者数'!G29/'2-2-2週報_週別定点当たり'!W29</f>
        <v>6.054054054054054</v>
      </c>
      <c r="H29" s="47">
        <f>'2-2-1週報_週別患者数'!H29/'2-2-2週報_週別定点当たり'!W29</f>
        <v>1.8108108108108107</v>
      </c>
      <c r="I29" s="47">
        <f>'2-2-1週報_週別患者数'!I29/'2-2-2週報_週別定点当たり'!W29</f>
        <v>3.27027027027027</v>
      </c>
      <c r="J29" s="47">
        <f>'2-2-1週報_週別患者数'!J29/'2-2-2週報_週別定点当たり'!W29</f>
        <v>0.16216216216216217</v>
      </c>
      <c r="K29" s="47">
        <f>'2-2-1週報_週別患者数'!K29/'2-2-2週報_週別定点当たり'!W29</f>
        <v>1.4054054054054055</v>
      </c>
      <c r="L29" s="47">
        <f>'2-2-1週報_週別患者数'!L29/'2-2-2週報_週別定点当たり'!W29</f>
        <v>0.02702702702702703</v>
      </c>
      <c r="M29" s="47">
        <f>'2-2-1週報_週別患者数'!M29/'2-2-2週報_週別定点当たり'!W29</f>
        <v>9.702702702702704</v>
      </c>
      <c r="N29" s="47">
        <f>'2-2-1週報_週別患者数'!N29/'2-2-2週報_週別定点当たり'!W29</f>
        <v>0.8108108108108109</v>
      </c>
      <c r="O29" s="46">
        <f>'2-2-1週報_週別患者数'!O29/'2-2-2週報_週別定点当たり'!X29</f>
        <v>0</v>
      </c>
      <c r="P29" s="48">
        <f>'2-2-1週報_週別患者数'!P29/'2-2-2週報_週別定点当たり'!X29</f>
        <v>1.625</v>
      </c>
      <c r="Q29" s="46">
        <f>'2-2-1週報_週別患者数'!Q29/'2-2-2週報_週別定点当たり'!Y29</f>
        <v>0</v>
      </c>
      <c r="R29" s="47">
        <f>'2-2-1週報_週別患者数'!R29/'2-2-2週報_週別定点当たり'!Y29</f>
        <v>0.3333333333333333</v>
      </c>
      <c r="S29" s="47">
        <f>'2-2-1週報_週別患者数'!S29/'2-2-2週報_週別定点当たり'!Y29</f>
        <v>0.16666666666666666</v>
      </c>
      <c r="T29" s="48">
        <f>'2-2-1週報_週別患者数'!T29/'2-2-2週報_週別定点当たり'!Y29</f>
        <v>0</v>
      </c>
      <c r="U29" s="13"/>
      <c r="V29" s="20">
        <v>61</v>
      </c>
      <c r="W29" s="21">
        <v>37</v>
      </c>
      <c r="X29" s="21">
        <v>8</v>
      </c>
      <c r="Y29" s="22">
        <v>6</v>
      </c>
    </row>
    <row r="30" spans="1:25" ht="12" customHeight="1">
      <c r="A30" s="18">
        <v>27</v>
      </c>
      <c r="B30" s="19" t="s">
        <v>221</v>
      </c>
      <c r="C30" s="45">
        <f>'2-2-1週報_週別患者数'!C30/'2-2-2週報_週別定点当たり'!V30</f>
        <v>0</v>
      </c>
      <c r="D30" s="46">
        <f>'2-2-1週報_週別患者数'!D30/'2-2-2週報_週別定点当たり'!W30</f>
        <v>0</v>
      </c>
      <c r="E30" s="156">
        <f>'2-2-1週報_週別患者数'!E30/'2-2-2週報_週別定点当たり'!W30</f>
        <v>1</v>
      </c>
      <c r="F30" s="47">
        <f>'2-2-1週報_週別患者数'!F30/'2-2-2週報_週別定点当たり'!W30</f>
        <v>1.864864864864865</v>
      </c>
      <c r="G30" s="47">
        <f>'2-2-1週報_週別患者数'!G30/'2-2-2週報_週別定点当たり'!W30</f>
        <v>4.297297297297297</v>
      </c>
      <c r="H30" s="47">
        <f>'2-2-1週報_週別患者数'!H30/'2-2-2週報_週別定点当たり'!W30</f>
        <v>1.6756756756756757</v>
      </c>
      <c r="I30" s="47">
        <f>'2-2-1週報_週別患者数'!I30/'2-2-2週報_週別定点当たり'!W30</f>
        <v>3.4054054054054053</v>
      </c>
      <c r="J30" s="47">
        <f>'2-2-1週報_週別患者数'!J30/'2-2-2週報_週別定点当たり'!W30</f>
        <v>0.08108108108108109</v>
      </c>
      <c r="K30" s="47">
        <f>'2-2-1週報_週別患者数'!K30/'2-2-2週報_週別定点当たり'!W30</f>
        <v>1</v>
      </c>
      <c r="L30" s="47">
        <f>'2-2-1週報_週別患者数'!L30/'2-2-2週報_週別定点当たり'!W30</f>
        <v>0.08108108108108109</v>
      </c>
      <c r="M30" s="47">
        <f>'2-2-1週報_週別患者数'!M30/'2-2-2週報_週別定点当たり'!W30</f>
        <v>9.35135135135135</v>
      </c>
      <c r="N30" s="47">
        <f>'2-2-1週報_週別患者数'!N30/'2-2-2週報_週別定点当たり'!W30</f>
        <v>0.2972972972972973</v>
      </c>
      <c r="O30" s="46">
        <f>'2-2-1週報_週別患者数'!O30/'2-2-2週報_週別定点当たり'!X30</f>
        <v>0</v>
      </c>
      <c r="P30" s="48">
        <f>'2-2-1週報_週別患者数'!P30/'2-2-2週報_週別定点当たり'!X30</f>
        <v>3</v>
      </c>
      <c r="Q30" s="46">
        <f>'2-2-1週報_週別患者数'!Q30/'2-2-2週報_週別定点当たり'!Y30</f>
        <v>0.3333333333333333</v>
      </c>
      <c r="R30" s="47">
        <f>'2-2-1週報_週別患者数'!R30/'2-2-2週報_週別定点当たり'!Y30</f>
        <v>0.3333333333333333</v>
      </c>
      <c r="S30" s="47">
        <f>'2-2-1週報_週別患者数'!S30/'2-2-2週報_週別定点当たり'!Y30</f>
        <v>0.3333333333333333</v>
      </c>
      <c r="T30" s="48">
        <f>'2-2-1週報_週別患者数'!T30/'2-2-2週報_週別定点当たり'!Y30</f>
        <v>0</v>
      </c>
      <c r="U30" s="13"/>
      <c r="V30" s="20">
        <v>61</v>
      </c>
      <c r="W30" s="21">
        <v>37</v>
      </c>
      <c r="X30" s="21">
        <v>8</v>
      </c>
      <c r="Y30" s="22">
        <v>6</v>
      </c>
    </row>
    <row r="31" spans="1:25" ht="12" customHeight="1">
      <c r="A31" s="18">
        <v>28</v>
      </c>
      <c r="B31" s="19" t="s">
        <v>222</v>
      </c>
      <c r="C31" s="45">
        <f>'2-2-1週報_週別患者数'!C31/'2-2-2週報_週別定点当たり'!V31</f>
        <v>0</v>
      </c>
      <c r="D31" s="46">
        <f>'2-2-1週報_週別患者数'!D31/'2-2-2週報_週別定点当たり'!W31</f>
        <v>0.05405405405405406</v>
      </c>
      <c r="E31" s="156">
        <f>'2-2-1週報_週別患者数'!E31/'2-2-2週報_週別定点当たり'!W31</f>
        <v>1</v>
      </c>
      <c r="F31" s="47">
        <f>'2-2-1週報_週別患者数'!F31/'2-2-2週報_週別定点当たり'!W31</f>
        <v>1.5405405405405406</v>
      </c>
      <c r="G31" s="47">
        <f>'2-2-1週報_週別患者数'!G31/'2-2-2週報_週別定点当たり'!W31</f>
        <v>4.162162162162162</v>
      </c>
      <c r="H31" s="47">
        <f>'2-2-1週報_週別患者数'!H31/'2-2-2週報_週別定点当たり'!W31</f>
        <v>1.5675675675675675</v>
      </c>
      <c r="I31" s="47">
        <f>'2-2-1週報_週別患者数'!I31/'2-2-2週報_週別定点当たり'!W31</f>
        <v>2.3783783783783785</v>
      </c>
      <c r="J31" s="47">
        <f>'2-2-1週報_週別患者数'!J31/'2-2-2週報_週別定点当たり'!W31</f>
        <v>0</v>
      </c>
      <c r="K31" s="47">
        <f>'2-2-1週報_週別患者数'!K31/'2-2-2週報_週別定点当たり'!W31</f>
        <v>0.972972972972973</v>
      </c>
      <c r="L31" s="47">
        <f>'2-2-1週報_週別患者数'!L31/'2-2-2週報_週別定点当たり'!W31</f>
        <v>0.05405405405405406</v>
      </c>
      <c r="M31" s="47">
        <f>'2-2-1週報_週別患者数'!M31/'2-2-2週報_週別定点当たり'!W31</f>
        <v>9.594594594594595</v>
      </c>
      <c r="N31" s="47">
        <f>'2-2-1週報_週別患者数'!N31/'2-2-2週報_週別定点当たり'!W31</f>
        <v>0.918918918918919</v>
      </c>
      <c r="O31" s="46">
        <f>'2-2-1週報_週別患者数'!O31/'2-2-2週報_週別定点当たり'!X31</f>
        <v>0</v>
      </c>
      <c r="P31" s="48">
        <f>'2-2-1週報_週別患者数'!P31/'2-2-2週報_週別定点当たり'!X31</f>
        <v>1.875</v>
      </c>
      <c r="Q31" s="46">
        <f>'2-2-1週報_週別患者数'!Q31/'2-2-2週報_週別定点当たり'!Y31</f>
        <v>0</v>
      </c>
      <c r="R31" s="47">
        <f>'2-2-1週報_週別患者数'!R31/'2-2-2週報_週別定点当たり'!Y31</f>
        <v>0</v>
      </c>
      <c r="S31" s="47">
        <f>'2-2-1週報_週別患者数'!S31/'2-2-2週報_週別定点当たり'!Y31</f>
        <v>0.8333333333333334</v>
      </c>
      <c r="T31" s="48">
        <f>'2-2-1週報_週別患者数'!T31/'2-2-2週報_週別定点当たり'!Y31</f>
        <v>0</v>
      </c>
      <c r="U31" s="13"/>
      <c r="V31" s="20">
        <v>61</v>
      </c>
      <c r="W31" s="21">
        <v>37</v>
      </c>
      <c r="X31" s="21">
        <v>8</v>
      </c>
      <c r="Y31" s="22">
        <v>6</v>
      </c>
    </row>
    <row r="32" spans="1:25" ht="12" customHeight="1">
      <c r="A32" s="18">
        <v>29</v>
      </c>
      <c r="B32" s="19" t="s">
        <v>223</v>
      </c>
      <c r="C32" s="45">
        <f>'2-2-1週報_週別患者数'!C32/'2-2-2週報_週別定点当たり'!V32</f>
        <v>0</v>
      </c>
      <c r="D32" s="46">
        <f>'2-2-1週報_週別患者数'!D32/'2-2-2週報_週別定点当たり'!W32</f>
        <v>0</v>
      </c>
      <c r="E32" s="156">
        <f>'2-2-1週報_週別患者数'!E32/'2-2-2週報_週別定点当たり'!W32</f>
        <v>1.4864864864864864</v>
      </c>
      <c r="F32" s="47">
        <f>'2-2-1週報_週別患者数'!F32/'2-2-2週報_週別定点当たり'!W32</f>
        <v>0.972972972972973</v>
      </c>
      <c r="G32" s="47">
        <f>'2-2-1週報_週別患者数'!G32/'2-2-2週報_週別定点当たり'!W32</f>
        <v>4.27027027027027</v>
      </c>
      <c r="H32" s="47">
        <f>'2-2-1週報_週別患者数'!H32/'2-2-2週報_週別定点当たり'!W32</f>
        <v>1.2702702702702702</v>
      </c>
      <c r="I32" s="47">
        <f>'2-2-1週報_週別患者数'!I32/'2-2-2週報_週別定点当たり'!W32</f>
        <v>2.2162162162162162</v>
      </c>
      <c r="J32" s="47">
        <f>'2-2-1週報_週別患者数'!J32/'2-2-2週報_週別定点当たり'!W32</f>
        <v>0</v>
      </c>
      <c r="K32" s="47">
        <f>'2-2-1週報_週別患者数'!K32/'2-2-2週報_週別定点当たり'!W32</f>
        <v>1.5405405405405406</v>
      </c>
      <c r="L32" s="47">
        <f>'2-2-1週報_週別患者数'!L32/'2-2-2週報_週別定点当たり'!W32</f>
        <v>0.02702702702702703</v>
      </c>
      <c r="M32" s="47">
        <f>'2-2-1週報_週別患者数'!M32/'2-2-2週報_週別定点当たり'!W32</f>
        <v>7.081081081081081</v>
      </c>
      <c r="N32" s="47">
        <f>'2-2-1週報_週別患者数'!N32/'2-2-2週報_週別定点当たり'!W32</f>
        <v>0.7027027027027027</v>
      </c>
      <c r="O32" s="46">
        <f>'2-2-1週報_週別患者数'!O32/'2-2-2週報_週別定点当たり'!X32</f>
        <v>0</v>
      </c>
      <c r="P32" s="48">
        <f>'2-2-1週報_週別患者数'!P32/'2-2-2週報_週別定点当たり'!X32</f>
        <v>3</v>
      </c>
      <c r="Q32" s="46">
        <f>'2-2-1週報_週別患者数'!Q32/'2-2-2週報_週別定点当たり'!Y32</f>
        <v>0.16666666666666666</v>
      </c>
      <c r="R32" s="47">
        <f>'2-2-1週報_週別患者数'!R32/'2-2-2週報_週別定点当たり'!Y32</f>
        <v>0.3333333333333333</v>
      </c>
      <c r="S32" s="47">
        <f>'2-2-1週報_週別患者数'!S32/'2-2-2週報_週別定点当たり'!Y32</f>
        <v>0.16666666666666666</v>
      </c>
      <c r="T32" s="48">
        <f>'2-2-1週報_週別患者数'!T32/'2-2-2週報_週別定点当たり'!Y32</f>
        <v>0</v>
      </c>
      <c r="U32" s="13"/>
      <c r="V32" s="20">
        <v>61</v>
      </c>
      <c r="W32" s="21">
        <v>37</v>
      </c>
      <c r="X32" s="21">
        <v>8</v>
      </c>
      <c r="Y32" s="22">
        <v>6</v>
      </c>
    </row>
    <row r="33" spans="1:25" ht="12" customHeight="1">
      <c r="A33" s="18">
        <v>30</v>
      </c>
      <c r="B33" s="19" t="s">
        <v>224</v>
      </c>
      <c r="C33" s="45">
        <f>'2-2-1週報_週別患者数'!C33/'2-2-2週報_週別定点当たり'!V33</f>
        <v>0</v>
      </c>
      <c r="D33" s="46">
        <f>'2-2-1週報_週別患者数'!D33/'2-2-2週報_週別定点当たり'!W33</f>
        <v>0</v>
      </c>
      <c r="E33" s="156">
        <f>'2-2-1週報_週別患者数'!E33/'2-2-2週報_週別定点当たり'!W33</f>
        <v>2.2432432432432434</v>
      </c>
      <c r="F33" s="47">
        <f>'2-2-1週報_週別患者数'!F33/'2-2-2週報_週別定点当たり'!W33</f>
        <v>0.8378378378378378</v>
      </c>
      <c r="G33" s="47">
        <f>'2-2-1週報_週別患者数'!G33/'2-2-2週報_週別定点当たり'!W33</f>
        <v>4.108108108108108</v>
      </c>
      <c r="H33" s="47">
        <f>'2-2-1週報_週別患者数'!H33/'2-2-2週報_週別定点当たり'!W33</f>
        <v>1.8108108108108107</v>
      </c>
      <c r="I33" s="47">
        <f>'2-2-1週報_週別患者数'!I33/'2-2-2週報_週別定点当たり'!W33</f>
        <v>1.6216216216216217</v>
      </c>
      <c r="J33" s="47">
        <f>'2-2-1週報_週別患者数'!J33/'2-2-2週報_週別定点当たり'!W33</f>
        <v>0.02702702702702703</v>
      </c>
      <c r="K33" s="47">
        <f>'2-2-1週報_週別患者数'!K33/'2-2-2週報_週別定点当たり'!W33</f>
        <v>1.4324324324324325</v>
      </c>
      <c r="L33" s="47">
        <f>'2-2-1週報_週別患者数'!L33/'2-2-2週報_週別定点当たり'!W33</f>
        <v>0.08108108108108109</v>
      </c>
      <c r="M33" s="47">
        <f>'2-2-1週報_週別患者数'!M33/'2-2-2週報_週別定点当たり'!W33</f>
        <v>6.756756756756757</v>
      </c>
      <c r="N33" s="47">
        <f>'2-2-1週報_週別患者数'!N33/'2-2-2週報_週別定点当たり'!W33</f>
        <v>0.5675675675675675</v>
      </c>
      <c r="O33" s="46">
        <f>'2-2-1週報_週別患者数'!O33/'2-2-2週報_週別定点当たり'!X33</f>
        <v>0</v>
      </c>
      <c r="P33" s="48">
        <f>'2-2-1週報_週別患者数'!P33/'2-2-2週報_週別定点当たり'!X33</f>
        <v>3.25</v>
      </c>
      <c r="Q33" s="46">
        <f>'2-2-1週報_週別患者数'!Q33/'2-2-2週報_週別定点当たり'!Y33</f>
        <v>0</v>
      </c>
      <c r="R33" s="47">
        <f>'2-2-1週報_週別患者数'!R33/'2-2-2週報_週別定点当たり'!Y33</f>
        <v>0.3333333333333333</v>
      </c>
      <c r="S33" s="47">
        <f>'2-2-1週報_週別患者数'!S33/'2-2-2週報_週別定点当たり'!Y33</f>
        <v>0</v>
      </c>
      <c r="T33" s="48">
        <f>'2-2-1週報_週別患者数'!T33/'2-2-2週報_週別定点当たり'!Y33</f>
        <v>0</v>
      </c>
      <c r="U33" s="13"/>
      <c r="V33" s="20">
        <v>61</v>
      </c>
      <c r="W33" s="21">
        <v>37</v>
      </c>
      <c r="X33" s="21">
        <v>8</v>
      </c>
      <c r="Y33" s="22">
        <v>6</v>
      </c>
    </row>
    <row r="34" spans="1:25" ht="12" customHeight="1">
      <c r="A34" s="18">
        <v>31</v>
      </c>
      <c r="B34" s="19" t="s">
        <v>225</v>
      </c>
      <c r="C34" s="45">
        <f>'2-2-1週報_週別患者数'!C34/'2-2-2週報_週別定点当たり'!V34</f>
        <v>0</v>
      </c>
      <c r="D34" s="46">
        <f>'2-2-1週報_週別患者数'!D34/'2-2-2週報_週別定点当たり'!W34</f>
        <v>0.02702702702702703</v>
      </c>
      <c r="E34" s="156">
        <f>'2-2-1週報_週別患者数'!E34/'2-2-2週報_週別定点当たり'!W34</f>
        <v>1.7567567567567568</v>
      </c>
      <c r="F34" s="47">
        <f>'2-2-1週報_週別患者数'!F34/'2-2-2週報_週別定点当たり'!W34</f>
        <v>0.7297297297297297</v>
      </c>
      <c r="G34" s="47">
        <f>'2-2-1週報_週別患者数'!G34/'2-2-2週報_週別定点当たり'!W34</f>
        <v>3.72972972972973</v>
      </c>
      <c r="H34" s="47">
        <f>'2-2-1週報_週別患者数'!H34/'2-2-2週報_週別定点当たり'!W34</f>
        <v>1.027027027027027</v>
      </c>
      <c r="I34" s="47">
        <f>'2-2-1週報_週別患者数'!I34/'2-2-2週報_週別定点当たり'!W34</f>
        <v>1.7297297297297298</v>
      </c>
      <c r="J34" s="47">
        <f>'2-2-1週報_週別患者数'!J34/'2-2-2週報_週別定点当たり'!W34</f>
        <v>0.02702702702702703</v>
      </c>
      <c r="K34" s="47">
        <f>'2-2-1週報_週別患者数'!K34/'2-2-2週報_週別定点当たり'!W34</f>
        <v>1.0810810810810811</v>
      </c>
      <c r="L34" s="47">
        <f>'2-2-1週報_週別患者数'!L34/'2-2-2週報_週別定点当たり'!W34</f>
        <v>0.05405405405405406</v>
      </c>
      <c r="M34" s="47">
        <f>'2-2-1週報_週別患者数'!M34/'2-2-2週報_週別定点当たり'!W34</f>
        <v>4.324324324324325</v>
      </c>
      <c r="N34" s="47">
        <f>'2-2-1週報_週別患者数'!N34/'2-2-2週報_週別定点当たり'!W34</f>
        <v>1.027027027027027</v>
      </c>
      <c r="O34" s="46">
        <f>'2-2-1週報_週別患者数'!O34/'2-2-2週報_週別定点当たり'!X34</f>
        <v>0</v>
      </c>
      <c r="P34" s="48">
        <f>'2-2-1週報_週別患者数'!P34/'2-2-2週報_週別定点当たり'!X34</f>
        <v>3.5</v>
      </c>
      <c r="Q34" s="46">
        <f>'2-2-1週報_週別患者数'!Q34/'2-2-2週報_週別定点当たり'!Y34</f>
        <v>0</v>
      </c>
      <c r="R34" s="47">
        <f>'2-2-1週報_週別患者数'!R34/'2-2-2週報_週別定点当たり'!Y34</f>
        <v>0</v>
      </c>
      <c r="S34" s="47">
        <f>'2-2-1週報_週別患者数'!S34/'2-2-2週報_週別定点当たり'!Y34</f>
        <v>0.5</v>
      </c>
      <c r="T34" s="48">
        <f>'2-2-1週報_週別患者数'!T34/'2-2-2週報_週別定点当たり'!Y34</f>
        <v>0</v>
      </c>
      <c r="U34" s="13"/>
      <c r="V34" s="20">
        <v>61</v>
      </c>
      <c r="W34" s="21">
        <v>37</v>
      </c>
      <c r="X34" s="21">
        <v>8</v>
      </c>
      <c r="Y34" s="22">
        <v>6</v>
      </c>
    </row>
    <row r="35" spans="1:25" ht="12" customHeight="1">
      <c r="A35" s="18">
        <v>32</v>
      </c>
      <c r="B35" s="19" t="s">
        <v>226</v>
      </c>
      <c r="C35" s="45">
        <f>'2-2-1週報_週別患者数'!C35/'2-2-2週報_週別定点当たり'!V35</f>
        <v>0</v>
      </c>
      <c r="D35" s="46">
        <f>'2-2-1週報_週別患者数'!D35/'2-2-2週報_週別定点当たり'!W35</f>
        <v>0</v>
      </c>
      <c r="E35" s="156">
        <f>'2-2-1週報_週別患者数'!E35/'2-2-2週報_週別定点当たり'!W35</f>
        <v>2.4324324324324325</v>
      </c>
      <c r="F35" s="47">
        <f>'2-2-1週報_週別患者数'!F35/'2-2-2週報_週別定点当たり'!W35</f>
        <v>0.4864864864864865</v>
      </c>
      <c r="G35" s="47">
        <f>'2-2-1週報_週別患者数'!G35/'2-2-2週報_週別定点当たり'!W35</f>
        <v>3.8378378378378377</v>
      </c>
      <c r="H35" s="47">
        <f>'2-2-1週報_週別患者数'!H35/'2-2-2週報_週別定点当たり'!W35</f>
        <v>0.7567567567567568</v>
      </c>
      <c r="I35" s="47">
        <f>'2-2-1週報_週別患者数'!I35/'2-2-2週報_週別定点当たり'!W35</f>
        <v>1.972972972972973</v>
      </c>
      <c r="J35" s="47">
        <f>'2-2-1週報_週別患者数'!J35/'2-2-2週報_週別定点当たり'!W35</f>
        <v>0.05405405405405406</v>
      </c>
      <c r="K35" s="47">
        <f>'2-2-1週報_週別患者数'!K35/'2-2-2週報_週別定点当たり'!W35</f>
        <v>1.3513513513513513</v>
      </c>
      <c r="L35" s="47">
        <f>'2-2-1週報_週別患者数'!L35/'2-2-2週報_週別定点当たり'!W35</f>
        <v>0</v>
      </c>
      <c r="M35" s="47">
        <f>'2-2-1週報_週別患者数'!M35/'2-2-2週報_週別定点当たり'!W35</f>
        <v>2.3513513513513513</v>
      </c>
      <c r="N35" s="47">
        <f>'2-2-1週報_週別患者数'!N35/'2-2-2週報_週別定点当たり'!W35</f>
        <v>0.6486486486486487</v>
      </c>
      <c r="O35" s="46">
        <f>'2-2-1週報_週別患者数'!O35/'2-2-2週報_週別定点当たり'!X35</f>
        <v>0</v>
      </c>
      <c r="P35" s="48">
        <f>'2-2-1週報_週別患者数'!P35/'2-2-2週報_週別定点当たり'!X35</f>
        <v>4.875</v>
      </c>
      <c r="Q35" s="46">
        <f>'2-2-1週報_週別患者数'!Q35/'2-2-2週報_週別定点当たり'!Y35</f>
        <v>0</v>
      </c>
      <c r="R35" s="47">
        <f>'2-2-1週報_週別患者数'!R35/'2-2-2週報_週別定点当たり'!Y35</f>
        <v>0.3333333333333333</v>
      </c>
      <c r="S35" s="47">
        <f>'2-2-1週報_週別患者数'!S35/'2-2-2週報_週別定点当たり'!Y35</f>
        <v>0.3333333333333333</v>
      </c>
      <c r="T35" s="48">
        <f>'2-2-1週報_週別患者数'!T35/'2-2-2週報_週別定点当たり'!Y35</f>
        <v>0</v>
      </c>
      <c r="U35" s="13"/>
      <c r="V35" s="20">
        <v>61</v>
      </c>
      <c r="W35" s="21">
        <v>37</v>
      </c>
      <c r="X35" s="21">
        <v>8</v>
      </c>
      <c r="Y35" s="22">
        <v>6</v>
      </c>
    </row>
    <row r="36" spans="1:25" ht="12" customHeight="1">
      <c r="A36" s="18">
        <v>33</v>
      </c>
      <c r="B36" s="19" t="s">
        <v>227</v>
      </c>
      <c r="C36" s="45">
        <f>'2-2-1週報_週別患者数'!C36/'2-2-2週報_週別定点当たり'!V36</f>
        <v>0</v>
      </c>
      <c r="D36" s="46">
        <f>'2-2-1週報_週別患者数'!D36/'2-2-2週報_週別定点当たり'!W36</f>
        <v>0</v>
      </c>
      <c r="E36" s="156">
        <f>'2-2-1週報_週別患者数'!E36/'2-2-2週報_週別定点当たり'!W36</f>
        <v>2.108108108108108</v>
      </c>
      <c r="F36" s="47">
        <f>'2-2-1週報_週別患者数'!F36/'2-2-2週報_週別定点当たり'!W36</f>
        <v>0.35135135135135137</v>
      </c>
      <c r="G36" s="47">
        <f>'2-2-1週報_週別患者数'!G36/'2-2-2週報_週別定点当たり'!W36</f>
        <v>2.324324324324324</v>
      </c>
      <c r="H36" s="47">
        <f>'2-2-1週報_週別患者数'!H36/'2-2-2週報_週別定点当たり'!W36</f>
        <v>0.7297297297297297</v>
      </c>
      <c r="I36" s="47">
        <f>'2-2-1週報_週別患者数'!I36/'2-2-2週報_週別定点当たり'!W36</f>
        <v>1.3783783783783783</v>
      </c>
      <c r="J36" s="47">
        <f>'2-2-1週報_週別患者数'!J36/'2-2-2週報_週別定点当たり'!W36</f>
        <v>0.05405405405405406</v>
      </c>
      <c r="K36" s="47">
        <f>'2-2-1週報_週別患者数'!K36/'2-2-2週報_週別定点当たり'!W36</f>
        <v>1.054054054054054</v>
      </c>
      <c r="L36" s="47">
        <f>'2-2-1週報_週別患者数'!L36/'2-2-2週報_週別定点当たり'!W36</f>
        <v>0.02702702702702703</v>
      </c>
      <c r="M36" s="47">
        <f>'2-2-1週報_週別患者数'!M36/'2-2-2週報_週別定点当たり'!W36</f>
        <v>2.054054054054054</v>
      </c>
      <c r="N36" s="47">
        <f>'2-2-1週報_週別患者数'!N36/'2-2-2週報_週別定点当たり'!W36</f>
        <v>0.2972972972972973</v>
      </c>
      <c r="O36" s="46">
        <f>'2-2-1週報_週別患者数'!O36/'2-2-2週報_週別定点当たり'!X36</f>
        <v>0</v>
      </c>
      <c r="P36" s="48">
        <f>'2-2-1週報_週別患者数'!P36/'2-2-2週報_週別定点当たり'!X36</f>
        <v>1.625</v>
      </c>
      <c r="Q36" s="46">
        <f>'2-2-1週報_週別患者数'!Q36/'2-2-2週報_週別定点当たり'!Y36</f>
        <v>0</v>
      </c>
      <c r="R36" s="47">
        <f>'2-2-1週報_週別患者数'!R36/'2-2-2週報_週別定点当たり'!Y36</f>
        <v>0</v>
      </c>
      <c r="S36" s="47">
        <f>'2-2-1週報_週別患者数'!S36/'2-2-2週報_週別定点当たり'!Y36</f>
        <v>0.16666666666666666</v>
      </c>
      <c r="T36" s="48">
        <f>'2-2-1週報_週別患者数'!T36/'2-2-2週報_週別定点当たり'!Y36</f>
        <v>0</v>
      </c>
      <c r="U36" s="13"/>
      <c r="V36" s="20">
        <v>61</v>
      </c>
      <c r="W36" s="21">
        <v>37</v>
      </c>
      <c r="X36" s="21">
        <v>8</v>
      </c>
      <c r="Y36" s="22">
        <v>6</v>
      </c>
    </row>
    <row r="37" spans="1:25" ht="12" customHeight="1">
      <c r="A37" s="18">
        <v>34</v>
      </c>
      <c r="B37" s="19" t="s">
        <v>228</v>
      </c>
      <c r="C37" s="45">
        <f>'2-2-1週報_週別患者数'!C37/'2-2-2週報_週別定点当たり'!V37</f>
        <v>0</v>
      </c>
      <c r="D37" s="46">
        <f>'2-2-1週報_週別患者数'!D37/'2-2-2週報_週別定点当たり'!W37</f>
        <v>0.02702702702702703</v>
      </c>
      <c r="E37" s="156">
        <f>'2-2-1週報_週別患者数'!E37/'2-2-2週報_週別定点当たり'!W37</f>
        <v>2.135135135135135</v>
      </c>
      <c r="F37" s="47">
        <f>'2-2-1週報_週別患者数'!F37/'2-2-2週報_週別定点当たり'!W37</f>
        <v>0.3783783783783784</v>
      </c>
      <c r="G37" s="47">
        <f>'2-2-1週報_週別患者数'!G37/'2-2-2週報_週別定点当たり'!W37</f>
        <v>3.864864864864865</v>
      </c>
      <c r="H37" s="47">
        <f>'2-2-1週報_週別患者数'!H37/'2-2-2週報_週別定点当たり'!W37</f>
        <v>0.918918918918919</v>
      </c>
      <c r="I37" s="47">
        <f>'2-2-1週報_週別患者数'!I37/'2-2-2週報_週別定点当たり'!W37</f>
        <v>1.5405405405405406</v>
      </c>
      <c r="J37" s="47">
        <f>'2-2-1週報_週別患者数'!J37/'2-2-2週報_週別定点当たり'!W37</f>
        <v>0.02702702702702703</v>
      </c>
      <c r="K37" s="47">
        <f>'2-2-1週報_週別患者数'!K37/'2-2-2週報_週別定点当たり'!W37</f>
        <v>1.837837837837838</v>
      </c>
      <c r="L37" s="47">
        <f>'2-2-1週報_週別患者数'!L37/'2-2-2週報_週別定点当たり'!W37</f>
        <v>0.05405405405405406</v>
      </c>
      <c r="M37" s="47">
        <f>'2-2-1週報_週別患者数'!M37/'2-2-2週報_週別定点当たり'!W37</f>
        <v>1.2162162162162162</v>
      </c>
      <c r="N37" s="47">
        <f>'2-2-1週報_週別患者数'!N37/'2-2-2週報_週別定点当たり'!W37</f>
        <v>0.8108108108108109</v>
      </c>
      <c r="O37" s="46">
        <f>'2-2-1週報_週別患者数'!O37/'2-2-2週報_週別定点当たり'!X37</f>
        <v>0</v>
      </c>
      <c r="P37" s="48">
        <f>'2-2-1週報_週別患者数'!P37/'2-2-2週報_週別定点当たり'!X37</f>
        <v>4</v>
      </c>
      <c r="Q37" s="46">
        <f>'2-2-1週報_週別患者数'!Q37/'2-2-2週報_週別定点当たり'!Y37</f>
        <v>0</v>
      </c>
      <c r="R37" s="47">
        <f>'2-2-1週報_週別患者数'!R37/'2-2-2週報_週別定点当たり'!Y37</f>
        <v>0</v>
      </c>
      <c r="S37" s="47">
        <f>'2-2-1週報_週別患者数'!S37/'2-2-2週報_週別定点当たり'!Y37</f>
        <v>0.6666666666666666</v>
      </c>
      <c r="T37" s="48">
        <f>'2-2-1週報_週別患者数'!T37/'2-2-2週報_週別定点当たり'!Y37</f>
        <v>0</v>
      </c>
      <c r="U37" s="13"/>
      <c r="V37" s="20">
        <v>61</v>
      </c>
      <c r="W37" s="21">
        <v>37</v>
      </c>
      <c r="X37" s="21">
        <v>8</v>
      </c>
      <c r="Y37" s="22">
        <v>6</v>
      </c>
    </row>
    <row r="38" spans="1:25" ht="12" customHeight="1">
      <c r="A38" s="18">
        <v>35</v>
      </c>
      <c r="B38" s="19" t="s">
        <v>229</v>
      </c>
      <c r="C38" s="45">
        <f>'2-2-1週報_週別患者数'!C38/'2-2-2週報_週別定点当たり'!V38</f>
        <v>0</v>
      </c>
      <c r="D38" s="46">
        <f>'2-2-1週報_週別患者数'!D38/'2-2-2週報_週別定点当たり'!W38</f>
        <v>0</v>
      </c>
      <c r="E38" s="156">
        <f>'2-2-1週報_週別患者数'!E38/'2-2-2週報_週別定点当たり'!W38</f>
        <v>1.5945945945945945</v>
      </c>
      <c r="F38" s="47">
        <f>'2-2-1週報_週別患者数'!F38/'2-2-2週報_週別定点当たり'!W38</f>
        <v>0.35135135135135137</v>
      </c>
      <c r="G38" s="47">
        <f>'2-2-1週報_週別患者数'!G38/'2-2-2週報_週別定点当たり'!W38</f>
        <v>2.810810810810811</v>
      </c>
      <c r="H38" s="47">
        <f>'2-2-1週報_週別患者数'!H38/'2-2-2週報_週別定点当たり'!W38</f>
        <v>0.5675675675675675</v>
      </c>
      <c r="I38" s="47">
        <f>'2-2-1週報_週別患者数'!I38/'2-2-2週報_週別定点当たり'!W38</f>
        <v>1.027027027027027</v>
      </c>
      <c r="J38" s="47">
        <f>'2-2-1週報_週別患者数'!J38/'2-2-2週報_週別定点当たり'!W38</f>
        <v>0</v>
      </c>
      <c r="K38" s="47">
        <f>'2-2-1週報_週別患者数'!K38/'2-2-2週報_週別定点当たり'!W38</f>
        <v>1.6486486486486487</v>
      </c>
      <c r="L38" s="47">
        <f>'2-2-1週報_週別患者数'!L38/'2-2-2週報_週別定点当たり'!W38</f>
        <v>0.13513513513513514</v>
      </c>
      <c r="M38" s="47">
        <f>'2-2-1週報_週別患者数'!M38/'2-2-2週報_週別定点当たり'!W38</f>
        <v>0.5675675675675675</v>
      </c>
      <c r="N38" s="47">
        <f>'2-2-1週報_週別患者数'!N38/'2-2-2週報_週別定点当たり'!W38</f>
        <v>0.6216216216216216</v>
      </c>
      <c r="O38" s="46">
        <f>'2-2-1週報_週別患者数'!O38/'2-2-2週報_週別定点当たり'!X38</f>
        <v>0</v>
      </c>
      <c r="P38" s="48">
        <f>'2-2-1週報_週別患者数'!P38/'2-2-2週報_週別定点当たり'!X38</f>
        <v>2.5</v>
      </c>
      <c r="Q38" s="46">
        <f>'2-2-1週報_週別患者数'!Q38/'2-2-2週報_週別定点当たり'!Y38</f>
        <v>0</v>
      </c>
      <c r="R38" s="47">
        <f>'2-2-1週報_週別患者数'!R38/'2-2-2週報_週別定点当たり'!Y38</f>
        <v>0</v>
      </c>
      <c r="S38" s="47">
        <f>'2-2-1週報_週別患者数'!S38/'2-2-2週報_週別定点当たり'!Y38</f>
        <v>0.5</v>
      </c>
      <c r="T38" s="48">
        <f>'2-2-1週報_週別患者数'!T38/'2-2-2週報_週別定点当たり'!Y38</f>
        <v>0</v>
      </c>
      <c r="U38" s="13"/>
      <c r="V38" s="20">
        <v>61</v>
      </c>
      <c r="W38" s="21">
        <v>37</v>
      </c>
      <c r="X38" s="21">
        <v>8</v>
      </c>
      <c r="Y38" s="22">
        <v>6</v>
      </c>
    </row>
    <row r="39" spans="1:25" ht="12" customHeight="1">
      <c r="A39" s="18">
        <v>36</v>
      </c>
      <c r="B39" s="19" t="s">
        <v>230</v>
      </c>
      <c r="C39" s="45">
        <f>'2-2-1週報_週別患者数'!C39/'2-2-2週報_週別定点当たり'!V39</f>
        <v>0</v>
      </c>
      <c r="D39" s="46">
        <f>'2-2-1週報_週別患者数'!D39/'2-2-2週報_週別定点当たり'!W39</f>
        <v>0.08108108108108109</v>
      </c>
      <c r="E39" s="156">
        <f>'2-2-1週報_週別患者数'!E39/'2-2-2週報_週別定点当たり'!W39</f>
        <v>1.3513513513513513</v>
      </c>
      <c r="F39" s="47">
        <f>'2-2-1週報_週別患者数'!F39/'2-2-2週報_週別定点当たり'!W39</f>
        <v>0.7837837837837838</v>
      </c>
      <c r="G39" s="47">
        <f>'2-2-1週報_週別患者数'!G39/'2-2-2週報_週別定点当たり'!W39</f>
        <v>3.891891891891892</v>
      </c>
      <c r="H39" s="47">
        <f>'2-2-1週報_週別患者数'!H39/'2-2-2週報_週別定点当たり'!W39</f>
        <v>0.7297297297297297</v>
      </c>
      <c r="I39" s="47">
        <f>'2-2-1週報_週別患者数'!I39/'2-2-2週報_週別定点当たり'!W39</f>
        <v>1.864864864864865</v>
      </c>
      <c r="J39" s="47">
        <f>'2-2-1週報_週別患者数'!J39/'2-2-2週報_週別定点当たり'!W39</f>
        <v>0</v>
      </c>
      <c r="K39" s="47">
        <f>'2-2-1週報_週別患者数'!K39/'2-2-2週報_週別定点当たり'!W39</f>
        <v>1.4324324324324325</v>
      </c>
      <c r="L39" s="47">
        <f>'2-2-1週報_週別患者数'!L39/'2-2-2週報_週別定点当たり'!W39</f>
        <v>0.08108108108108109</v>
      </c>
      <c r="M39" s="47">
        <f>'2-2-1週報_週別患者数'!M39/'2-2-2週報_週別定点当たり'!W39</f>
        <v>1.027027027027027</v>
      </c>
      <c r="N39" s="47">
        <f>'2-2-1週報_週別患者数'!N39/'2-2-2週報_週別定点当たり'!W39</f>
        <v>0.918918918918919</v>
      </c>
      <c r="O39" s="46">
        <f>'2-2-1週報_週別患者数'!O39/'2-2-2週報_週別定点当たり'!X39</f>
        <v>0.125</v>
      </c>
      <c r="P39" s="48">
        <f>'2-2-1週報_週別患者数'!P39/'2-2-2週報_週別定点当たり'!X39</f>
        <v>2.125</v>
      </c>
      <c r="Q39" s="46">
        <f>'2-2-1週報_週別患者数'!Q39/'2-2-2週報_週別定点当たり'!Y39</f>
        <v>0</v>
      </c>
      <c r="R39" s="47">
        <f>'2-2-1週報_週別患者数'!R39/'2-2-2週報_週別定点当たり'!Y39</f>
        <v>0</v>
      </c>
      <c r="S39" s="47">
        <f>'2-2-1週報_週別患者数'!S39/'2-2-2週報_週別定点当たり'!Y39</f>
        <v>0.16666666666666666</v>
      </c>
      <c r="T39" s="48">
        <f>'2-2-1週報_週別患者数'!T39/'2-2-2週報_週別定点当たり'!Y39</f>
        <v>0</v>
      </c>
      <c r="U39" s="13"/>
      <c r="V39" s="20">
        <v>61</v>
      </c>
      <c r="W39" s="21">
        <v>37</v>
      </c>
      <c r="X39" s="21">
        <v>8</v>
      </c>
      <c r="Y39" s="22">
        <v>6</v>
      </c>
    </row>
    <row r="40" spans="1:25" ht="12" customHeight="1">
      <c r="A40" s="18">
        <v>37</v>
      </c>
      <c r="B40" s="19" t="s">
        <v>231</v>
      </c>
      <c r="C40" s="45">
        <f>'2-2-1週報_週別患者数'!C40/'2-2-2週報_週別定点当たり'!V40</f>
        <v>0.03278688524590164</v>
      </c>
      <c r="D40" s="46">
        <f>'2-2-1週報_週別患者数'!D40/'2-2-2週報_週別定点当たり'!W40</f>
        <v>0.02702702702702703</v>
      </c>
      <c r="E40" s="156">
        <f>'2-2-1週報_週別患者数'!E40/'2-2-2週報_週別定点当たり'!W40</f>
        <v>0.8648648648648649</v>
      </c>
      <c r="F40" s="47">
        <f>'2-2-1週報_週別患者数'!F40/'2-2-2週報_週別定点当たり'!W40</f>
        <v>0.8648648648648649</v>
      </c>
      <c r="G40" s="47">
        <f>'2-2-1週報_週別患者数'!G40/'2-2-2週報_週別定点当たり'!W40</f>
        <v>3.054054054054054</v>
      </c>
      <c r="H40" s="47">
        <f>'2-2-1週報_週別患者数'!H40/'2-2-2週報_週別定点当たり'!W40</f>
        <v>0.5945945945945946</v>
      </c>
      <c r="I40" s="47">
        <f>'2-2-1週報_週別患者数'!I40/'2-2-2週報_週別定点当たり'!W40</f>
        <v>1.9189189189189189</v>
      </c>
      <c r="J40" s="47">
        <f>'2-2-1週報_週別患者数'!J40/'2-2-2週報_週別定点当たり'!W40</f>
        <v>0.10810810810810811</v>
      </c>
      <c r="K40" s="47">
        <f>'2-2-1週報_週別患者数'!K40/'2-2-2週報_週別定点当たり'!W40</f>
        <v>1.2972972972972974</v>
      </c>
      <c r="L40" s="47">
        <f>'2-2-1週報_週別患者数'!L40/'2-2-2週報_週別定点当たり'!W40</f>
        <v>0</v>
      </c>
      <c r="M40" s="47">
        <f>'2-2-1週報_週別患者数'!M40/'2-2-2週報_週別定点当たり'!W40</f>
        <v>0.5405405405405406</v>
      </c>
      <c r="N40" s="47">
        <f>'2-2-1週報_週別患者数'!N40/'2-2-2週報_週別定点当たり'!W40</f>
        <v>0.972972972972973</v>
      </c>
      <c r="O40" s="46">
        <f>'2-2-1週報_週別患者数'!O40/'2-2-2週報_週別定点当たり'!X40</f>
        <v>0</v>
      </c>
      <c r="P40" s="48">
        <f>'2-2-1週報_週別患者数'!P40/'2-2-2週報_週別定点当たり'!X40</f>
        <v>2.375</v>
      </c>
      <c r="Q40" s="46">
        <f>'2-2-1週報_週別患者数'!Q40/'2-2-2週報_週別定点当たり'!Y40</f>
        <v>0</v>
      </c>
      <c r="R40" s="47">
        <f>'2-2-1週報_週別患者数'!R40/'2-2-2週報_週別定点当たり'!Y40</f>
        <v>0</v>
      </c>
      <c r="S40" s="47">
        <f>'2-2-1週報_週別患者数'!S40/'2-2-2週報_週別定点当たり'!Y40</f>
        <v>0.3333333333333333</v>
      </c>
      <c r="T40" s="48">
        <f>'2-2-1週報_週別患者数'!T40/'2-2-2週報_週別定点当たり'!Y40</f>
        <v>0</v>
      </c>
      <c r="U40" s="13"/>
      <c r="V40" s="20">
        <v>61</v>
      </c>
      <c r="W40" s="21">
        <v>37</v>
      </c>
      <c r="X40" s="21">
        <v>8</v>
      </c>
      <c r="Y40" s="22">
        <v>6</v>
      </c>
    </row>
    <row r="41" spans="1:25" ht="12" customHeight="1">
      <c r="A41" s="18">
        <v>38</v>
      </c>
      <c r="B41" s="19" t="s">
        <v>232</v>
      </c>
      <c r="C41" s="45">
        <f>'2-2-1週報_週別患者数'!C41/'2-2-2週報_週別定点当たり'!V41</f>
        <v>0</v>
      </c>
      <c r="D41" s="46">
        <f>'2-2-1週報_週別患者数'!D41/'2-2-2週報_週別定点当たり'!W41</f>
        <v>0.08108108108108109</v>
      </c>
      <c r="E41" s="156">
        <f>'2-2-1週報_週別患者数'!E41/'2-2-2週報_週別定点当たり'!W41</f>
        <v>0.6216216216216216</v>
      </c>
      <c r="F41" s="47">
        <f>'2-2-1週報_週別患者数'!F41/'2-2-2週報_週別定点当たり'!W41</f>
        <v>0.8108108108108109</v>
      </c>
      <c r="G41" s="47">
        <f>'2-2-1週報_週別患者数'!G41/'2-2-2週報_週別定点当たり'!W41</f>
        <v>3.27027027027027</v>
      </c>
      <c r="H41" s="47">
        <f>'2-2-1週報_週別患者数'!H41/'2-2-2週報_週別定点当たり'!W41</f>
        <v>0.5675675675675675</v>
      </c>
      <c r="I41" s="47">
        <f>'2-2-1週報_週別患者数'!I41/'2-2-2週報_週別定点当たり'!W41</f>
        <v>2.081081081081081</v>
      </c>
      <c r="J41" s="47">
        <f>'2-2-1週報_週別患者数'!J41/'2-2-2週報_週別定点当たり'!W41</f>
        <v>0.05405405405405406</v>
      </c>
      <c r="K41" s="47">
        <f>'2-2-1週報_週別患者数'!K41/'2-2-2週報_週別定点当たり'!W41</f>
        <v>1.2162162162162162</v>
      </c>
      <c r="L41" s="47">
        <f>'2-2-1週報_週別患者数'!L41/'2-2-2週報_週別定点当たり'!W41</f>
        <v>0.05405405405405406</v>
      </c>
      <c r="M41" s="47">
        <f>'2-2-1週報_週別患者数'!M41/'2-2-2週報_週別定点当たり'!W41</f>
        <v>0.21621621621621623</v>
      </c>
      <c r="N41" s="47">
        <f>'2-2-1週報_週別患者数'!N41/'2-2-2週報_週別定点当たり'!W41</f>
        <v>0.40540540540540543</v>
      </c>
      <c r="O41" s="46">
        <f>'2-2-1週報_週別患者数'!O41/'2-2-2週報_週別定点当たり'!X41</f>
        <v>0</v>
      </c>
      <c r="P41" s="48">
        <f>'2-2-1週報_週別患者数'!P41/'2-2-2週報_週別定点当たり'!X41</f>
        <v>1.875</v>
      </c>
      <c r="Q41" s="46">
        <f>'2-2-1週報_週別患者数'!Q41/'2-2-2週報_週別定点当たり'!Y41</f>
        <v>0</v>
      </c>
      <c r="R41" s="47">
        <f>'2-2-1週報_週別患者数'!R41/'2-2-2週報_週別定点当たり'!Y41</f>
        <v>0.16666666666666666</v>
      </c>
      <c r="S41" s="47">
        <f>'2-2-1週報_週別患者数'!S41/'2-2-2週報_週別定点当たり'!Y41</f>
        <v>0.5</v>
      </c>
      <c r="T41" s="48">
        <f>'2-2-1週報_週別患者数'!T41/'2-2-2週報_週別定点当たり'!Y41</f>
        <v>0</v>
      </c>
      <c r="U41" s="13"/>
      <c r="V41" s="20">
        <v>61</v>
      </c>
      <c r="W41" s="21">
        <v>37</v>
      </c>
      <c r="X41" s="21">
        <v>8</v>
      </c>
      <c r="Y41" s="22">
        <v>6</v>
      </c>
    </row>
    <row r="42" spans="1:25" ht="12" customHeight="1">
      <c r="A42" s="18">
        <v>39</v>
      </c>
      <c r="B42" s="19" t="s">
        <v>233</v>
      </c>
      <c r="C42" s="45">
        <f>'2-2-1週報_週別患者数'!C42/'2-2-2週報_週別定点当たり'!V42</f>
        <v>0</v>
      </c>
      <c r="D42" s="46">
        <f>'2-2-1週報_週別患者数'!D42/'2-2-2週報_週別定点当たり'!W42</f>
        <v>0.08108108108108109</v>
      </c>
      <c r="E42" s="156">
        <f>'2-2-1週報_週別患者数'!E42/'2-2-2週報_週別定点当たり'!W42</f>
        <v>0.6216216216216216</v>
      </c>
      <c r="F42" s="47">
        <f>'2-2-1週報_週別患者数'!F42/'2-2-2週報_週別定点当たり'!W42</f>
        <v>0.6756756756756757</v>
      </c>
      <c r="G42" s="47">
        <f>'2-2-1週報_週別患者数'!G42/'2-2-2週報_週別定点当たり'!W42</f>
        <v>3.945945945945946</v>
      </c>
      <c r="H42" s="47">
        <f>'2-2-1週報_週別患者数'!H42/'2-2-2週報_週別定点当たり'!W42</f>
        <v>0.5135135135135135</v>
      </c>
      <c r="I42" s="47">
        <f>'2-2-1週報_週別患者数'!I42/'2-2-2週報_週別定点当たり'!W42</f>
        <v>1.7837837837837838</v>
      </c>
      <c r="J42" s="47">
        <f>'2-2-1週報_週別患者数'!J42/'2-2-2週報_週別定点当たり'!W42</f>
        <v>0</v>
      </c>
      <c r="K42" s="47">
        <f>'2-2-1週報_週別患者数'!K42/'2-2-2週報_週別定点当たり'!W42</f>
        <v>1.054054054054054</v>
      </c>
      <c r="L42" s="47">
        <f>'2-2-1週報_週別患者数'!L42/'2-2-2週報_週別定点当たり'!W42</f>
        <v>0.02702702702702703</v>
      </c>
      <c r="M42" s="47">
        <f>'2-2-1週報_週別患者数'!M42/'2-2-2週報_週別定点当たり'!W42</f>
        <v>0.32432432432432434</v>
      </c>
      <c r="N42" s="47">
        <f>'2-2-1週報_週別患者数'!N42/'2-2-2週報_週別定点当たり'!W42</f>
        <v>0.4594594594594595</v>
      </c>
      <c r="O42" s="46">
        <f>'2-2-1週報_週別患者数'!O42/'2-2-2週報_週別定点当たり'!X42</f>
        <v>0</v>
      </c>
      <c r="P42" s="48">
        <f>'2-2-1週報_週別患者数'!P42/'2-2-2週報_週別定点当たり'!X42</f>
        <v>2.25</v>
      </c>
      <c r="Q42" s="46">
        <f>'2-2-1週報_週別患者数'!Q42/'2-2-2週報_週別定点当たり'!Y42</f>
        <v>0</v>
      </c>
      <c r="R42" s="47">
        <f>'2-2-1週報_週別患者数'!R42/'2-2-2週報_週別定点当たり'!Y42</f>
        <v>0</v>
      </c>
      <c r="S42" s="47">
        <f>'2-2-1週報_週別患者数'!S42/'2-2-2週報_週別定点当たり'!Y42</f>
        <v>0.8333333333333334</v>
      </c>
      <c r="T42" s="48">
        <f>'2-2-1週報_週別患者数'!T42/'2-2-2週報_週別定点当たり'!Y42</f>
        <v>0</v>
      </c>
      <c r="U42" s="13"/>
      <c r="V42" s="20">
        <v>61</v>
      </c>
      <c r="W42" s="21">
        <v>37</v>
      </c>
      <c r="X42" s="21">
        <v>8</v>
      </c>
      <c r="Y42" s="22">
        <v>6</v>
      </c>
    </row>
    <row r="43" spans="1:25" ht="12" customHeight="1">
      <c r="A43" s="18">
        <v>40</v>
      </c>
      <c r="B43" s="19" t="s">
        <v>234</v>
      </c>
      <c r="C43" s="45">
        <f>'2-2-1週報_週別患者数'!C43/'2-2-2週報_週別定点当たり'!V43</f>
        <v>0</v>
      </c>
      <c r="D43" s="46">
        <f>'2-2-1週報_週別患者数'!D43/'2-2-2週報_週別定点当たり'!W43</f>
        <v>0.10810810810810811</v>
      </c>
      <c r="E43" s="156">
        <f>'2-2-1週報_週別患者数'!E43/'2-2-2週報_週別定点当たり'!W43</f>
        <v>0.43243243243243246</v>
      </c>
      <c r="F43" s="47">
        <f>'2-2-1週報_週別患者数'!F43/'2-2-2週報_週別定点当たり'!W43</f>
        <v>1.027027027027027</v>
      </c>
      <c r="G43" s="47">
        <f>'2-2-1週報_週別患者数'!G43/'2-2-2週報_週別定点当たり'!W43</f>
        <v>3.7837837837837838</v>
      </c>
      <c r="H43" s="47">
        <f>'2-2-1週報_週別患者数'!H43/'2-2-2週報_週別定点当たり'!W43</f>
        <v>0.7297297297297297</v>
      </c>
      <c r="I43" s="47">
        <f>'2-2-1週報_週別患者数'!I43/'2-2-2週報_週別定点当たり'!W43</f>
        <v>2.1621621621621623</v>
      </c>
      <c r="J43" s="47">
        <f>'2-2-1週報_週別患者数'!J43/'2-2-2週報_週別定点当たり'!W43</f>
        <v>0</v>
      </c>
      <c r="K43" s="47">
        <f>'2-2-1週報_週別患者数'!K43/'2-2-2週報_週別定点当たり'!W43</f>
        <v>0.7297297297297297</v>
      </c>
      <c r="L43" s="47">
        <f>'2-2-1週報_週別患者数'!L43/'2-2-2週報_週別定点当たり'!W43</f>
        <v>0.05405405405405406</v>
      </c>
      <c r="M43" s="47">
        <f>'2-2-1週報_週別患者数'!M43/'2-2-2週報_週別定点当たり'!W43</f>
        <v>0.10810810810810811</v>
      </c>
      <c r="N43" s="47">
        <f>'2-2-1週報_週別患者数'!N43/'2-2-2週報_週別定点当たり'!W43</f>
        <v>0.7837837837837838</v>
      </c>
      <c r="O43" s="46">
        <f>'2-2-1週報_週別患者数'!O43/'2-2-2週報_週別定点当たり'!X43</f>
        <v>0</v>
      </c>
      <c r="P43" s="48">
        <f>'2-2-1週報_週別患者数'!P43/'2-2-2週報_週別定点当たり'!X43</f>
        <v>1.125</v>
      </c>
      <c r="Q43" s="46">
        <f>'2-2-1週報_週別患者数'!Q43/'2-2-2週報_週別定点当たり'!Y43</f>
        <v>0</v>
      </c>
      <c r="R43" s="47">
        <f>'2-2-1週報_週別患者数'!R43/'2-2-2週報_週別定点当たり'!Y43</f>
        <v>0.16666666666666666</v>
      </c>
      <c r="S43" s="47">
        <f>'2-2-1週報_週別患者数'!S43/'2-2-2週報_週別定点当たり'!Y43</f>
        <v>0.5</v>
      </c>
      <c r="T43" s="48">
        <f>'2-2-1週報_週別患者数'!T43/'2-2-2週報_週別定点当たり'!Y43</f>
        <v>0</v>
      </c>
      <c r="U43" s="13"/>
      <c r="V43" s="20">
        <v>61</v>
      </c>
      <c r="W43" s="21">
        <v>37</v>
      </c>
      <c r="X43" s="21">
        <v>8</v>
      </c>
      <c r="Y43" s="22">
        <v>6</v>
      </c>
    </row>
    <row r="44" spans="1:25" ht="12" customHeight="1">
      <c r="A44" s="18">
        <v>41</v>
      </c>
      <c r="B44" s="19" t="s">
        <v>235</v>
      </c>
      <c r="C44" s="45">
        <f>'2-2-1週報_週別患者数'!C44/'2-2-2週報_週別定点当たり'!V44</f>
        <v>0.01639344262295082</v>
      </c>
      <c r="D44" s="46">
        <f>'2-2-1週報_週別患者数'!D44/'2-2-2週報_週別定点当たり'!W44</f>
        <v>0.5945945945945946</v>
      </c>
      <c r="E44" s="156">
        <f>'2-2-1週報_週別患者数'!E44/'2-2-2週報_週別定点当たり'!W44</f>
        <v>0.5135135135135135</v>
      </c>
      <c r="F44" s="47">
        <f>'2-2-1週報_週別患者数'!F44/'2-2-2週報_週別定点当たり'!W44</f>
        <v>0.7567567567567568</v>
      </c>
      <c r="G44" s="47">
        <f>'2-2-1週報_週別患者数'!G44/'2-2-2週報_週別定点当たり'!W44</f>
        <v>3.5945945945945947</v>
      </c>
      <c r="H44" s="47">
        <f>'2-2-1週報_週別患者数'!H44/'2-2-2週報_週別定点当たり'!W44</f>
        <v>0.40540540540540543</v>
      </c>
      <c r="I44" s="47">
        <f>'2-2-1週報_週別患者数'!I44/'2-2-2週報_週別定点当たり'!W44</f>
        <v>1.4054054054054055</v>
      </c>
      <c r="J44" s="47">
        <f>'2-2-1週報_週別患者数'!J44/'2-2-2週報_週別定点当たり'!W44</f>
        <v>0</v>
      </c>
      <c r="K44" s="47">
        <f>'2-2-1週報_週別患者数'!K44/'2-2-2週報_週別定点当たり'!W44</f>
        <v>0.972972972972973</v>
      </c>
      <c r="L44" s="47">
        <f>'2-2-1週報_週別患者数'!L44/'2-2-2週報_週別定点当たり'!W44</f>
        <v>0.02702702702702703</v>
      </c>
      <c r="M44" s="47">
        <f>'2-2-1週報_週別患者数'!M44/'2-2-2週報_週別定点当たり'!W44</f>
        <v>0.13513513513513514</v>
      </c>
      <c r="N44" s="47">
        <f>'2-2-1週報_週別患者数'!N44/'2-2-2週報_週別定点当たり'!W44</f>
        <v>0.7837837837837838</v>
      </c>
      <c r="O44" s="46">
        <f>'2-2-1週報_週別患者数'!O44/'2-2-2週報_週別定点当たり'!X44</f>
        <v>0</v>
      </c>
      <c r="P44" s="48">
        <f>'2-2-1週報_週別患者数'!P44/'2-2-2週報_週別定点当たり'!X44</f>
        <v>1.625</v>
      </c>
      <c r="Q44" s="46">
        <f>'2-2-1週報_週別患者数'!Q44/'2-2-2週報_週別定点当たり'!Y44</f>
        <v>0</v>
      </c>
      <c r="R44" s="47">
        <f>'2-2-1週報_週別患者数'!R44/'2-2-2週報_週別定点当たり'!Y44</f>
        <v>0</v>
      </c>
      <c r="S44" s="47">
        <f>'2-2-1週報_週別患者数'!S44/'2-2-2週報_週別定点当たり'!Y44</f>
        <v>1.8333333333333333</v>
      </c>
      <c r="T44" s="48">
        <f>'2-2-1週報_週別患者数'!T44/'2-2-2週報_週別定点当たり'!Y44</f>
        <v>0</v>
      </c>
      <c r="U44" s="13"/>
      <c r="V44" s="20">
        <v>61</v>
      </c>
      <c r="W44" s="21">
        <v>37</v>
      </c>
      <c r="X44" s="21">
        <v>8</v>
      </c>
      <c r="Y44" s="22">
        <v>6</v>
      </c>
    </row>
    <row r="45" spans="1:25" ht="12" customHeight="1">
      <c r="A45" s="18">
        <v>42</v>
      </c>
      <c r="B45" s="19" t="s">
        <v>236</v>
      </c>
      <c r="C45" s="45">
        <f>'2-2-1週報_週別患者数'!C45/'2-2-2週報_週別定点当たり'!V45</f>
        <v>0.01639344262295082</v>
      </c>
      <c r="D45" s="46">
        <f>'2-2-1週報_週別患者数'!D45/'2-2-2週報_週別定点当たり'!W45</f>
        <v>0.3783783783783784</v>
      </c>
      <c r="E45" s="156">
        <f>'2-2-1週報_週別患者数'!E45/'2-2-2週報_週別定点当たり'!W45</f>
        <v>0.43243243243243246</v>
      </c>
      <c r="F45" s="47">
        <f>'2-2-1週報_週別患者数'!F45/'2-2-2週報_週別定点当たり'!W45</f>
        <v>0.8918918918918919</v>
      </c>
      <c r="G45" s="47">
        <f>'2-2-1週報_週別患者数'!G45/'2-2-2週報_週別定点当たり'!W45</f>
        <v>3.3513513513513513</v>
      </c>
      <c r="H45" s="47">
        <f>'2-2-1週報_週別患者数'!H45/'2-2-2週報_週別定点当たり'!W45</f>
        <v>0.8918918918918919</v>
      </c>
      <c r="I45" s="47">
        <f>'2-2-1週報_週別患者数'!I45/'2-2-2週報_週別定点当たり'!W45</f>
        <v>0.8378378378378378</v>
      </c>
      <c r="J45" s="47">
        <f>'2-2-1週報_週別患者数'!J45/'2-2-2週報_週別定点当たり'!W45</f>
        <v>0</v>
      </c>
      <c r="K45" s="47">
        <f>'2-2-1週報_週別患者数'!K45/'2-2-2週報_週別定点当たり'!W45</f>
        <v>0.7027027027027027</v>
      </c>
      <c r="L45" s="47">
        <f>'2-2-1週報_週別患者数'!L45/'2-2-2週報_週別定点当たり'!W45</f>
        <v>0</v>
      </c>
      <c r="M45" s="47">
        <f>'2-2-1週報_週別患者数'!M45/'2-2-2週報_週別定点当たり'!W45</f>
        <v>0.08108108108108109</v>
      </c>
      <c r="N45" s="47">
        <f>'2-2-1週報_週別患者数'!N45/'2-2-2週報_週別定点当たり'!W45</f>
        <v>0.6216216216216216</v>
      </c>
      <c r="O45" s="46">
        <f>'2-2-1週報_週別患者数'!O45/'2-2-2週報_週別定点当たり'!X45</f>
        <v>0</v>
      </c>
      <c r="P45" s="48">
        <f>'2-2-1週報_週別患者数'!P45/'2-2-2週報_週別定点当たり'!X45</f>
        <v>0.75</v>
      </c>
      <c r="Q45" s="46">
        <f>'2-2-1週報_週別患者数'!Q45/'2-2-2週報_週別定点当たり'!Y45</f>
        <v>0</v>
      </c>
      <c r="R45" s="47">
        <f>'2-2-1週報_週別患者数'!R45/'2-2-2週報_週別定点当たり'!Y45</f>
        <v>0</v>
      </c>
      <c r="S45" s="47">
        <f>'2-2-1週報_週別患者数'!S45/'2-2-2週報_週別定点当たり'!Y45</f>
        <v>1.5</v>
      </c>
      <c r="T45" s="48">
        <f>'2-2-1週報_週別患者数'!T45/'2-2-2週報_週別定点当たり'!Y45</f>
        <v>0</v>
      </c>
      <c r="U45" s="13"/>
      <c r="V45" s="20">
        <v>61</v>
      </c>
      <c r="W45" s="21">
        <v>37</v>
      </c>
      <c r="X45" s="21">
        <v>8</v>
      </c>
      <c r="Y45" s="22">
        <v>6</v>
      </c>
    </row>
    <row r="46" spans="1:25" ht="12" customHeight="1">
      <c r="A46" s="18">
        <v>43</v>
      </c>
      <c r="B46" s="19" t="s">
        <v>237</v>
      </c>
      <c r="C46" s="45">
        <f>'2-2-1週報_週別患者数'!C46/'2-2-2週報_週別定点当たり'!V46</f>
        <v>0</v>
      </c>
      <c r="D46" s="46">
        <f>'2-2-1週報_週別患者数'!D46/'2-2-2週報_週別定点当たり'!W46</f>
        <v>0.972972972972973</v>
      </c>
      <c r="E46" s="156">
        <f>'2-2-1週報_週別患者数'!E46/'2-2-2週報_週別定点当たり'!W46</f>
        <v>0.3783783783783784</v>
      </c>
      <c r="F46" s="47">
        <f>'2-2-1週報_週別患者数'!F46/'2-2-2週報_週別定点当たり'!W46</f>
        <v>1.4864864864864864</v>
      </c>
      <c r="G46" s="47">
        <f>'2-2-1週報_週別患者数'!G46/'2-2-2週報_週別定点当たり'!W46</f>
        <v>4.054054054054054</v>
      </c>
      <c r="H46" s="47">
        <f>'2-2-1週報_週別患者数'!H46/'2-2-2週報_週別定点当たり'!W46</f>
        <v>0.35135135135135137</v>
      </c>
      <c r="I46" s="47">
        <f>'2-2-1週報_週別患者数'!I46/'2-2-2週報_週別定点当たり'!W46</f>
        <v>0.8918918918918919</v>
      </c>
      <c r="J46" s="47">
        <f>'2-2-1週報_週別患者数'!J46/'2-2-2週報_週別定点当たり'!W46</f>
        <v>0</v>
      </c>
      <c r="K46" s="47">
        <f>'2-2-1週報_週別患者数'!K46/'2-2-2週報_週別定点当たり'!W46</f>
        <v>0.6486486486486487</v>
      </c>
      <c r="L46" s="47">
        <f>'2-2-1週報_週別患者数'!L46/'2-2-2週報_週別定点当たり'!W46</f>
        <v>0.05405405405405406</v>
      </c>
      <c r="M46" s="47">
        <f>'2-2-1週報_週別患者数'!M46/'2-2-2週報_週別定点当たり'!W46</f>
        <v>0.13513513513513514</v>
      </c>
      <c r="N46" s="47">
        <f>'2-2-1週報_週別患者数'!N46/'2-2-2週報_週別定点当たり'!W46</f>
        <v>0.5675675675675675</v>
      </c>
      <c r="O46" s="46">
        <f>'2-2-1週報_週別患者数'!O46/'2-2-2週報_週別定点当たり'!X46</f>
        <v>0</v>
      </c>
      <c r="P46" s="48">
        <f>'2-2-1週報_週別患者数'!P46/'2-2-2週報_週別定点当たり'!X46</f>
        <v>2.375</v>
      </c>
      <c r="Q46" s="46">
        <f>'2-2-1週報_週別患者数'!Q46/'2-2-2週報_週別定点当たり'!Y46</f>
        <v>0.16666666666666666</v>
      </c>
      <c r="R46" s="47">
        <f>'2-2-1週報_週別患者数'!R46/'2-2-2週報_週別定点当たり'!Y46</f>
        <v>0.16666666666666666</v>
      </c>
      <c r="S46" s="47">
        <f>'2-2-1週報_週別患者数'!S46/'2-2-2週報_週別定点当たり'!Y46</f>
        <v>1.5</v>
      </c>
      <c r="T46" s="48">
        <f>'2-2-1週報_週別患者数'!T46/'2-2-2週報_週別定点当たり'!Y46</f>
        <v>0</v>
      </c>
      <c r="U46" s="13"/>
      <c r="V46" s="20">
        <v>61</v>
      </c>
      <c r="W46" s="21">
        <v>37</v>
      </c>
      <c r="X46" s="21">
        <v>8</v>
      </c>
      <c r="Y46" s="22">
        <v>6</v>
      </c>
    </row>
    <row r="47" spans="1:25" ht="12" customHeight="1">
      <c r="A47" s="18">
        <v>44</v>
      </c>
      <c r="B47" s="19" t="s">
        <v>238</v>
      </c>
      <c r="C47" s="45">
        <f>'2-2-1週報_週別患者数'!C47/'2-2-2週報_週別定点当たり'!V47</f>
        <v>0.01639344262295082</v>
      </c>
      <c r="D47" s="46">
        <f>'2-2-1週報_週別患者数'!D47/'2-2-2週報_週別定点当たり'!W47</f>
        <v>1.4864864864864864</v>
      </c>
      <c r="E47" s="156">
        <f>'2-2-1週報_週別患者数'!E47/'2-2-2週報_週別定点当たり'!W47</f>
        <v>0.4864864864864865</v>
      </c>
      <c r="F47" s="47">
        <f>'2-2-1週報_週別患者数'!F47/'2-2-2週報_週別定点当たり'!W47</f>
        <v>1.135135135135135</v>
      </c>
      <c r="G47" s="47">
        <f>'2-2-1週報_週別患者数'!G47/'2-2-2週報_週別定点当たり'!W47</f>
        <v>4.486486486486487</v>
      </c>
      <c r="H47" s="47">
        <f>'2-2-1週報_週別患者数'!H47/'2-2-2週報_週別定点当たり'!W47</f>
        <v>1.2972972972972974</v>
      </c>
      <c r="I47" s="47">
        <f>'2-2-1週報_週別患者数'!I47/'2-2-2週報_週別定点当たり'!W47</f>
        <v>0.5675675675675675</v>
      </c>
      <c r="J47" s="47">
        <f>'2-2-1週報_週別患者数'!J47/'2-2-2週報_週別定点当たり'!W47</f>
        <v>0</v>
      </c>
      <c r="K47" s="47">
        <f>'2-2-1週報_週別患者数'!K47/'2-2-2週報_週別定点当たり'!W47</f>
        <v>0.8108108108108109</v>
      </c>
      <c r="L47" s="47">
        <f>'2-2-1週報_週別患者数'!L47/'2-2-2週報_週別定点当たり'!W47</f>
        <v>0.02702702702702703</v>
      </c>
      <c r="M47" s="47">
        <f>'2-2-1週報_週別患者数'!M47/'2-2-2週報_週別定点当たり'!W47</f>
        <v>0.08108108108108109</v>
      </c>
      <c r="N47" s="47">
        <f>'2-2-1週報_週別患者数'!N47/'2-2-2週報_週別定点当たり'!W47</f>
        <v>0.7567567567567568</v>
      </c>
      <c r="O47" s="46">
        <f>'2-2-1週報_週別患者数'!O47/'2-2-2週報_週別定点当たり'!X47</f>
        <v>0</v>
      </c>
      <c r="P47" s="48">
        <f>'2-2-1週報_週別患者数'!P47/'2-2-2週報_週別定点当たり'!X47</f>
        <v>2.25</v>
      </c>
      <c r="Q47" s="46">
        <f>'2-2-1週報_週別患者数'!Q47/'2-2-2週報_週別定点当たり'!Y47</f>
        <v>0</v>
      </c>
      <c r="R47" s="47">
        <f>'2-2-1週報_週別患者数'!R47/'2-2-2週報_週別定点当たり'!Y47</f>
        <v>0</v>
      </c>
      <c r="S47" s="47">
        <f>'2-2-1週報_週別患者数'!S47/'2-2-2週報_週別定点当たり'!Y47</f>
        <v>1.8333333333333333</v>
      </c>
      <c r="T47" s="48">
        <f>'2-2-1週報_週別患者数'!T47/'2-2-2週報_週別定点当たり'!Y47</f>
        <v>0</v>
      </c>
      <c r="U47" s="13"/>
      <c r="V47" s="20">
        <v>61</v>
      </c>
      <c r="W47" s="21">
        <v>37</v>
      </c>
      <c r="X47" s="21">
        <v>8</v>
      </c>
      <c r="Y47" s="22">
        <v>6</v>
      </c>
    </row>
    <row r="48" spans="1:25" ht="12" customHeight="1">
      <c r="A48" s="18">
        <v>45</v>
      </c>
      <c r="B48" s="19" t="s">
        <v>239</v>
      </c>
      <c r="C48" s="45">
        <f>'2-2-1週報_週別患者数'!C48/'2-2-2週報_週別定点当たり'!V48</f>
        <v>0.06557377049180328</v>
      </c>
      <c r="D48" s="46">
        <f>'2-2-1週報_週別患者数'!D48/'2-2-2週報_週別定点当たり'!W48</f>
        <v>0.972972972972973</v>
      </c>
      <c r="E48" s="156">
        <f>'2-2-1週報_週別患者数'!E48/'2-2-2週報_週別定点当たり'!W48</f>
        <v>0.5945945945945946</v>
      </c>
      <c r="F48" s="47">
        <f>'2-2-1週報_週別患者数'!F48/'2-2-2週報_週別定点当たり'!W48</f>
        <v>1.162162162162162</v>
      </c>
      <c r="G48" s="47">
        <f>'2-2-1週報_週別患者数'!G48/'2-2-2週報_週別定点当たり'!W48</f>
        <v>3.324324324324324</v>
      </c>
      <c r="H48" s="47">
        <f>'2-2-1週報_週別患者数'!H48/'2-2-2週報_週別定点当たり'!W48</f>
        <v>1.135135135135135</v>
      </c>
      <c r="I48" s="47">
        <f>'2-2-1週報_週別患者数'!I48/'2-2-2週報_週別定点当たり'!W48</f>
        <v>0.6216216216216216</v>
      </c>
      <c r="J48" s="47">
        <f>'2-2-1週報_週別患者数'!J48/'2-2-2週報_週別定点当たり'!W48</f>
        <v>0.02702702702702703</v>
      </c>
      <c r="K48" s="47">
        <f>'2-2-1週報_週別患者数'!K48/'2-2-2週報_週別定点当たり'!W48</f>
        <v>0.972972972972973</v>
      </c>
      <c r="L48" s="47">
        <f>'2-2-1週報_週別患者数'!L48/'2-2-2週報_週別定点当たり'!W48</f>
        <v>0</v>
      </c>
      <c r="M48" s="47">
        <f>'2-2-1週報_週別患者数'!M48/'2-2-2週報_週別定点当たり'!W48</f>
        <v>0.05405405405405406</v>
      </c>
      <c r="N48" s="47">
        <f>'2-2-1週報_週別患者数'!N48/'2-2-2週報_週別定点当たり'!W48</f>
        <v>0.7297297297297297</v>
      </c>
      <c r="O48" s="46">
        <f>'2-2-1週報_週別患者数'!O48/'2-2-2週報_週別定点当たり'!X48</f>
        <v>0</v>
      </c>
      <c r="P48" s="48">
        <f>'2-2-1週報_週別患者数'!P48/'2-2-2週報_週別定点当たり'!X48</f>
        <v>2</v>
      </c>
      <c r="Q48" s="46">
        <f>'2-2-1週報_週別患者数'!Q48/'2-2-2週報_週別定点当たり'!Y48</f>
        <v>0</v>
      </c>
      <c r="R48" s="47">
        <f>'2-2-1週報_週別患者数'!R48/'2-2-2週報_週別定点当たり'!Y48</f>
        <v>0</v>
      </c>
      <c r="S48" s="47">
        <f>'2-2-1週報_週別患者数'!S48/'2-2-2週報_週別定点当たり'!Y48</f>
        <v>1</v>
      </c>
      <c r="T48" s="48">
        <f>'2-2-1週報_週別患者数'!T48/'2-2-2週報_週別定点当たり'!Y48</f>
        <v>0</v>
      </c>
      <c r="U48" s="13"/>
      <c r="V48" s="20">
        <v>61</v>
      </c>
      <c r="W48" s="21">
        <v>37</v>
      </c>
      <c r="X48" s="21">
        <v>8</v>
      </c>
      <c r="Y48" s="22">
        <v>6</v>
      </c>
    </row>
    <row r="49" spans="1:25" ht="12" customHeight="1">
      <c r="A49" s="18">
        <v>46</v>
      </c>
      <c r="B49" s="19" t="s">
        <v>240</v>
      </c>
      <c r="C49" s="45">
        <f>'2-2-1週報_週別患者数'!C49/'2-2-2週報_週別定点当たり'!V49</f>
        <v>0</v>
      </c>
      <c r="D49" s="46">
        <f>'2-2-1週報_週別患者数'!D49/'2-2-2週報_週別定点当たり'!W49</f>
        <v>1.0810810810810811</v>
      </c>
      <c r="E49" s="156">
        <f>'2-2-1週報_週別患者数'!E49/'2-2-2週報_週別定点当たり'!W49</f>
        <v>0.32432432432432434</v>
      </c>
      <c r="F49" s="47">
        <f>'2-2-1週報_週別患者数'!F49/'2-2-2週報_週別定点当たり'!W49</f>
        <v>1.054054054054054</v>
      </c>
      <c r="G49" s="47">
        <f>'2-2-1週報_週別患者数'!G49/'2-2-2週報_週別定点当たり'!W49</f>
        <v>4.594594594594595</v>
      </c>
      <c r="H49" s="47">
        <f>'2-2-1週報_週別患者数'!H49/'2-2-2週報_週別定点当たり'!W49</f>
        <v>2.135135135135135</v>
      </c>
      <c r="I49" s="47">
        <f>'2-2-1週報_週別患者数'!I49/'2-2-2週報_週別定点当たり'!W49</f>
        <v>1.135135135135135</v>
      </c>
      <c r="J49" s="47">
        <f>'2-2-1週報_週別患者数'!J49/'2-2-2週報_週別定点当たり'!W49</f>
        <v>0.02702702702702703</v>
      </c>
      <c r="K49" s="47">
        <f>'2-2-1週報_週別患者数'!K49/'2-2-2週報_週別定点当たり'!W49</f>
        <v>0.9459459459459459</v>
      </c>
      <c r="L49" s="47">
        <f>'2-2-1週報_週別患者数'!L49/'2-2-2週報_週別定点当たり'!W49</f>
        <v>0</v>
      </c>
      <c r="M49" s="47">
        <f>'2-2-1週報_週別患者数'!M49/'2-2-2週報_週別定点当たり'!W49</f>
        <v>0.05405405405405406</v>
      </c>
      <c r="N49" s="47">
        <f>'2-2-1週報_週別患者数'!N49/'2-2-2週報_週別定点当たり'!W49</f>
        <v>0.5675675675675675</v>
      </c>
      <c r="O49" s="46">
        <f>'2-2-1週報_週別患者数'!O49/'2-2-2週報_週別定点当たり'!X49</f>
        <v>0.125</v>
      </c>
      <c r="P49" s="48">
        <f>'2-2-1週報_週別患者数'!P49/'2-2-2週報_週別定点当たり'!X49</f>
        <v>1.375</v>
      </c>
      <c r="Q49" s="46">
        <f>'2-2-1週報_週別患者数'!Q49/'2-2-2週報_週別定点当たり'!Y49</f>
        <v>0</v>
      </c>
      <c r="R49" s="47">
        <f>'2-2-1週報_週別患者数'!R49/'2-2-2週報_週別定点当たり'!Y49</f>
        <v>0</v>
      </c>
      <c r="S49" s="47">
        <f>'2-2-1週報_週別患者数'!S49/'2-2-2週報_週別定点当たり'!Y49</f>
        <v>1.1666666666666667</v>
      </c>
      <c r="T49" s="48">
        <f>'2-2-1週報_週別患者数'!T49/'2-2-2週報_週別定点当たり'!Y49</f>
        <v>0</v>
      </c>
      <c r="U49" s="13"/>
      <c r="V49" s="20">
        <v>61</v>
      </c>
      <c r="W49" s="21">
        <v>37</v>
      </c>
      <c r="X49" s="21">
        <v>8</v>
      </c>
      <c r="Y49" s="22">
        <v>6</v>
      </c>
    </row>
    <row r="50" spans="1:25" ht="12" customHeight="1">
      <c r="A50" s="18">
        <v>47</v>
      </c>
      <c r="B50" s="19" t="s">
        <v>241</v>
      </c>
      <c r="C50" s="45">
        <f>'2-2-1週報_週別患者数'!C50/'2-2-2週報_週別定点当たり'!V50</f>
        <v>0.06557377049180328</v>
      </c>
      <c r="D50" s="46">
        <f>'2-2-1週報_週別患者数'!D50/'2-2-2週報_週別定点当たり'!W50</f>
        <v>1.945945945945946</v>
      </c>
      <c r="E50" s="156">
        <f>'2-2-1週報_週別患者数'!E50/'2-2-2週報_週別定点当たり'!W50</f>
        <v>0.2972972972972973</v>
      </c>
      <c r="F50" s="47">
        <f>'2-2-1週報_週別患者数'!F50/'2-2-2週報_週別定点当たり'!W50</f>
        <v>1.6756756756756757</v>
      </c>
      <c r="G50" s="47">
        <f>'2-2-1週報_週別患者数'!G50/'2-2-2週報_週別定点当たり'!W50</f>
        <v>5.162162162162162</v>
      </c>
      <c r="H50" s="47">
        <f>'2-2-1週報_週別患者数'!H50/'2-2-2週報_週別定点当たり'!W50</f>
        <v>1.4054054054054055</v>
      </c>
      <c r="I50" s="47">
        <f>'2-2-1週報_週別患者数'!I50/'2-2-2週報_週別定点当たり'!W50</f>
        <v>0.9459459459459459</v>
      </c>
      <c r="J50" s="47">
        <f>'2-2-1週報_週別患者数'!J50/'2-2-2週報_週別定点当たり'!W50</f>
        <v>0.02702702702702703</v>
      </c>
      <c r="K50" s="47">
        <f>'2-2-1週報_週別患者数'!K50/'2-2-2週報_週別定点当たり'!W50</f>
        <v>0.5945945945945946</v>
      </c>
      <c r="L50" s="47">
        <f>'2-2-1週報_週別患者数'!L50/'2-2-2週報_週別定点当たり'!W50</f>
        <v>0</v>
      </c>
      <c r="M50" s="47">
        <f>'2-2-1週報_週別患者数'!M50/'2-2-2週報_週別定点当たり'!W50</f>
        <v>0</v>
      </c>
      <c r="N50" s="47">
        <f>'2-2-1週報_週別患者数'!N50/'2-2-2週報_週別定点当たり'!W50</f>
        <v>0.7837837837837838</v>
      </c>
      <c r="O50" s="46">
        <f>'2-2-1週報_週別患者数'!O50/'2-2-2週報_週別定点当たり'!X50</f>
        <v>0</v>
      </c>
      <c r="P50" s="48">
        <f>'2-2-1週報_週別患者数'!P50/'2-2-2週報_週別定点当たり'!X50</f>
        <v>1.875</v>
      </c>
      <c r="Q50" s="46">
        <f>'2-2-1週報_週別患者数'!Q50/'2-2-2週報_週別定点当たり'!Y50</f>
        <v>0</v>
      </c>
      <c r="R50" s="47">
        <f>'2-2-1週報_週別患者数'!R50/'2-2-2週報_週別定点当たり'!Y50</f>
        <v>0</v>
      </c>
      <c r="S50" s="47">
        <f>'2-2-1週報_週別患者数'!S50/'2-2-2週報_週別定点当たり'!Y50</f>
        <v>1.8333333333333333</v>
      </c>
      <c r="T50" s="48">
        <f>'2-2-1週報_週別患者数'!T50/'2-2-2週報_週別定点当たり'!Y50</f>
        <v>0</v>
      </c>
      <c r="U50" s="13"/>
      <c r="V50" s="20">
        <v>61</v>
      </c>
      <c r="W50" s="21">
        <v>37</v>
      </c>
      <c r="X50" s="21">
        <v>8</v>
      </c>
      <c r="Y50" s="22">
        <v>6</v>
      </c>
    </row>
    <row r="51" spans="1:25" ht="12" customHeight="1">
      <c r="A51" s="18">
        <v>48</v>
      </c>
      <c r="B51" s="19" t="s">
        <v>242</v>
      </c>
      <c r="C51" s="45">
        <f>'2-2-1週報_週別患者数'!C51/'2-2-2週報_週別定点当たり'!V51</f>
        <v>0.13114754098360656</v>
      </c>
      <c r="D51" s="46">
        <f>'2-2-1週報_週別患者数'!D51/'2-2-2週報_週別定点当たり'!W51</f>
        <v>1.5675675675675675</v>
      </c>
      <c r="E51" s="156">
        <f>'2-2-1週報_週別患者数'!E51/'2-2-2週報_週別定点当たり'!W51</f>
        <v>0.32432432432432434</v>
      </c>
      <c r="F51" s="47">
        <f>'2-2-1週報_週別患者数'!F51/'2-2-2週報_週別定点当たり'!W51</f>
        <v>1.3513513513513513</v>
      </c>
      <c r="G51" s="47">
        <f>'2-2-1週報_週別患者数'!G51/'2-2-2週報_週別定点当たり'!W51</f>
        <v>5.378378378378378</v>
      </c>
      <c r="H51" s="47">
        <f>'2-2-1週報_週別患者数'!H51/'2-2-2週報_週別定点当たり'!W51</f>
        <v>2.7567567567567566</v>
      </c>
      <c r="I51" s="47">
        <f>'2-2-1週報_週別患者数'!I51/'2-2-2週報_週別定点当たり'!W51</f>
        <v>0.6756756756756757</v>
      </c>
      <c r="J51" s="47">
        <f>'2-2-1週報_週別患者数'!J51/'2-2-2週報_週別定点当たり'!W51</f>
        <v>0.05405405405405406</v>
      </c>
      <c r="K51" s="47">
        <f>'2-2-1週報_週別患者数'!K51/'2-2-2週報_週別定点当たり'!W51</f>
        <v>0.7837837837837838</v>
      </c>
      <c r="L51" s="47">
        <f>'2-2-1週報_週別患者数'!L51/'2-2-2週報_週別定点当たり'!W51</f>
        <v>0</v>
      </c>
      <c r="M51" s="47">
        <f>'2-2-1週報_週別患者数'!M51/'2-2-2週報_週別定点当たり'!W51</f>
        <v>0.02702702702702703</v>
      </c>
      <c r="N51" s="47">
        <f>'2-2-1週報_週別患者数'!N51/'2-2-2週報_週別定点当たり'!W51</f>
        <v>0.6216216216216216</v>
      </c>
      <c r="O51" s="46">
        <f>'2-2-1週報_週別患者数'!O51/'2-2-2週報_週別定点当たり'!X51</f>
        <v>0</v>
      </c>
      <c r="P51" s="48">
        <f>'2-2-1週報_週別患者数'!P51/'2-2-2週報_週別定点当たり'!X51</f>
        <v>1.375</v>
      </c>
      <c r="Q51" s="46">
        <f>'2-2-1週報_週別患者数'!Q51/'2-2-2週報_週別定点当たり'!Y51</f>
        <v>0.16666666666666666</v>
      </c>
      <c r="R51" s="47">
        <f>'2-2-1週報_週別患者数'!R51/'2-2-2週報_週別定点当たり'!Y51</f>
        <v>0</v>
      </c>
      <c r="S51" s="47">
        <f>'2-2-1週報_週別患者数'!S51/'2-2-2週報_週別定点当たり'!Y51</f>
        <v>0.5</v>
      </c>
      <c r="T51" s="48">
        <f>'2-2-1週報_週別患者数'!T51/'2-2-2週報_週別定点当たり'!Y51</f>
        <v>0</v>
      </c>
      <c r="U51" s="13"/>
      <c r="V51" s="20">
        <v>61</v>
      </c>
      <c r="W51" s="21">
        <v>37</v>
      </c>
      <c r="X51" s="21">
        <v>8</v>
      </c>
      <c r="Y51" s="22">
        <v>6</v>
      </c>
    </row>
    <row r="52" spans="1:25" ht="12" customHeight="1">
      <c r="A52" s="18">
        <v>49</v>
      </c>
      <c r="B52" s="19" t="s">
        <v>243</v>
      </c>
      <c r="C52" s="45">
        <f>'2-2-1週報_週別患者数'!C52/'2-2-2週報_週別定点当たり'!V52</f>
        <v>0.3442622950819672</v>
      </c>
      <c r="D52" s="46">
        <f>'2-2-1週報_週別患者数'!D52/'2-2-2週報_週別定点当たり'!W52</f>
        <v>1.7567567567567568</v>
      </c>
      <c r="E52" s="156">
        <f>'2-2-1週報_週別患者数'!E52/'2-2-2週報_週別定点当たり'!W52</f>
        <v>0.7027027027027027</v>
      </c>
      <c r="F52" s="47">
        <f>'2-2-1週報_週別患者数'!F52/'2-2-2週報_週別定点当たり'!W52</f>
        <v>2.081081081081081</v>
      </c>
      <c r="G52" s="47">
        <f>'2-2-1週報_週別患者数'!G52/'2-2-2週報_週別定点当たり'!W52</f>
        <v>8.594594594594595</v>
      </c>
      <c r="H52" s="47">
        <f>'2-2-1週報_週別患者数'!H52/'2-2-2週報_週別定点当たり'!W52</f>
        <v>2.108108108108108</v>
      </c>
      <c r="I52" s="47">
        <f>'2-2-1週報_週別患者数'!I52/'2-2-2週報_週別定点当たり'!W52</f>
        <v>0.5135135135135135</v>
      </c>
      <c r="J52" s="47">
        <f>'2-2-1週報_週別患者数'!J52/'2-2-2週報_週別定点当たり'!W52</f>
        <v>0</v>
      </c>
      <c r="K52" s="47">
        <f>'2-2-1週報_週別患者数'!K52/'2-2-2週報_週別定点当たり'!W52</f>
        <v>0.8378378378378378</v>
      </c>
      <c r="L52" s="47">
        <f>'2-2-1週報_週別患者数'!L52/'2-2-2週報_週別定点当たり'!W52</f>
        <v>0</v>
      </c>
      <c r="M52" s="47">
        <f>'2-2-1週報_週別患者数'!M52/'2-2-2週報_週別定点当たり'!W52</f>
        <v>0.02702702702702703</v>
      </c>
      <c r="N52" s="47">
        <f>'2-2-1週報_週別患者数'!N52/'2-2-2週報_週別定点当たり'!W52</f>
        <v>0.8108108108108109</v>
      </c>
      <c r="O52" s="46">
        <f>'2-2-1週報_週別患者数'!O52/'2-2-2週報_週別定点当たり'!X52</f>
        <v>0</v>
      </c>
      <c r="P52" s="48">
        <f>'2-2-1週報_週別患者数'!P52/'2-2-2週報_週別定点当たり'!X52</f>
        <v>2.875</v>
      </c>
      <c r="Q52" s="46">
        <f>'2-2-1週報_週別患者数'!Q52/'2-2-2週報_週別定点当たり'!Y52</f>
        <v>0</v>
      </c>
      <c r="R52" s="47">
        <f>'2-2-1週報_週別患者数'!R52/'2-2-2週報_週別定点当たり'!Y52</f>
        <v>0</v>
      </c>
      <c r="S52" s="47">
        <f>'2-2-1週報_週別患者数'!S52/'2-2-2週報_週別定点当たり'!Y52</f>
        <v>0.5</v>
      </c>
      <c r="T52" s="48">
        <f>'2-2-1週報_週別患者数'!T52/'2-2-2週報_週別定点当たり'!Y52</f>
        <v>0</v>
      </c>
      <c r="U52" s="13"/>
      <c r="V52" s="20">
        <v>61</v>
      </c>
      <c r="W52" s="21">
        <v>37</v>
      </c>
      <c r="X52" s="21">
        <v>8</v>
      </c>
      <c r="Y52" s="22">
        <v>6</v>
      </c>
    </row>
    <row r="53" spans="1:25" ht="12" customHeight="1">
      <c r="A53" s="18">
        <v>50</v>
      </c>
      <c r="B53" s="19" t="s">
        <v>244</v>
      </c>
      <c r="C53" s="45">
        <f>'2-2-1週報_週別患者数'!C53/'2-2-2週報_週別定点当たり'!V53</f>
        <v>0.7868852459016393</v>
      </c>
      <c r="D53" s="46">
        <f>'2-2-1週報_週別患者数'!D53/'2-2-2週報_週別定点当たり'!W53</f>
        <v>2.3513513513513513</v>
      </c>
      <c r="E53" s="156">
        <f>'2-2-1週報_週別患者数'!E53/'2-2-2週報_週別定点当たり'!W53</f>
        <v>1.162162162162162</v>
      </c>
      <c r="F53" s="47">
        <f>'2-2-1週報_週別患者数'!F53/'2-2-2週報_週別定点当たり'!W53</f>
        <v>1.6216216216216217</v>
      </c>
      <c r="G53" s="47">
        <f>'2-2-1週報_週別患者数'!G53/'2-2-2週報_週別定点当たり'!W53</f>
        <v>13</v>
      </c>
      <c r="H53" s="47">
        <f>'2-2-1週報_週別患者数'!H53/'2-2-2週報_週別定点当たり'!W53</f>
        <v>3.2972972972972974</v>
      </c>
      <c r="I53" s="47">
        <f>'2-2-1週報_週別患者数'!I53/'2-2-2週報_週別定点当たり'!W53</f>
        <v>0.5945945945945946</v>
      </c>
      <c r="J53" s="47">
        <f>'2-2-1週報_週別患者数'!J53/'2-2-2週報_週別定点当たり'!W53</f>
        <v>0</v>
      </c>
      <c r="K53" s="47">
        <f>'2-2-1週報_週別患者数'!K53/'2-2-2週報_週別定点当たり'!W53</f>
        <v>1</v>
      </c>
      <c r="L53" s="47">
        <f>'2-2-1週報_週別患者数'!L53/'2-2-2週報_週別定点当たり'!W53</f>
        <v>0</v>
      </c>
      <c r="M53" s="47">
        <f>'2-2-1週報_週別患者数'!M53/'2-2-2週報_週別定点当たり'!W53</f>
        <v>0.05405405405405406</v>
      </c>
      <c r="N53" s="47">
        <f>'2-2-1週報_週別患者数'!N53/'2-2-2週報_週別定点当たり'!W53</f>
        <v>0.7297297297297297</v>
      </c>
      <c r="O53" s="46">
        <f>'2-2-1週報_週別患者数'!O53/'2-2-2週報_週別定点当たり'!X53</f>
        <v>0</v>
      </c>
      <c r="P53" s="48">
        <f>'2-2-1週報_週別患者数'!P53/'2-2-2週報_週別定点当たり'!X53</f>
        <v>1.5</v>
      </c>
      <c r="Q53" s="46">
        <f>'2-2-1週報_週別患者数'!Q53/'2-2-2週報_週別定点当たり'!Y53</f>
        <v>0</v>
      </c>
      <c r="R53" s="47">
        <f>'2-2-1週報_週別患者数'!R53/'2-2-2週報_週別定点当たり'!Y53</f>
        <v>0</v>
      </c>
      <c r="S53" s="47">
        <f>'2-2-1週報_週別患者数'!S53/'2-2-2週報_週別定点当たり'!Y53</f>
        <v>1</v>
      </c>
      <c r="T53" s="48">
        <f>'2-2-1週報_週別患者数'!T53/'2-2-2週報_週別定点当たり'!Y53</f>
        <v>0</v>
      </c>
      <c r="U53" s="13"/>
      <c r="V53" s="20">
        <v>61</v>
      </c>
      <c r="W53" s="21">
        <v>37</v>
      </c>
      <c r="X53" s="21">
        <v>8</v>
      </c>
      <c r="Y53" s="22">
        <v>6</v>
      </c>
    </row>
    <row r="54" spans="1:25" ht="12" customHeight="1">
      <c r="A54" s="18">
        <v>51</v>
      </c>
      <c r="B54" s="19" t="s">
        <v>245</v>
      </c>
      <c r="C54" s="45">
        <f>'2-2-1週報_週別患者数'!C54/'2-2-2週報_週別定点当たり'!V54</f>
        <v>1.4098360655737705</v>
      </c>
      <c r="D54" s="46">
        <f>'2-2-1週報_週別患者数'!D54/'2-2-2週報_週別定点当たり'!W54</f>
        <v>1.5135135135135136</v>
      </c>
      <c r="E54" s="156">
        <f>'2-2-1週報_週別患者数'!E54/'2-2-2週報_週別定点当たり'!W54</f>
        <v>1</v>
      </c>
      <c r="F54" s="47">
        <f>'2-2-1週報_週別患者数'!F54/'2-2-2週報_週別定点当たり'!W54</f>
        <v>1.945945945945946</v>
      </c>
      <c r="G54" s="47">
        <f>'2-2-1週報_週別患者数'!G54/'2-2-2週報_週別定点当たり'!W54</f>
        <v>14.405405405405405</v>
      </c>
      <c r="H54" s="47">
        <f>'2-2-1週報_週別患者数'!H54/'2-2-2週報_週別定点当たり'!W54</f>
        <v>2.675675675675676</v>
      </c>
      <c r="I54" s="47">
        <f>'2-2-1週報_週別患者数'!I54/'2-2-2週報_週別定点当たり'!W54</f>
        <v>0.3783783783783784</v>
      </c>
      <c r="J54" s="47">
        <f>'2-2-1週報_週別患者数'!J54/'2-2-2週報_週別定点当たり'!W54</f>
        <v>0</v>
      </c>
      <c r="K54" s="47">
        <f>'2-2-1週報_週別患者数'!K54/'2-2-2週報_週別定点当たり'!W54</f>
        <v>0.8378378378378378</v>
      </c>
      <c r="L54" s="47">
        <f>'2-2-1週報_週別患者数'!L54/'2-2-2週報_週別定点当たり'!W54</f>
        <v>0.05405405405405406</v>
      </c>
      <c r="M54" s="47">
        <f>'2-2-1週報_週別患者数'!M54/'2-2-2週報_週別定点当たり'!W54</f>
        <v>0.08108108108108109</v>
      </c>
      <c r="N54" s="47">
        <f>'2-2-1週報_週別患者数'!N54/'2-2-2週報_週別定点当たり'!W54</f>
        <v>0.7837837837837838</v>
      </c>
      <c r="O54" s="46">
        <f>'2-2-1週報_週別患者数'!O54/'2-2-2週報_週別定点当たり'!X54</f>
        <v>0</v>
      </c>
      <c r="P54" s="48">
        <f>'2-2-1週報_週別患者数'!P54/'2-2-2週報_週別定点当たり'!X54</f>
        <v>2.375</v>
      </c>
      <c r="Q54" s="46">
        <f>'2-2-1週報_週別患者数'!Q54/'2-2-2週報_週別定点当たり'!Y54</f>
        <v>0</v>
      </c>
      <c r="R54" s="47">
        <f>'2-2-1週報_週別患者数'!R54/'2-2-2週報_週別定点当たり'!Y54</f>
        <v>0</v>
      </c>
      <c r="S54" s="47">
        <f>'2-2-1週報_週別患者数'!S54/'2-2-2週報_週別定点当たり'!Y54</f>
        <v>1</v>
      </c>
      <c r="T54" s="48">
        <f>'2-2-1週報_週別患者数'!T54/'2-2-2週報_週別定点当たり'!Y54</f>
        <v>0</v>
      </c>
      <c r="U54" s="13"/>
      <c r="V54" s="20">
        <v>61</v>
      </c>
      <c r="W54" s="21">
        <v>37</v>
      </c>
      <c r="X54" s="21">
        <v>8</v>
      </c>
      <c r="Y54" s="22">
        <v>6</v>
      </c>
    </row>
    <row r="55" spans="1:25" ht="13.5" customHeight="1" thickBot="1">
      <c r="A55" s="18">
        <v>52</v>
      </c>
      <c r="B55" s="150" t="s">
        <v>246</v>
      </c>
      <c r="C55" s="45">
        <f>'2-2-1週報_週別患者数'!C55/'2-2-2週報_週別定点当たり'!V55</f>
        <v>2.7540983606557377</v>
      </c>
      <c r="D55" s="46">
        <f>'2-2-1週報_週別患者数'!D55/'2-2-2週報_週別定点当たり'!W55</f>
        <v>1.5945945945945945</v>
      </c>
      <c r="E55" s="156">
        <f>'2-2-1週報_週別患者数'!E55/'2-2-2週報_週別定点当たり'!W55</f>
        <v>1.054054054054054</v>
      </c>
      <c r="F55" s="47">
        <f>'2-2-1週報_週別患者数'!F55/'2-2-2週報_週別定点当たり'!W55</f>
        <v>1.6486486486486487</v>
      </c>
      <c r="G55" s="47">
        <f>'2-2-1週報_週別患者数'!G55/'2-2-2週報_週別定点当たり'!W55</f>
        <v>19.83783783783784</v>
      </c>
      <c r="H55" s="47">
        <f>'2-2-1週報_週別患者数'!H55/'2-2-2週報_週別定点当たり'!W55</f>
        <v>2.5135135135135136</v>
      </c>
      <c r="I55" s="47">
        <f>'2-2-1週報_週別患者数'!I55/'2-2-2週報_週別定点当たり'!W55</f>
        <v>0.21621621621621623</v>
      </c>
      <c r="J55" s="47">
        <f>'2-2-1週報_週別患者数'!J55/'2-2-2週報_週別定点当たり'!W55</f>
        <v>0</v>
      </c>
      <c r="K55" s="47">
        <f>'2-2-1週報_週別患者数'!K55/'2-2-2週報_週別定点当たり'!W55</f>
        <v>1.3513513513513513</v>
      </c>
      <c r="L55" s="47">
        <f>'2-2-1週報_週別患者数'!L55/'2-2-2週報_週別定点当たり'!W55</f>
        <v>0</v>
      </c>
      <c r="M55" s="47">
        <f>'2-2-1週報_週別患者数'!M55/'2-2-2週報_週別定点当たり'!W55</f>
        <v>0</v>
      </c>
      <c r="N55" s="47">
        <f>'2-2-1週報_週別患者数'!N55/'2-2-2週報_週別定点当たり'!W55</f>
        <v>0.8648648648648649</v>
      </c>
      <c r="O55" s="46">
        <f>'2-2-1週報_週別患者数'!O55/'2-2-2週報_週別定点当たり'!X55</f>
        <v>0</v>
      </c>
      <c r="P55" s="48">
        <f>'2-2-1週報_週別患者数'!P55/'2-2-2週報_週別定点当たり'!X55</f>
        <v>1.75</v>
      </c>
      <c r="Q55" s="46">
        <f>'2-2-1週報_週別患者数'!Q55/'2-2-2週報_週別定点当たり'!Y55</f>
        <v>0</v>
      </c>
      <c r="R55" s="47">
        <f>'2-2-1週報_週別患者数'!R55/'2-2-2週報_週別定点当たり'!Y55</f>
        <v>0</v>
      </c>
      <c r="S55" s="47">
        <f>'2-2-1週報_週別患者数'!S55/'2-2-2週報_週別定点当たり'!Y55</f>
        <v>0.8333333333333334</v>
      </c>
      <c r="T55" s="48">
        <f>'2-2-1週報_週別患者数'!T55/'2-2-2週報_週別定点当たり'!Y55</f>
        <v>0</v>
      </c>
      <c r="U55" s="13"/>
      <c r="V55" s="174">
        <v>61</v>
      </c>
      <c r="W55" s="175">
        <v>37</v>
      </c>
      <c r="X55" s="175">
        <v>8</v>
      </c>
      <c r="Y55" s="176">
        <v>6</v>
      </c>
    </row>
    <row r="56" spans="1:25" ht="14.25" customHeight="1" thickTop="1">
      <c r="A56" s="236" t="s">
        <v>5</v>
      </c>
      <c r="B56" s="237"/>
      <c r="C56" s="121">
        <f>SUM(C4:C55)</f>
        <v>168.8196721311475</v>
      </c>
      <c r="D56" s="122">
        <f>SUM(D4:D55)</f>
        <v>22.459459459459456</v>
      </c>
      <c r="E56" s="157">
        <f aca="true" t="shared" si="0" ref="E56:P56">SUM(E4:E55)</f>
        <v>35.324324324324316</v>
      </c>
      <c r="F56" s="123">
        <f t="shared" si="0"/>
        <v>74.13513513513516</v>
      </c>
      <c r="G56" s="123">
        <f t="shared" si="0"/>
        <v>435.7297297297298</v>
      </c>
      <c r="H56" s="123">
        <f t="shared" si="0"/>
        <v>91.89189189189187</v>
      </c>
      <c r="I56" s="123">
        <f t="shared" si="0"/>
        <v>61.45945945945947</v>
      </c>
      <c r="J56" s="123">
        <f t="shared" si="0"/>
        <v>3.864864864864866</v>
      </c>
      <c r="K56" s="123">
        <f t="shared" si="0"/>
        <v>53.243243243243256</v>
      </c>
      <c r="L56" s="123">
        <f t="shared" si="0"/>
        <v>4</v>
      </c>
      <c r="M56" s="123">
        <f t="shared" si="0"/>
        <v>80.70270270270268</v>
      </c>
      <c r="N56" s="123">
        <f t="shared" si="0"/>
        <v>27.810810810810807</v>
      </c>
      <c r="O56" s="122">
        <f t="shared" si="0"/>
        <v>1.25</v>
      </c>
      <c r="P56" s="124">
        <f t="shared" si="0"/>
        <v>109</v>
      </c>
      <c r="Q56" s="122">
        <f>'2-2-1週報_週別患者数'!Q56/6</f>
        <v>1.1666666666666667</v>
      </c>
      <c r="R56" s="123">
        <f>'2-2-1週報_週別患者数'!R56/6</f>
        <v>3</v>
      </c>
      <c r="S56" s="123">
        <f>'2-2-1週報_週別患者数'!S56/6</f>
        <v>23.5</v>
      </c>
      <c r="T56" s="124">
        <f>'2-2-1週報_週別患者数'!T56/6</f>
        <v>0</v>
      </c>
      <c r="U56" s="23"/>
      <c r="V56" s="23"/>
      <c r="W56" s="23"/>
      <c r="X56" s="23"/>
      <c r="Y56" s="23"/>
    </row>
    <row r="57" spans="1:25" s="17" customFormat="1" ht="14.25" customHeight="1">
      <c r="A57" s="218" t="s">
        <v>140</v>
      </c>
      <c r="B57" s="219"/>
      <c r="C57" s="125">
        <f>'2-2-1週報_週別患者数'!C57/61</f>
        <v>87.09836065573771</v>
      </c>
      <c r="D57" s="126">
        <f>'2-2-1週報_週別患者数'!D57/37</f>
        <v>12.405405405405405</v>
      </c>
      <c r="E57" s="158">
        <f>'2-2-1週報_週別患者数'!E57/37</f>
        <v>18.972972972972972</v>
      </c>
      <c r="F57" s="158">
        <f>'2-2-1週報_週別患者数'!F57/37</f>
        <v>41.24324324324324</v>
      </c>
      <c r="G57" s="158">
        <f>'2-2-1週報_週別患者数'!G57/37</f>
        <v>230.54054054054055</v>
      </c>
      <c r="H57" s="158">
        <f>'2-2-1週報_週別患者数'!H57/37</f>
        <v>47.54054054054054</v>
      </c>
      <c r="I57" s="158">
        <f>'2-2-1週報_週別患者数'!I57/37</f>
        <v>34.567567567567565</v>
      </c>
      <c r="J57" s="158">
        <f>'2-2-1週報_週別患者数'!J57/37</f>
        <v>1.8918918918918919</v>
      </c>
      <c r="K57" s="158">
        <f>'2-2-1週報_週別患者数'!K57/37</f>
        <v>27.89189189189189</v>
      </c>
      <c r="L57" s="127">
        <f>'2-2-1週報_週別患者数'!L57/37</f>
        <v>2.1621621621621623</v>
      </c>
      <c r="M57" s="158">
        <f>'2-2-1週報_週別患者数'!M57/37</f>
        <v>42.513513513513516</v>
      </c>
      <c r="N57" s="177">
        <f>'2-2-1週報_週別患者数'!N57/37</f>
        <v>15.216216216216216</v>
      </c>
      <c r="O57" s="126">
        <f>'2-2-1週報_週別患者数'!O57/8</f>
        <v>0.5</v>
      </c>
      <c r="P57" s="178">
        <f>'2-2-1週報_週別患者数'!P57/8</f>
        <v>52.25</v>
      </c>
      <c r="Q57" s="126">
        <f>'2-2-1週報_週別患者数'!Q57/6</f>
        <v>0.8333333333333334</v>
      </c>
      <c r="R57" s="127">
        <f>'2-2-1週報_週別患者数'!R57/6</f>
        <v>2.5</v>
      </c>
      <c r="S57" s="127">
        <f>'2-2-1週報_週別患者数'!S57/6</f>
        <v>9.5</v>
      </c>
      <c r="T57" s="128">
        <f>'2-2-1週報_週別患者数'!T57/6</f>
        <v>0</v>
      </c>
      <c r="U57" s="24"/>
      <c r="V57" s="24"/>
      <c r="W57" s="24"/>
      <c r="X57" s="24"/>
      <c r="Y57" s="24"/>
    </row>
    <row r="58" spans="1:25" s="17" customFormat="1" ht="14.25" customHeight="1">
      <c r="A58" s="220" t="s">
        <v>141</v>
      </c>
      <c r="B58" s="221"/>
      <c r="C58" s="129">
        <f>'2-2-1週報_週別患者数'!C58/61</f>
        <v>81.72131147540983</v>
      </c>
      <c r="D58" s="130">
        <f>'2-2-1週報_週別患者数'!D58/37</f>
        <v>10.054054054054054</v>
      </c>
      <c r="E58" s="131">
        <f>'2-2-1週報_週別患者数'!E58/37</f>
        <v>16.35135135135135</v>
      </c>
      <c r="F58" s="131">
        <f>'2-2-1週報_週別患者数'!F58/37</f>
        <v>32.891891891891895</v>
      </c>
      <c r="G58" s="131">
        <f>'2-2-1週報_週別患者数'!G58/37</f>
        <v>205.1891891891892</v>
      </c>
      <c r="H58" s="131">
        <f>'2-2-1週報_週別患者数'!H58/37</f>
        <v>44.351351351351354</v>
      </c>
      <c r="I58" s="131">
        <f>'2-2-1週報_週別患者数'!I58/37</f>
        <v>26.89189189189189</v>
      </c>
      <c r="J58" s="131">
        <f>'2-2-1週報_週別患者数'!J58/37</f>
        <v>1.972972972972973</v>
      </c>
      <c r="K58" s="131">
        <f>'2-2-1週報_週別患者数'!K58/37</f>
        <v>25.35135135135135</v>
      </c>
      <c r="L58" s="131">
        <f>'2-2-1週報_週別患者数'!L58/37</f>
        <v>1.837837837837838</v>
      </c>
      <c r="M58" s="131">
        <f>'2-2-1週報_週別患者数'!M58/37</f>
        <v>38.189189189189186</v>
      </c>
      <c r="N58" s="132">
        <f>'2-2-1週報_週別患者数'!N58/37</f>
        <v>12.594594594594595</v>
      </c>
      <c r="O58" s="130">
        <f>'2-2-1週報_週別患者数'!O58/8</f>
        <v>0.75</v>
      </c>
      <c r="P58" s="132">
        <f>'2-2-1週報_週別患者数'!P58/8</f>
        <v>56.75</v>
      </c>
      <c r="Q58" s="130">
        <f>'2-2-1週報_週別患者数'!Q58/6</f>
        <v>0.3333333333333333</v>
      </c>
      <c r="R58" s="131">
        <f>'2-2-1週報_週別患者数'!R58/6</f>
        <v>0.5</v>
      </c>
      <c r="S58" s="131">
        <f>'2-2-1週報_週別患者数'!S58/6</f>
        <v>14</v>
      </c>
      <c r="T58" s="132">
        <f>'2-2-1週報_週別患者数'!T58/6</f>
        <v>0</v>
      </c>
      <c r="U58" s="24"/>
      <c r="V58" s="24"/>
      <c r="W58" s="24"/>
      <c r="X58" s="24"/>
      <c r="Y58" s="24"/>
    </row>
  </sheetData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34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0.00390625" style="1" customWidth="1"/>
    <col min="3" max="15" width="7.50390625" style="1" customWidth="1"/>
    <col min="16" max="16" width="3.625" style="1" customWidth="1"/>
    <col min="17" max="17" width="12.375" style="4" customWidth="1"/>
    <col min="18" max="21" width="5.625" style="1" customWidth="1"/>
    <col min="22" max="22" width="1.37890625" style="1" customWidth="1"/>
    <col min="23" max="16384" width="9.00390625" style="1" customWidth="1"/>
  </cols>
  <sheetData>
    <row r="1" spans="1:21" ht="27.75" customHeight="1">
      <c r="A1" s="49" t="s">
        <v>47</v>
      </c>
      <c r="O1" s="50" t="s">
        <v>14</v>
      </c>
      <c r="Q1" s="5"/>
      <c r="U1" s="10" t="s">
        <v>14</v>
      </c>
    </row>
    <row r="2" spans="1:21" s="7" customFormat="1" ht="24" customHeight="1">
      <c r="A2" s="241" t="s">
        <v>24</v>
      </c>
      <c r="B2" s="173" t="s">
        <v>13</v>
      </c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238" t="s">
        <v>11</v>
      </c>
      <c r="O2" s="244"/>
      <c r="P2" s="54"/>
      <c r="Q2" s="241" t="s">
        <v>24</v>
      </c>
      <c r="R2" s="238" t="s">
        <v>12</v>
      </c>
      <c r="S2" s="239"/>
      <c r="T2" s="239"/>
      <c r="U2" s="240"/>
    </row>
    <row r="3" spans="1:22" s="9" customFormat="1" ht="144.75" customHeight="1">
      <c r="A3" s="243"/>
      <c r="B3" s="55" t="s">
        <v>1</v>
      </c>
      <c r="C3" s="168" t="s">
        <v>51</v>
      </c>
      <c r="D3" s="169" t="s">
        <v>37</v>
      </c>
      <c r="E3" s="170" t="s">
        <v>38</v>
      </c>
      <c r="F3" s="171" t="s">
        <v>39</v>
      </c>
      <c r="G3" s="171" t="s">
        <v>44</v>
      </c>
      <c r="H3" s="171" t="s">
        <v>40</v>
      </c>
      <c r="I3" s="171" t="s">
        <v>41</v>
      </c>
      <c r="J3" s="171" t="s">
        <v>45</v>
      </c>
      <c r="K3" s="171" t="s">
        <v>42</v>
      </c>
      <c r="L3" s="171" t="s">
        <v>43</v>
      </c>
      <c r="M3" s="171" t="s">
        <v>50</v>
      </c>
      <c r="N3" s="149" t="s">
        <v>2</v>
      </c>
      <c r="O3" s="172" t="s">
        <v>3</v>
      </c>
      <c r="P3" s="56"/>
      <c r="Q3" s="242"/>
      <c r="R3" s="149" t="s">
        <v>6</v>
      </c>
      <c r="S3" s="171" t="s">
        <v>7</v>
      </c>
      <c r="T3" s="171" t="s">
        <v>8</v>
      </c>
      <c r="U3" s="212" t="s">
        <v>46</v>
      </c>
      <c r="V3" s="8"/>
    </row>
    <row r="4" spans="1:22" ht="21" customHeight="1">
      <c r="A4" s="52" t="s">
        <v>52</v>
      </c>
      <c r="B4" s="57">
        <v>55</v>
      </c>
      <c r="C4" s="58">
        <v>175</v>
      </c>
      <c r="D4" s="167">
        <v>3</v>
      </c>
      <c r="E4" s="59">
        <v>0</v>
      </c>
      <c r="F4" s="59">
        <v>148</v>
      </c>
      <c r="G4" s="59">
        <v>84</v>
      </c>
      <c r="H4" s="59">
        <v>11</v>
      </c>
      <c r="I4" s="59">
        <v>0</v>
      </c>
      <c r="J4" s="59">
        <v>65</v>
      </c>
      <c r="K4" s="59">
        <v>7</v>
      </c>
      <c r="L4" s="59">
        <v>21</v>
      </c>
      <c r="M4" s="59">
        <v>0</v>
      </c>
      <c r="N4" s="58">
        <v>0</v>
      </c>
      <c r="O4" s="60">
        <v>2</v>
      </c>
      <c r="P4" s="61"/>
      <c r="Q4" s="52" t="s">
        <v>53</v>
      </c>
      <c r="R4" s="58">
        <v>2</v>
      </c>
      <c r="S4" s="59">
        <v>0</v>
      </c>
      <c r="T4" s="59">
        <v>1</v>
      </c>
      <c r="U4" s="60">
        <v>0</v>
      </c>
      <c r="V4" s="2"/>
    </row>
    <row r="5" spans="1:22" ht="21" customHeight="1">
      <c r="A5" s="53" t="s">
        <v>54</v>
      </c>
      <c r="B5" s="62">
        <v>163</v>
      </c>
      <c r="C5" s="63">
        <v>192</v>
      </c>
      <c r="D5" s="76">
        <v>37</v>
      </c>
      <c r="E5" s="64">
        <v>1</v>
      </c>
      <c r="F5" s="64">
        <v>1036</v>
      </c>
      <c r="G5" s="64">
        <v>221</v>
      </c>
      <c r="H5" s="64">
        <v>107</v>
      </c>
      <c r="I5" s="64">
        <v>15</v>
      </c>
      <c r="J5" s="64">
        <v>1131</v>
      </c>
      <c r="K5" s="64">
        <v>3</v>
      </c>
      <c r="L5" s="64">
        <v>224</v>
      </c>
      <c r="M5" s="64">
        <v>2</v>
      </c>
      <c r="N5" s="63">
        <v>0</v>
      </c>
      <c r="O5" s="65">
        <v>14</v>
      </c>
      <c r="P5" s="61"/>
      <c r="Q5" s="53" t="s">
        <v>55</v>
      </c>
      <c r="R5" s="63">
        <v>1</v>
      </c>
      <c r="S5" s="64">
        <v>2</v>
      </c>
      <c r="T5" s="64">
        <v>61</v>
      </c>
      <c r="U5" s="65">
        <v>0</v>
      </c>
      <c r="V5" s="2"/>
    </row>
    <row r="6" spans="1:22" ht="21" customHeight="1">
      <c r="A6" s="53" t="s">
        <v>56</v>
      </c>
      <c r="B6" s="62">
        <v>468</v>
      </c>
      <c r="C6" s="63">
        <v>250</v>
      </c>
      <c r="D6" s="76">
        <v>166</v>
      </c>
      <c r="E6" s="64">
        <v>45</v>
      </c>
      <c r="F6" s="64">
        <v>2510</v>
      </c>
      <c r="G6" s="64">
        <v>681</v>
      </c>
      <c r="H6" s="64">
        <v>524</v>
      </c>
      <c r="I6" s="64">
        <v>17</v>
      </c>
      <c r="J6" s="64">
        <v>727</v>
      </c>
      <c r="K6" s="64">
        <v>10</v>
      </c>
      <c r="L6" s="64">
        <v>794</v>
      </c>
      <c r="M6" s="64">
        <v>59</v>
      </c>
      <c r="N6" s="63">
        <v>1</v>
      </c>
      <c r="O6" s="65">
        <v>21</v>
      </c>
      <c r="P6" s="61"/>
      <c r="Q6" s="53" t="s">
        <v>57</v>
      </c>
      <c r="R6" s="63">
        <v>1</v>
      </c>
      <c r="S6" s="64">
        <v>6</v>
      </c>
      <c r="T6" s="64">
        <v>39</v>
      </c>
      <c r="U6" s="65">
        <v>0</v>
      </c>
      <c r="V6" s="2"/>
    </row>
    <row r="7" spans="1:22" ht="21" customHeight="1">
      <c r="A7" s="53" t="s">
        <v>58</v>
      </c>
      <c r="B7" s="62">
        <v>508</v>
      </c>
      <c r="C7" s="63">
        <v>124</v>
      </c>
      <c r="D7" s="76">
        <v>191</v>
      </c>
      <c r="E7" s="64">
        <v>97</v>
      </c>
      <c r="F7" s="64">
        <v>1863</v>
      </c>
      <c r="G7" s="64">
        <v>647</v>
      </c>
      <c r="H7" s="64">
        <v>523</v>
      </c>
      <c r="I7" s="64">
        <v>8</v>
      </c>
      <c r="J7" s="64">
        <v>39</v>
      </c>
      <c r="K7" s="64">
        <v>6</v>
      </c>
      <c r="L7" s="64">
        <v>613</v>
      </c>
      <c r="M7" s="64">
        <v>125</v>
      </c>
      <c r="N7" s="63">
        <v>1</v>
      </c>
      <c r="O7" s="65">
        <v>33</v>
      </c>
      <c r="P7" s="61"/>
      <c r="Q7" s="53" t="s">
        <v>59</v>
      </c>
      <c r="R7" s="63">
        <v>0</v>
      </c>
      <c r="S7" s="64">
        <v>7</v>
      </c>
      <c r="T7" s="64">
        <v>27</v>
      </c>
      <c r="U7" s="65">
        <v>0</v>
      </c>
      <c r="V7" s="2"/>
    </row>
    <row r="8" spans="1:22" ht="21" customHeight="1">
      <c r="A8" s="53" t="s">
        <v>60</v>
      </c>
      <c r="B8" s="62">
        <v>630</v>
      </c>
      <c r="C8" s="63">
        <v>55</v>
      </c>
      <c r="D8" s="76">
        <v>208</v>
      </c>
      <c r="E8" s="64">
        <v>239</v>
      </c>
      <c r="F8" s="64">
        <v>1837</v>
      </c>
      <c r="G8" s="64">
        <v>584</v>
      </c>
      <c r="H8" s="64">
        <v>369</v>
      </c>
      <c r="I8" s="64">
        <v>19</v>
      </c>
      <c r="J8" s="64">
        <v>6</v>
      </c>
      <c r="K8" s="64">
        <v>7</v>
      </c>
      <c r="L8" s="64">
        <v>548</v>
      </c>
      <c r="M8" s="64">
        <v>165</v>
      </c>
      <c r="N8" s="63">
        <v>0</v>
      </c>
      <c r="O8" s="65">
        <v>30</v>
      </c>
      <c r="P8" s="61"/>
      <c r="Q8" s="53" t="s">
        <v>61</v>
      </c>
      <c r="R8" s="63">
        <v>0</v>
      </c>
      <c r="S8" s="64">
        <v>0</v>
      </c>
      <c r="T8" s="64">
        <v>2</v>
      </c>
      <c r="U8" s="65">
        <v>0</v>
      </c>
      <c r="V8" s="2"/>
    </row>
    <row r="9" spans="1:22" ht="21" customHeight="1">
      <c r="A9" s="53" t="s">
        <v>62</v>
      </c>
      <c r="B9" s="62">
        <v>756</v>
      </c>
      <c r="C9" s="63">
        <v>30</v>
      </c>
      <c r="D9" s="76">
        <v>228</v>
      </c>
      <c r="E9" s="64">
        <v>343</v>
      </c>
      <c r="F9" s="64">
        <v>1737</v>
      </c>
      <c r="G9" s="64">
        <v>503</v>
      </c>
      <c r="H9" s="64">
        <v>334</v>
      </c>
      <c r="I9" s="64">
        <v>24</v>
      </c>
      <c r="J9" s="64">
        <v>0</v>
      </c>
      <c r="K9" s="64">
        <v>7</v>
      </c>
      <c r="L9" s="64">
        <v>378</v>
      </c>
      <c r="M9" s="64">
        <v>172</v>
      </c>
      <c r="N9" s="63">
        <v>1</v>
      </c>
      <c r="O9" s="65">
        <v>32</v>
      </c>
      <c r="P9" s="61"/>
      <c r="Q9" s="53" t="s">
        <v>63</v>
      </c>
      <c r="R9" s="63">
        <v>0</v>
      </c>
      <c r="S9" s="64">
        <v>0</v>
      </c>
      <c r="T9" s="64">
        <v>3</v>
      </c>
      <c r="U9" s="65">
        <v>0</v>
      </c>
      <c r="V9" s="2"/>
    </row>
    <row r="10" spans="1:22" ht="21" customHeight="1">
      <c r="A10" s="53" t="s">
        <v>64</v>
      </c>
      <c r="B10" s="62">
        <v>989</v>
      </c>
      <c r="C10" s="63">
        <v>1</v>
      </c>
      <c r="D10" s="76">
        <v>202</v>
      </c>
      <c r="E10" s="64">
        <v>440</v>
      </c>
      <c r="F10" s="64">
        <v>1521</v>
      </c>
      <c r="G10" s="64">
        <v>306</v>
      </c>
      <c r="H10" s="64">
        <v>208</v>
      </c>
      <c r="I10" s="64">
        <v>16</v>
      </c>
      <c r="J10" s="64">
        <v>0</v>
      </c>
      <c r="K10" s="64">
        <v>7</v>
      </c>
      <c r="L10" s="64">
        <v>178</v>
      </c>
      <c r="M10" s="64">
        <v>169</v>
      </c>
      <c r="N10" s="63">
        <v>0</v>
      </c>
      <c r="O10" s="65">
        <v>17</v>
      </c>
      <c r="P10" s="61"/>
      <c r="Q10" s="53" t="s">
        <v>65</v>
      </c>
      <c r="R10" s="63">
        <v>0</v>
      </c>
      <c r="S10" s="64">
        <v>1</v>
      </c>
      <c r="T10" s="64">
        <v>1</v>
      </c>
      <c r="U10" s="65">
        <v>0</v>
      </c>
      <c r="V10" s="2"/>
    </row>
    <row r="11" spans="1:22" ht="21" customHeight="1">
      <c r="A11" s="53" t="s">
        <v>66</v>
      </c>
      <c r="B11" s="62">
        <v>936</v>
      </c>
      <c r="C11" s="63">
        <v>3</v>
      </c>
      <c r="D11" s="76">
        <v>118</v>
      </c>
      <c r="E11" s="64">
        <v>391</v>
      </c>
      <c r="F11" s="64">
        <v>1129</v>
      </c>
      <c r="G11" s="64">
        <v>162</v>
      </c>
      <c r="H11" s="64">
        <v>71</v>
      </c>
      <c r="I11" s="64">
        <v>21</v>
      </c>
      <c r="J11" s="64">
        <v>2</v>
      </c>
      <c r="K11" s="64">
        <v>1</v>
      </c>
      <c r="L11" s="64">
        <v>99</v>
      </c>
      <c r="M11" s="64">
        <v>130</v>
      </c>
      <c r="N11" s="63">
        <v>0</v>
      </c>
      <c r="O11" s="65">
        <v>14</v>
      </c>
      <c r="P11" s="61"/>
      <c r="Q11" s="53" t="s">
        <v>67</v>
      </c>
      <c r="R11" s="63">
        <v>0</v>
      </c>
      <c r="S11" s="64">
        <v>0</v>
      </c>
      <c r="T11" s="64">
        <v>0</v>
      </c>
      <c r="U11" s="65">
        <v>0</v>
      </c>
      <c r="V11" s="2"/>
    </row>
    <row r="12" spans="1:22" ht="21" customHeight="1">
      <c r="A12" s="53" t="s">
        <v>68</v>
      </c>
      <c r="B12" s="62">
        <v>787</v>
      </c>
      <c r="C12" s="63">
        <v>1</v>
      </c>
      <c r="D12" s="76">
        <v>54</v>
      </c>
      <c r="E12" s="64">
        <v>369</v>
      </c>
      <c r="F12" s="64">
        <v>864</v>
      </c>
      <c r="G12" s="64">
        <v>59</v>
      </c>
      <c r="H12" s="64">
        <v>41</v>
      </c>
      <c r="I12" s="64">
        <v>7</v>
      </c>
      <c r="J12" s="64">
        <v>0</v>
      </c>
      <c r="K12" s="64">
        <v>3</v>
      </c>
      <c r="L12" s="64">
        <v>54</v>
      </c>
      <c r="M12" s="64">
        <v>62</v>
      </c>
      <c r="N12" s="63">
        <v>0</v>
      </c>
      <c r="O12" s="65">
        <v>12</v>
      </c>
      <c r="P12" s="61"/>
      <c r="Q12" s="53" t="s">
        <v>69</v>
      </c>
      <c r="R12" s="63">
        <v>1</v>
      </c>
      <c r="S12" s="64">
        <v>1</v>
      </c>
      <c r="T12" s="64">
        <v>1</v>
      </c>
      <c r="U12" s="65">
        <v>0</v>
      </c>
      <c r="V12" s="2"/>
    </row>
    <row r="13" spans="1:22" ht="21" customHeight="1">
      <c r="A13" s="53" t="s">
        <v>70</v>
      </c>
      <c r="B13" s="62">
        <v>706</v>
      </c>
      <c r="C13" s="63">
        <v>0</v>
      </c>
      <c r="D13" s="76">
        <v>31</v>
      </c>
      <c r="E13" s="64">
        <v>272</v>
      </c>
      <c r="F13" s="64">
        <v>740</v>
      </c>
      <c r="G13" s="64">
        <v>56</v>
      </c>
      <c r="H13" s="64">
        <v>38</v>
      </c>
      <c r="I13" s="64">
        <v>4</v>
      </c>
      <c r="J13" s="64">
        <v>0</v>
      </c>
      <c r="K13" s="64">
        <v>14</v>
      </c>
      <c r="L13" s="64">
        <v>34</v>
      </c>
      <c r="M13" s="64">
        <v>45</v>
      </c>
      <c r="N13" s="63">
        <v>0</v>
      </c>
      <c r="O13" s="65">
        <v>12</v>
      </c>
      <c r="P13" s="61"/>
      <c r="Q13" s="53" t="s">
        <v>71</v>
      </c>
      <c r="R13" s="63">
        <v>0</v>
      </c>
      <c r="S13" s="64">
        <v>0</v>
      </c>
      <c r="T13" s="64">
        <v>2</v>
      </c>
      <c r="U13" s="65">
        <v>0</v>
      </c>
      <c r="V13" s="2"/>
    </row>
    <row r="14" spans="1:22" ht="21" customHeight="1">
      <c r="A14" s="53" t="s">
        <v>72</v>
      </c>
      <c r="B14" s="62">
        <v>699</v>
      </c>
      <c r="C14" s="63">
        <v>0</v>
      </c>
      <c r="D14" s="76">
        <v>20</v>
      </c>
      <c r="E14" s="64">
        <v>178</v>
      </c>
      <c r="F14" s="64">
        <v>624</v>
      </c>
      <c r="G14" s="64">
        <v>30</v>
      </c>
      <c r="H14" s="64">
        <v>14</v>
      </c>
      <c r="I14" s="64">
        <v>6</v>
      </c>
      <c r="J14" s="64">
        <v>0</v>
      </c>
      <c r="K14" s="64">
        <v>9</v>
      </c>
      <c r="L14" s="64">
        <v>24</v>
      </c>
      <c r="M14" s="64">
        <v>37</v>
      </c>
      <c r="N14" s="63">
        <v>0</v>
      </c>
      <c r="O14" s="65">
        <v>11</v>
      </c>
      <c r="P14" s="61"/>
      <c r="Q14" s="53" t="s">
        <v>73</v>
      </c>
      <c r="R14" s="63">
        <v>0</v>
      </c>
      <c r="S14" s="64">
        <v>0</v>
      </c>
      <c r="T14" s="64">
        <v>0</v>
      </c>
      <c r="U14" s="65">
        <v>0</v>
      </c>
      <c r="V14" s="2"/>
    </row>
    <row r="15" spans="1:22" ht="21" customHeight="1">
      <c r="A15" s="53" t="s">
        <v>74</v>
      </c>
      <c r="B15" s="62">
        <v>1718</v>
      </c>
      <c r="C15" s="63">
        <v>0</v>
      </c>
      <c r="D15" s="76">
        <v>40</v>
      </c>
      <c r="E15" s="64">
        <v>321</v>
      </c>
      <c r="F15" s="64">
        <v>1417</v>
      </c>
      <c r="G15" s="64">
        <v>53</v>
      </c>
      <c r="H15" s="64">
        <v>28</v>
      </c>
      <c r="I15" s="64">
        <v>5</v>
      </c>
      <c r="J15" s="64">
        <v>0</v>
      </c>
      <c r="K15" s="64">
        <v>41</v>
      </c>
      <c r="L15" s="64">
        <v>17</v>
      </c>
      <c r="M15" s="64">
        <v>51</v>
      </c>
      <c r="N15" s="63">
        <v>0</v>
      </c>
      <c r="O15" s="65">
        <v>34</v>
      </c>
      <c r="P15" s="61"/>
      <c r="Q15" s="53" t="s">
        <v>75</v>
      </c>
      <c r="R15" s="63">
        <v>0</v>
      </c>
      <c r="S15" s="64">
        <v>0</v>
      </c>
      <c r="T15" s="64">
        <v>0</v>
      </c>
      <c r="U15" s="65">
        <v>0</v>
      </c>
      <c r="V15" s="2"/>
    </row>
    <row r="16" spans="1:22" ht="21" customHeight="1">
      <c r="A16" s="53" t="s">
        <v>76</v>
      </c>
      <c r="B16" s="62">
        <v>303</v>
      </c>
      <c r="C16" s="63">
        <v>0</v>
      </c>
      <c r="D16" s="76">
        <v>1</v>
      </c>
      <c r="E16" s="64">
        <v>17</v>
      </c>
      <c r="F16" s="64">
        <v>140</v>
      </c>
      <c r="G16" s="64">
        <v>7</v>
      </c>
      <c r="H16" s="64">
        <v>1</v>
      </c>
      <c r="I16" s="64">
        <v>1</v>
      </c>
      <c r="J16" s="64">
        <v>0</v>
      </c>
      <c r="K16" s="64">
        <v>11</v>
      </c>
      <c r="L16" s="64">
        <v>0</v>
      </c>
      <c r="M16" s="64">
        <v>2</v>
      </c>
      <c r="N16" s="63">
        <v>0</v>
      </c>
      <c r="O16" s="65">
        <v>34</v>
      </c>
      <c r="P16" s="61"/>
      <c r="Q16" s="53" t="s">
        <v>77</v>
      </c>
      <c r="R16" s="63">
        <v>1</v>
      </c>
      <c r="S16" s="64">
        <v>0</v>
      </c>
      <c r="T16" s="64">
        <v>1</v>
      </c>
      <c r="U16" s="65">
        <v>0</v>
      </c>
      <c r="V16" s="2"/>
    </row>
    <row r="17" spans="1:22" ht="21" customHeight="1">
      <c r="A17" s="53" t="s">
        <v>78</v>
      </c>
      <c r="B17" s="62">
        <v>406</v>
      </c>
      <c r="C17" s="63">
        <v>0</v>
      </c>
      <c r="D17" s="76">
        <v>8</v>
      </c>
      <c r="E17" s="64">
        <v>30</v>
      </c>
      <c r="F17" s="64">
        <v>556</v>
      </c>
      <c r="G17" s="64">
        <v>7</v>
      </c>
      <c r="H17" s="64">
        <v>5</v>
      </c>
      <c r="I17" s="64">
        <v>0</v>
      </c>
      <c r="J17" s="64">
        <v>0</v>
      </c>
      <c r="K17" s="64">
        <v>22</v>
      </c>
      <c r="L17" s="64">
        <v>2</v>
      </c>
      <c r="M17" s="64">
        <v>10</v>
      </c>
      <c r="N17" s="63">
        <v>2</v>
      </c>
      <c r="O17" s="65">
        <v>121</v>
      </c>
      <c r="P17" s="61"/>
      <c r="Q17" s="53" t="s">
        <v>79</v>
      </c>
      <c r="R17" s="63">
        <v>1</v>
      </c>
      <c r="S17" s="64">
        <v>0</v>
      </c>
      <c r="T17" s="64">
        <v>0</v>
      </c>
      <c r="U17" s="65">
        <v>0</v>
      </c>
      <c r="V17" s="2"/>
    </row>
    <row r="18" spans="1:22" ht="21" customHeight="1">
      <c r="A18" s="53" t="s">
        <v>80</v>
      </c>
      <c r="B18" s="62">
        <v>532</v>
      </c>
      <c r="C18" s="213"/>
      <c r="D18" s="214"/>
      <c r="E18" s="215"/>
      <c r="F18" s="215"/>
      <c r="G18" s="215"/>
      <c r="H18" s="215"/>
      <c r="I18" s="215"/>
      <c r="J18" s="215"/>
      <c r="K18" s="215"/>
      <c r="L18" s="215"/>
      <c r="M18" s="215"/>
      <c r="N18" s="63">
        <v>2</v>
      </c>
      <c r="O18" s="65">
        <v>191</v>
      </c>
      <c r="P18" s="61"/>
      <c r="Q18" s="53" t="s">
        <v>81</v>
      </c>
      <c r="R18" s="63">
        <v>0</v>
      </c>
      <c r="S18" s="64">
        <v>0</v>
      </c>
      <c r="T18" s="64">
        <v>1</v>
      </c>
      <c r="U18" s="65">
        <v>0</v>
      </c>
      <c r="V18" s="2"/>
    </row>
    <row r="19" spans="1:22" ht="21" customHeight="1" thickBot="1">
      <c r="A19" s="53" t="s">
        <v>82</v>
      </c>
      <c r="B19" s="62">
        <v>334</v>
      </c>
      <c r="C19" s="213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63">
        <v>2</v>
      </c>
      <c r="O19" s="65">
        <v>74</v>
      </c>
      <c r="P19" s="61"/>
      <c r="Q19" s="53" t="s">
        <v>83</v>
      </c>
      <c r="R19" s="63">
        <v>0</v>
      </c>
      <c r="S19" s="64">
        <v>1</v>
      </c>
      <c r="T19" s="64">
        <v>2</v>
      </c>
      <c r="U19" s="65">
        <v>0</v>
      </c>
      <c r="V19" s="2"/>
    </row>
    <row r="20" spans="1:22" ht="21" customHeight="1" thickTop="1">
      <c r="A20" s="53" t="s">
        <v>84</v>
      </c>
      <c r="B20" s="62">
        <v>147</v>
      </c>
      <c r="C20" s="213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63">
        <v>0</v>
      </c>
      <c r="O20" s="65">
        <v>77</v>
      </c>
      <c r="P20" s="61"/>
      <c r="Q20" s="66" t="s">
        <v>5</v>
      </c>
      <c r="R20" s="67">
        <v>7</v>
      </c>
      <c r="S20" s="68">
        <v>18</v>
      </c>
      <c r="T20" s="68">
        <v>141</v>
      </c>
      <c r="U20" s="69">
        <v>0</v>
      </c>
      <c r="V20" s="2"/>
    </row>
    <row r="21" spans="1:22" ht="21" customHeight="1">
      <c r="A21" s="53" t="s">
        <v>85</v>
      </c>
      <c r="B21" s="62">
        <v>87</v>
      </c>
      <c r="C21" s="213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63">
        <v>0</v>
      </c>
      <c r="O21" s="65">
        <v>74</v>
      </c>
      <c r="P21" s="61"/>
      <c r="Q21" s="70"/>
      <c r="R21" s="71"/>
      <c r="S21" s="71"/>
      <c r="T21" s="71"/>
      <c r="U21" s="71"/>
      <c r="V21" s="2"/>
    </row>
    <row r="22" spans="1:22" ht="21" customHeight="1">
      <c r="A22" s="53" t="s">
        <v>86</v>
      </c>
      <c r="B22" s="62">
        <v>34</v>
      </c>
      <c r="C22" s="213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63">
        <v>1</v>
      </c>
      <c r="O22" s="65">
        <v>69</v>
      </c>
      <c r="P22" s="61"/>
      <c r="Q22" s="70"/>
      <c r="R22" s="71"/>
      <c r="S22" s="71"/>
      <c r="T22" s="71"/>
      <c r="U22" s="71"/>
      <c r="V22" s="2"/>
    </row>
    <row r="23" spans="1:22" ht="21" customHeight="1" thickBot="1">
      <c r="A23" s="53" t="s">
        <v>87</v>
      </c>
      <c r="B23" s="62">
        <v>40</v>
      </c>
      <c r="C23" s="213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217"/>
      <c r="P23" s="61"/>
      <c r="Q23" s="70"/>
      <c r="R23" s="71"/>
      <c r="S23" s="71"/>
      <c r="T23" s="71"/>
      <c r="U23" s="71"/>
      <c r="V23" s="2"/>
    </row>
    <row r="24" spans="1:22" ht="21" customHeight="1" thickTop="1">
      <c r="A24" s="66" t="s">
        <v>5</v>
      </c>
      <c r="B24" s="72">
        <v>10298</v>
      </c>
      <c r="C24" s="67">
        <v>831</v>
      </c>
      <c r="D24" s="77">
        <v>1307</v>
      </c>
      <c r="E24" s="77">
        <v>2743</v>
      </c>
      <c r="F24" s="77">
        <v>16122</v>
      </c>
      <c r="G24" s="77">
        <v>3400</v>
      </c>
      <c r="H24" s="77">
        <v>2274</v>
      </c>
      <c r="I24" s="77">
        <v>143</v>
      </c>
      <c r="J24" s="77">
        <v>1970</v>
      </c>
      <c r="K24" s="77">
        <v>148</v>
      </c>
      <c r="L24" s="77">
        <v>2986</v>
      </c>
      <c r="M24" s="68">
        <v>1029</v>
      </c>
      <c r="N24" s="67">
        <v>10</v>
      </c>
      <c r="O24" s="69">
        <v>872</v>
      </c>
      <c r="P24" s="73"/>
      <c r="Q24" s="70"/>
      <c r="R24" s="71"/>
      <c r="S24" s="71"/>
      <c r="T24" s="71"/>
      <c r="U24" s="71"/>
      <c r="V24" s="3"/>
    </row>
    <row r="25" spans="1:21" s="51" customFormat="1" ht="15" customHeight="1">
      <c r="A25" s="74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 t="s">
        <v>89</v>
      </c>
      <c r="L25" s="75"/>
      <c r="M25" s="75"/>
      <c r="N25" s="75"/>
      <c r="O25" s="75"/>
      <c r="P25" s="75"/>
      <c r="Q25" s="74"/>
      <c r="R25" s="75"/>
      <c r="S25" s="75"/>
      <c r="T25" s="75"/>
      <c r="U25" s="75"/>
    </row>
  </sheetData>
  <mergeCells count="5">
    <mergeCell ref="R2:U2"/>
    <mergeCell ref="Q2:Q3"/>
    <mergeCell ref="A2:A3"/>
    <mergeCell ref="C2:M2"/>
    <mergeCell ref="N2:O2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6.75390625" style="1" customWidth="1"/>
    <col min="14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49" t="s">
        <v>111</v>
      </c>
      <c r="V1" s="50" t="s">
        <v>14</v>
      </c>
      <c r="Y1" s="10"/>
    </row>
    <row r="2" spans="1:25" s="7" customFormat="1" ht="24" customHeight="1">
      <c r="A2" s="241"/>
      <c r="B2" s="254" t="s">
        <v>97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38" t="s">
        <v>12</v>
      </c>
      <c r="O2" s="263"/>
      <c r="P2" s="263"/>
      <c r="Q2" s="263"/>
      <c r="R2" s="263"/>
      <c r="S2" s="263"/>
      <c r="T2" s="263"/>
      <c r="U2" s="263"/>
      <c r="V2" s="264"/>
      <c r="X2" s="250" t="s">
        <v>9</v>
      </c>
      <c r="Y2" s="251"/>
    </row>
    <row r="3" spans="1:26" s="9" customFormat="1" ht="188.25" customHeight="1">
      <c r="A3" s="245"/>
      <c r="B3" s="246" t="s">
        <v>110</v>
      </c>
      <c r="C3" s="247"/>
      <c r="D3" s="248"/>
      <c r="E3" s="249" t="s">
        <v>130</v>
      </c>
      <c r="F3" s="247"/>
      <c r="G3" s="248"/>
      <c r="H3" s="246" t="s">
        <v>96</v>
      </c>
      <c r="I3" s="247"/>
      <c r="J3" s="248"/>
      <c r="K3" s="247" t="s">
        <v>27</v>
      </c>
      <c r="L3" s="247"/>
      <c r="M3" s="248"/>
      <c r="N3" s="257" t="s">
        <v>128</v>
      </c>
      <c r="O3" s="258"/>
      <c r="P3" s="259"/>
      <c r="Q3" s="257" t="s">
        <v>129</v>
      </c>
      <c r="R3" s="258"/>
      <c r="S3" s="258"/>
      <c r="T3" s="260" t="s">
        <v>28</v>
      </c>
      <c r="U3" s="261"/>
      <c r="V3" s="262"/>
      <c r="W3" s="8"/>
      <c r="X3" s="252" t="s">
        <v>114</v>
      </c>
      <c r="Y3" s="253" t="s">
        <v>113</v>
      </c>
      <c r="Z3" s="8"/>
    </row>
    <row r="4" spans="1:26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8" t="s">
        <v>95</v>
      </c>
      <c r="T4" s="79" t="s">
        <v>93</v>
      </c>
      <c r="U4" s="81" t="s">
        <v>94</v>
      </c>
      <c r="V4" s="82" t="s">
        <v>95</v>
      </c>
      <c r="W4" s="29"/>
      <c r="X4" s="252"/>
      <c r="Y4" s="253"/>
      <c r="Z4" s="2"/>
    </row>
    <row r="5" spans="1:26" ht="22.5" customHeight="1">
      <c r="A5" s="52" t="s">
        <v>98</v>
      </c>
      <c r="B5" s="83">
        <v>12</v>
      </c>
      <c r="C5" s="84">
        <v>4</v>
      </c>
      <c r="D5" s="85">
        <v>8</v>
      </c>
      <c r="E5" s="83">
        <v>6</v>
      </c>
      <c r="F5" s="86">
        <v>4</v>
      </c>
      <c r="G5" s="85">
        <v>2</v>
      </c>
      <c r="H5" s="83">
        <v>6</v>
      </c>
      <c r="I5" s="86">
        <v>2</v>
      </c>
      <c r="J5" s="85">
        <v>4</v>
      </c>
      <c r="K5" s="84">
        <v>2</v>
      </c>
      <c r="L5" s="86">
        <v>1</v>
      </c>
      <c r="M5" s="85">
        <v>1</v>
      </c>
      <c r="N5" s="133">
        <v>16</v>
      </c>
      <c r="O5" s="134">
        <v>11</v>
      </c>
      <c r="P5" s="136">
        <v>5</v>
      </c>
      <c r="Q5" s="134">
        <v>0</v>
      </c>
      <c r="R5" s="141">
        <v>0</v>
      </c>
      <c r="S5" s="138">
        <v>0</v>
      </c>
      <c r="T5" s="133">
        <v>0</v>
      </c>
      <c r="U5" s="141">
        <v>0</v>
      </c>
      <c r="V5" s="135">
        <v>0</v>
      </c>
      <c r="W5" s="29"/>
      <c r="X5" s="92">
        <v>11</v>
      </c>
      <c r="Y5" s="93">
        <v>6</v>
      </c>
      <c r="Z5" s="2"/>
    </row>
    <row r="6" spans="1:26" ht="22.5" customHeight="1">
      <c r="A6" s="53" t="s">
        <v>99</v>
      </c>
      <c r="B6" s="87">
        <v>12</v>
      </c>
      <c r="C6" s="88">
        <v>7</v>
      </c>
      <c r="D6" s="89">
        <v>5</v>
      </c>
      <c r="E6" s="87">
        <v>6</v>
      </c>
      <c r="F6" s="90">
        <v>4</v>
      </c>
      <c r="G6" s="89">
        <v>2</v>
      </c>
      <c r="H6" s="87">
        <v>4</v>
      </c>
      <c r="I6" s="90">
        <v>3</v>
      </c>
      <c r="J6" s="89">
        <v>1</v>
      </c>
      <c r="K6" s="88">
        <v>10</v>
      </c>
      <c r="L6" s="90">
        <v>9</v>
      </c>
      <c r="M6" s="89">
        <v>1</v>
      </c>
      <c r="N6" s="63">
        <v>12</v>
      </c>
      <c r="O6" s="76">
        <v>6</v>
      </c>
      <c r="P6" s="137">
        <v>6</v>
      </c>
      <c r="Q6" s="76">
        <v>0</v>
      </c>
      <c r="R6" s="64">
        <v>0</v>
      </c>
      <c r="S6" s="139">
        <v>0</v>
      </c>
      <c r="T6" s="63">
        <v>0</v>
      </c>
      <c r="U6" s="64">
        <v>0</v>
      </c>
      <c r="V6" s="65">
        <v>0</v>
      </c>
      <c r="W6" s="29"/>
      <c r="X6" s="94">
        <v>11</v>
      </c>
      <c r="Y6" s="95">
        <v>6</v>
      </c>
      <c r="Z6" s="2"/>
    </row>
    <row r="7" spans="1:26" ht="22.5" customHeight="1">
      <c r="A7" s="53" t="s">
        <v>100</v>
      </c>
      <c r="B7" s="87">
        <v>22</v>
      </c>
      <c r="C7" s="88">
        <v>13</v>
      </c>
      <c r="D7" s="89">
        <v>9</v>
      </c>
      <c r="E7" s="87">
        <v>3</v>
      </c>
      <c r="F7" s="90">
        <v>1</v>
      </c>
      <c r="G7" s="89">
        <v>2</v>
      </c>
      <c r="H7" s="87">
        <v>3</v>
      </c>
      <c r="I7" s="90">
        <v>2</v>
      </c>
      <c r="J7" s="89">
        <v>1</v>
      </c>
      <c r="K7" s="88">
        <v>10</v>
      </c>
      <c r="L7" s="90">
        <v>10</v>
      </c>
      <c r="M7" s="89">
        <v>0</v>
      </c>
      <c r="N7" s="63">
        <v>16</v>
      </c>
      <c r="O7" s="76">
        <v>10</v>
      </c>
      <c r="P7" s="137">
        <v>6</v>
      </c>
      <c r="Q7" s="76">
        <v>1</v>
      </c>
      <c r="R7" s="64">
        <v>1</v>
      </c>
      <c r="S7" s="139">
        <v>0</v>
      </c>
      <c r="T7" s="63">
        <v>0</v>
      </c>
      <c r="U7" s="64">
        <v>0</v>
      </c>
      <c r="V7" s="65">
        <v>0</v>
      </c>
      <c r="W7" s="29"/>
      <c r="X7" s="94">
        <v>11</v>
      </c>
      <c r="Y7" s="95">
        <v>6</v>
      </c>
      <c r="Z7" s="2"/>
    </row>
    <row r="8" spans="1:26" ht="22.5" customHeight="1">
      <c r="A8" s="53" t="s">
        <v>101</v>
      </c>
      <c r="B8" s="87">
        <v>24</v>
      </c>
      <c r="C8" s="88">
        <v>9</v>
      </c>
      <c r="D8" s="89">
        <v>15</v>
      </c>
      <c r="E8" s="87">
        <v>4</v>
      </c>
      <c r="F8" s="90">
        <v>3</v>
      </c>
      <c r="G8" s="89">
        <v>1</v>
      </c>
      <c r="H8" s="87">
        <v>6</v>
      </c>
      <c r="I8" s="90">
        <v>3</v>
      </c>
      <c r="J8" s="89">
        <v>3</v>
      </c>
      <c r="K8" s="88">
        <v>10</v>
      </c>
      <c r="L8" s="90">
        <v>9</v>
      </c>
      <c r="M8" s="89">
        <v>1</v>
      </c>
      <c r="N8" s="63">
        <v>16</v>
      </c>
      <c r="O8" s="76">
        <v>6</v>
      </c>
      <c r="P8" s="137">
        <v>10</v>
      </c>
      <c r="Q8" s="76">
        <v>1</v>
      </c>
      <c r="R8" s="64">
        <v>1</v>
      </c>
      <c r="S8" s="139">
        <v>0</v>
      </c>
      <c r="T8" s="63">
        <v>0</v>
      </c>
      <c r="U8" s="64">
        <v>0</v>
      </c>
      <c r="V8" s="65">
        <v>0</v>
      </c>
      <c r="W8" s="29"/>
      <c r="X8" s="94">
        <v>11</v>
      </c>
      <c r="Y8" s="95">
        <v>6</v>
      </c>
      <c r="Z8" s="2"/>
    </row>
    <row r="9" spans="1:26" ht="22.5" customHeight="1">
      <c r="A9" s="53" t="s">
        <v>102</v>
      </c>
      <c r="B9" s="87">
        <v>15</v>
      </c>
      <c r="C9" s="88">
        <v>9</v>
      </c>
      <c r="D9" s="89">
        <v>6</v>
      </c>
      <c r="E9" s="87">
        <v>5</v>
      </c>
      <c r="F9" s="90">
        <v>3</v>
      </c>
      <c r="G9" s="89">
        <v>2</v>
      </c>
      <c r="H9" s="87">
        <v>2</v>
      </c>
      <c r="I9" s="90">
        <v>1</v>
      </c>
      <c r="J9" s="89">
        <v>1</v>
      </c>
      <c r="K9" s="88">
        <v>10</v>
      </c>
      <c r="L9" s="90">
        <v>9</v>
      </c>
      <c r="M9" s="89">
        <v>1</v>
      </c>
      <c r="N9" s="63">
        <v>8</v>
      </c>
      <c r="O9" s="76">
        <v>4</v>
      </c>
      <c r="P9" s="137">
        <v>4</v>
      </c>
      <c r="Q9" s="76">
        <v>0</v>
      </c>
      <c r="R9" s="64">
        <v>0</v>
      </c>
      <c r="S9" s="139">
        <v>0</v>
      </c>
      <c r="T9" s="63">
        <v>0</v>
      </c>
      <c r="U9" s="64">
        <v>0</v>
      </c>
      <c r="V9" s="65">
        <v>0</v>
      </c>
      <c r="W9" s="29"/>
      <c r="X9" s="94">
        <v>11</v>
      </c>
      <c r="Y9" s="95">
        <v>6</v>
      </c>
      <c r="Z9" s="2"/>
    </row>
    <row r="10" spans="1:26" ht="22.5" customHeight="1">
      <c r="A10" s="53" t="s">
        <v>103</v>
      </c>
      <c r="B10" s="87">
        <v>14</v>
      </c>
      <c r="C10" s="88">
        <v>6</v>
      </c>
      <c r="D10" s="89">
        <v>8</v>
      </c>
      <c r="E10" s="87">
        <v>4</v>
      </c>
      <c r="F10" s="90">
        <v>3</v>
      </c>
      <c r="G10" s="89">
        <v>1</v>
      </c>
      <c r="H10" s="87">
        <v>2</v>
      </c>
      <c r="I10" s="90">
        <v>2</v>
      </c>
      <c r="J10" s="89">
        <v>0</v>
      </c>
      <c r="K10" s="88">
        <v>8</v>
      </c>
      <c r="L10" s="90">
        <v>7</v>
      </c>
      <c r="M10" s="89">
        <v>1</v>
      </c>
      <c r="N10" s="63">
        <v>17</v>
      </c>
      <c r="O10" s="76">
        <v>11</v>
      </c>
      <c r="P10" s="137">
        <v>6</v>
      </c>
      <c r="Q10" s="76">
        <v>1</v>
      </c>
      <c r="R10" s="64">
        <v>1</v>
      </c>
      <c r="S10" s="139">
        <v>0</v>
      </c>
      <c r="T10" s="63">
        <v>0</v>
      </c>
      <c r="U10" s="64">
        <v>0</v>
      </c>
      <c r="V10" s="65">
        <v>0</v>
      </c>
      <c r="W10" s="29"/>
      <c r="X10" s="94">
        <v>11</v>
      </c>
      <c r="Y10" s="95">
        <v>6</v>
      </c>
      <c r="Z10" s="2"/>
    </row>
    <row r="11" spans="1:26" ht="22.5" customHeight="1">
      <c r="A11" s="53" t="s">
        <v>104</v>
      </c>
      <c r="B11" s="87">
        <v>16</v>
      </c>
      <c r="C11" s="88">
        <v>6</v>
      </c>
      <c r="D11" s="89">
        <v>10</v>
      </c>
      <c r="E11" s="87">
        <v>10</v>
      </c>
      <c r="F11" s="90">
        <v>7</v>
      </c>
      <c r="G11" s="89">
        <v>3</v>
      </c>
      <c r="H11" s="87">
        <v>7</v>
      </c>
      <c r="I11" s="90">
        <v>6</v>
      </c>
      <c r="J11" s="89">
        <v>1</v>
      </c>
      <c r="K11" s="88">
        <v>8</v>
      </c>
      <c r="L11" s="90">
        <v>8</v>
      </c>
      <c r="M11" s="89">
        <v>0</v>
      </c>
      <c r="N11" s="63">
        <v>20</v>
      </c>
      <c r="O11" s="76">
        <v>12</v>
      </c>
      <c r="P11" s="137">
        <v>8</v>
      </c>
      <c r="Q11" s="76">
        <v>0</v>
      </c>
      <c r="R11" s="64">
        <v>0</v>
      </c>
      <c r="S11" s="139">
        <v>0</v>
      </c>
      <c r="T11" s="63">
        <v>0</v>
      </c>
      <c r="U11" s="64">
        <v>0</v>
      </c>
      <c r="V11" s="65">
        <v>0</v>
      </c>
      <c r="W11" s="29"/>
      <c r="X11" s="94">
        <v>11</v>
      </c>
      <c r="Y11" s="95">
        <v>6</v>
      </c>
      <c r="Z11" s="2"/>
    </row>
    <row r="12" spans="1:26" ht="22.5" customHeight="1">
      <c r="A12" s="53" t="s">
        <v>105</v>
      </c>
      <c r="B12" s="87">
        <v>10</v>
      </c>
      <c r="C12" s="88">
        <v>4</v>
      </c>
      <c r="D12" s="89">
        <v>6</v>
      </c>
      <c r="E12" s="87">
        <v>6</v>
      </c>
      <c r="F12" s="90">
        <v>3</v>
      </c>
      <c r="G12" s="89">
        <v>3</v>
      </c>
      <c r="H12" s="87">
        <v>5</v>
      </c>
      <c r="I12" s="90">
        <v>4</v>
      </c>
      <c r="J12" s="89">
        <v>1</v>
      </c>
      <c r="K12" s="88">
        <v>9</v>
      </c>
      <c r="L12" s="90">
        <v>8</v>
      </c>
      <c r="M12" s="89">
        <v>1</v>
      </c>
      <c r="N12" s="63">
        <v>17</v>
      </c>
      <c r="O12" s="76">
        <v>13</v>
      </c>
      <c r="P12" s="137">
        <v>4</v>
      </c>
      <c r="Q12" s="76">
        <v>0</v>
      </c>
      <c r="R12" s="64">
        <v>0</v>
      </c>
      <c r="S12" s="139">
        <v>0</v>
      </c>
      <c r="T12" s="63">
        <v>0</v>
      </c>
      <c r="U12" s="64">
        <v>0</v>
      </c>
      <c r="V12" s="65">
        <v>0</v>
      </c>
      <c r="W12" s="29"/>
      <c r="X12" s="94">
        <v>11</v>
      </c>
      <c r="Y12" s="95">
        <v>6</v>
      </c>
      <c r="Z12" s="2"/>
    </row>
    <row r="13" spans="1:26" ht="22.5" customHeight="1">
      <c r="A13" s="53" t="s">
        <v>106</v>
      </c>
      <c r="B13" s="87">
        <v>9</v>
      </c>
      <c r="C13" s="88">
        <v>6</v>
      </c>
      <c r="D13" s="89">
        <v>3</v>
      </c>
      <c r="E13" s="87">
        <v>2</v>
      </c>
      <c r="F13" s="90">
        <v>1</v>
      </c>
      <c r="G13" s="89">
        <v>1</v>
      </c>
      <c r="H13" s="87">
        <v>4</v>
      </c>
      <c r="I13" s="90">
        <v>1</v>
      </c>
      <c r="J13" s="89">
        <v>3</v>
      </c>
      <c r="K13" s="88">
        <v>5</v>
      </c>
      <c r="L13" s="90">
        <v>4</v>
      </c>
      <c r="M13" s="89">
        <v>1</v>
      </c>
      <c r="N13" s="63">
        <v>21</v>
      </c>
      <c r="O13" s="76">
        <v>12</v>
      </c>
      <c r="P13" s="137">
        <v>9</v>
      </c>
      <c r="Q13" s="76">
        <v>0</v>
      </c>
      <c r="R13" s="64">
        <v>0</v>
      </c>
      <c r="S13" s="139">
        <v>0</v>
      </c>
      <c r="T13" s="63">
        <v>1</v>
      </c>
      <c r="U13" s="64">
        <v>1</v>
      </c>
      <c r="V13" s="65">
        <v>0</v>
      </c>
      <c r="W13" s="29"/>
      <c r="X13" s="94">
        <v>11</v>
      </c>
      <c r="Y13" s="95">
        <v>6</v>
      </c>
      <c r="Z13" s="2"/>
    </row>
    <row r="14" spans="1:26" ht="22.5" customHeight="1">
      <c r="A14" s="53" t="s">
        <v>107</v>
      </c>
      <c r="B14" s="87">
        <v>13</v>
      </c>
      <c r="C14" s="88">
        <v>6</v>
      </c>
      <c r="D14" s="89">
        <v>7</v>
      </c>
      <c r="E14" s="87">
        <v>10</v>
      </c>
      <c r="F14" s="90">
        <v>4</v>
      </c>
      <c r="G14" s="89">
        <v>6</v>
      </c>
      <c r="H14" s="87">
        <v>4</v>
      </c>
      <c r="I14" s="90">
        <v>2</v>
      </c>
      <c r="J14" s="89">
        <v>2</v>
      </c>
      <c r="K14" s="88">
        <v>2</v>
      </c>
      <c r="L14" s="90">
        <v>2</v>
      </c>
      <c r="M14" s="89">
        <v>0</v>
      </c>
      <c r="N14" s="63">
        <v>16</v>
      </c>
      <c r="O14" s="76">
        <v>9</v>
      </c>
      <c r="P14" s="137">
        <v>7</v>
      </c>
      <c r="Q14" s="76">
        <v>0</v>
      </c>
      <c r="R14" s="64">
        <v>0</v>
      </c>
      <c r="S14" s="139">
        <v>0</v>
      </c>
      <c r="T14" s="63">
        <v>0</v>
      </c>
      <c r="U14" s="64">
        <v>0</v>
      </c>
      <c r="V14" s="65">
        <v>0</v>
      </c>
      <c r="W14" s="29"/>
      <c r="X14" s="94">
        <v>11</v>
      </c>
      <c r="Y14" s="95">
        <v>6</v>
      </c>
      <c r="Z14" s="2"/>
    </row>
    <row r="15" spans="1:26" ht="22.5" customHeight="1">
      <c r="A15" s="53" t="s">
        <v>108</v>
      </c>
      <c r="B15" s="87">
        <v>10</v>
      </c>
      <c r="C15" s="88">
        <v>3</v>
      </c>
      <c r="D15" s="89">
        <v>7</v>
      </c>
      <c r="E15" s="87">
        <v>2</v>
      </c>
      <c r="F15" s="90">
        <v>0</v>
      </c>
      <c r="G15" s="89">
        <v>2</v>
      </c>
      <c r="H15" s="87">
        <v>4</v>
      </c>
      <c r="I15" s="90">
        <v>0</v>
      </c>
      <c r="J15" s="89">
        <v>4</v>
      </c>
      <c r="K15" s="88">
        <v>2</v>
      </c>
      <c r="L15" s="90">
        <v>2</v>
      </c>
      <c r="M15" s="89">
        <v>0</v>
      </c>
      <c r="N15" s="63">
        <v>9</v>
      </c>
      <c r="O15" s="76">
        <v>3</v>
      </c>
      <c r="P15" s="137">
        <v>6</v>
      </c>
      <c r="Q15" s="76">
        <v>0</v>
      </c>
      <c r="R15" s="64">
        <v>0</v>
      </c>
      <c r="S15" s="139">
        <v>0</v>
      </c>
      <c r="T15" s="63">
        <v>0</v>
      </c>
      <c r="U15" s="64">
        <v>0</v>
      </c>
      <c r="V15" s="65">
        <v>0</v>
      </c>
      <c r="W15" s="29"/>
      <c r="X15" s="94">
        <v>11</v>
      </c>
      <c r="Y15" s="95">
        <v>6</v>
      </c>
      <c r="Z15" s="2"/>
    </row>
    <row r="16" spans="1:26" ht="22.5" customHeight="1" thickBot="1">
      <c r="A16" s="53" t="s">
        <v>109</v>
      </c>
      <c r="B16" s="87">
        <v>6</v>
      </c>
      <c r="C16" s="88">
        <v>4</v>
      </c>
      <c r="D16" s="89">
        <v>2</v>
      </c>
      <c r="E16" s="87">
        <v>6</v>
      </c>
      <c r="F16" s="90">
        <v>5</v>
      </c>
      <c r="G16" s="89">
        <v>1</v>
      </c>
      <c r="H16" s="87">
        <v>3</v>
      </c>
      <c r="I16" s="90">
        <v>2</v>
      </c>
      <c r="J16" s="89">
        <v>1</v>
      </c>
      <c r="K16" s="88">
        <v>7</v>
      </c>
      <c r="L16" s="90">
        <v>7</v>
      </c>
      <c r="M16" s="89">
        <v>0</v>
      </c>
      <c r="N16" s="63">
        <v>9</v>
      </c>
      <c r="O16" s="76">
        <v>6</v>
      </c>
      <c r="P16" s="137">
        <v>3</v>
      </c>
      <c r="Q16" s="76">
        <v>0</v>
      </c>
      <c r="R16" s="64">
        <v>0</v>
      </c>
      <c r="S16" s="139">
        <v>0</v>
      </c>
      <c r="T16" s="63">
        <v>0</v>
      </c>
      <c r="U16" s="64">
        <v>0</v>
      </c>
      <c r="V16" s="65">
        <v>0</v>
      </c>
      <c r="W16" s="29"/>
      <c r="X16" s="96">
        <v>11</v>
      </c>
      <c r="Y16" s="97">
        <v>6</v>
      </c>
      <c r="Z16" s="2"/>
    </row>
    <row r="17" spans="1:26" ht="25.5" customHeight="1" thickTop="1">
      <c r="A17" s="66" t="s">
        <v>5</v>
      </c>
      <c r="B17" s="67">
        <v>163</v>
      </c>
      <c r="C17" s="77">
        <v>77</v>
      </c>
      <c r="D17" s="69">
        <v>86</v>
      </c>
      <c r="E17" s="67">
        <v>64</v>
      </c>
      <c r="F17" s="68">
        <v>38</v>
      </c>
      <c r="G17" s="69">
        <v>26</v>
      </c>
      <c r="H17" s="67">
        <v>50</v>
      </c>
      <c r="I17" s="68">
        <v>28</v>
      </c>
      <c r="J17" s="69">
        <v>22</v>
      </c>
      <c r="K17" s="67">
        <v>83</v>
      </c>
      <c r="L17" s="68">
        <v>76</v>
      </c>
      <c r="M17" s="69">
        <v>7</v>
      </c>
      <c r="N17" s="67">
        <v>177</v>
      </c>
      <c r="O17" s="68">
        <v>103</v>
      </c>
      <c r="P17" s="69">
        <v>74</v>
      </c>
      <c r="Q17" s="67">
        <v>3</v>
      </c>
      <c r="R17" s="68">
        <v>3</v>
      </c>
      <c r="S17" s="69">
        <v>0</v>
      </c>
      <c r="T17" s="67">
        <v>1</v>
      </c>
      <c r="U17" s="68">
        <v>1</v>
      </c>
      <c r="V17" s="69">
        <v>0</v>
      </c>
      <c r="W17" s="29"/>
      <c r="X17" s="91"/>
      <c r="Y17" s="91"/>
      <c r="Z17" s="3"/>
    </row>
    <row r="18" spans="1:25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X2:Y2"/>
    <mergeCell ref="X3:X4"/>
    <mergeCell ref="Y3:Y4"/>
    <mergeCell ref="K3:M3"/>
    <mergeCell ref="B2:M2"/>
    <mergeCell ref="N3:P3"/>
    <mergeCell ref="Q3:S3"/>
    <mergeCell ref="T3:V3"/>
    <mergeCell ref="N2:V2"/>
    <mergeCell ref="A2:A3"/>
    <mergeCell ref="B3:D3"/>
    <mergeCell ref="E3:G3"/>
    <mergeCell ref="H3:J3"/>
  </mergeCells>
  <printOptions/>
  <pageMargins left="0.58" right="0.1968503937007874" top="0.7086614173228347" bottom="0.5118110236220472" header="0.5118110236220472" footer="0.433070866141732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49" t="s">
        <v>134</v>
      </c>
      <c r="V1" s="50" t="s">
        <v>135</v>
      </c>
      <c r="Y1" s="10"/>
    </row>
    <row r="2" spans="1:25" s="7" customFormat="1" ht="24" customHeight="1">
      <c r="A2" s="241"/>
      <c r="B2" s="254" t="s">
        <v>97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38" t="s">
        <v>12</v>
      </c>
      <c r="O2" s="263"/>
      <c r="P2" s="263"/>
      <c r="Q2" s="263"/>
      <c r="R2" s="263"/>
      <c r="S2" s="263"/>
      <c r="T2" s="263"/>
      <c r="U2" s="263"/>
      <c r="V2" s="264"/>
      <c r="X2" s="250" t="s">
        <v>9</v>
      </c>
      <c r="Y2" s="251"/>
    </row>
    <row r="3" spans="1:26" s="9" customFormat="1" ht="188.25" customHeight="1">
      <c r="A3" s="245"/>
      <c r="B3" s="246" t="s">
        <v>115</v>
      </c>
      <c r="C3" s="247"/>
      <c r="D3" s="248"/>
      <c r="E3" s="249" t="s">
        <v>130</v>
      </c>
      <c r="F3" s="247"/>
      <c r="G3" s="248"/>
      <c r="H3" s="246" t="s">
        <v>96</v>
      </c>
      <c r="I3" s="247"/>
      <c r="J3" s="248"/>
      <c r="K3" s="247" t="s">
        <v>27</v>
      </c>
      <c r="L3" s="247"/>
      <c r="M3" s="248"/>
      <c r="N3" s="249" t="s">
        <v>131</v>
      </c>
      <c r="O3" s="265"/>
      <c r="P3" s="266"/>
      <c r="Q3" s="249" t="s">
        <v>132</v>
      </c>
      <c r="R3" s="265"/>
      <c r="S3" s="266"/>
      <c r="T3" s="246" t="s">
        <v>28</v>
      </c>
      <c r="U3" s="247"/>
      <c r="V3" s="248"/>
      <c r="W3" s="8"/>
      <c r="X3" s="252" t="s">
        <v>133</v>
      </c>
      <c r="Y3" s="253" t="s">
        <v>113</v>
      </c>
      <c r="Z3" s="8"/>
    </row>
    <row r="4" spans="1:26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0" t="s">
        <v>95</v>
      </c>
      <c r="T4" s="79" t="s">
        <v>93</v>
      </c>
      <c r="U4" s="81" t="s">
        <v>94</v>
      </c>
      <c r="V4" s="82" t="s">
        <v>95</v>
      </c>
      <c r="W4" s="29"/>
      <c r="X4" s="267"/>
      <c r="Y4" s="253"/>
      <c r="Z4" s="2"/>
    </row>
    <row r="5" spans="1:26" ht="22.5" customHeight="1">
      <c r="A5" s="52" t="s">
        <v>116</v>
      </c>
      <c r="B5" s="98">
        <v>1.0909090909090908</v>
      </c>
      <c r="C5" s="99">
        <v>0.36363636363636365</v>
      </c>
      <c r="D5" s="100">
        <v>0.7272727272727273</v>
      </c>
      <c r="E5" s="98">
        <v>0.5454545454545454</v>
      </c>
      <c r="F5" s="101">
        <v>0.36363636363636365</v>
      </c>
      <c r="G5" s="100">
        <v>0.18181818181818182</v>
      </c>
      <c r="H5" s="98">
        <v>0.5454545454545454</v>
      </c>
      <c r="I5" s="101">
        <v>0.18181818181818182</v>
      </c>
      <c r="J5" s="100">
        <v>0.36363636363636365</v>
      </c>
      <c r="K5" s="99">
        <v>0.18181818181818182</v>
      </c>
      <c r="L5" s="101">
        <v>0.09090909090909091</v>
      </c>
      <c r="M5" s="100">
        <v>0.09090909090909091</v>
      </c>
      <c r="N5" s="102">
        <v>2.6666666666666665</v>
      </c>
      <c r="O5" s="103">
        <v>1.8333333333333333</v>
      </c>
      <c r="P5" s="142">
        <v>0.8333333333333334</v>
      </c>
      <c r="Q5" s="102">
        <v>0</v>
      </c>
      <c r="R5" s="147">
        <v>0</v>
      </c>
      <c r="S5" s="142">
        <v>0</v>
      </c>
      <c r="T5" s="144">
        <v>0</v>
      </c>
      <c r="U5" s="145">
        <v>0</v>
      </c>
      <c r="V5" s="146">
        <v>0</v>
      </c>
      <c r="W5" s="29"/>
      <c r="X5" s="92">
        <v>11</v>
      </c>
      <c r="Y5" s="93">
        <v>6</v>
      </c>
      <c r="Z5" s="2"/>
    </row>
    <row r="6" spans="1:26" ht="22.5" customHeight="1">
      <c r="A6" s="53" t="s">
        <v>117</v>
      </c>
      <c r="B6" s="105">
        <v>1.0909090909090908</v>
      </c>
      <c r="C6" s="106">
        <v>0.6363636363636364</v>
      </c>
      <c r="D6" s="107">
        <v>0.45454545454545453</v>
      </c>
      <c r="E6" s="105">
        <v>0.5454545454545454</v>
      </c>
      <c r="F6" s="108">
        <v>0.36363636363636365</v>
      </c>
      <c r="G6" s="107">
        <v>0.18181818181818182</v>
      </c>
      <c r="H6" s="105">
        <v>0.36363636363636365</v>
      </c>
      <c r="I6" s="108">
        <v>0.2727272727272727</v>
      </c>
      <c r="J6" s="107">
        <v>0.09090909090909091</v>
      </c>
      <c r="K6" s="106">
        <v>0.9090909090909091</v>
      </c>
      <c r="L6" s="108">
        <v>0.8181818181818182</v>
      </c>
      <c r="M6" s="107">
        <v>0.09090909090909091</v>
      </c>
      <c r="N6" s="102">
        <v>2</v>
      </c>
      <c r="O6" s="103">
        <v>1</v>
      </c>
      <c r="P6" s="142">
        <v>1</v>
      </c>
      <c r="Q6" s="102">
        <v>0</v>
      </c>
      <c r="R6" s="147">
        <v>0</v>
      </c>
      <c r="S6" s="142">
        <v>0</v>
      </c>
      <c r="T6" s="102">
        <v>0</v>
      </c>
      <c r="U6" s="147">
        <v>0</v>
      </c>
      <c r="V6" s="104">
        <v>0</v>
      </c>
      <c r="W6" s="29"/>
      <c r="X6" s="94">
        <v>11</v>
      </c>
      <c r="Y6" s="95">
        <v>6</v>
      </c>
      <c r="Z6" s="2"/>
    </row>
    <row r="7" spans="1:26" ht="22.5" customHeight="1">
      <c r="A7" s="53" t="s">
        <v>118</v>
      </c>
      <c r="B7" s="105">
        <v>2</v>
      </c>
      <c r="C7" s="106">
        <v>1.1818181818181819</v>
      </c>
      <c r="D7" s="107">
        <v>0.8181818181818182</v>
      </c>
      <c r="E7" s="105">
        <v>0.2727272727272727</v>
      </c>
      <c r="F7" s="108">
        <v>0.09090909090909091</v>
      </c>
      <c r="G7" s="107">
        <v>0.18181818181818182</v>
      </c>
      <c r="H7" s="105">
        <v>0.2727272727272727</v>
      </c>
      <c r="I7" s="108">
        <v>0.18181818181818182</v>
      </c>
      <c r="J7" s="107">
        <v>0.09090909090909091</v>
      </c>
      <c r="K7" s="106">
        <v>0.9090909090909091</v>
      </c>
      <c r="L7" s="108">
        <v>0.9090909090909091</v>
      </c>
      <c r="M7" s="107">
        <v>0</v>
      </c>
      <c r="N7" s="102">
        <v>2.6666666666666665</v>
      </c>
      <c r="O7" s="103">
        <v>1.6666666666666667</v>
      </c>
      <c r="P7" s="142">
        <v>1</v>
      </c>
      <c r="Q7" s="102">
        <v>0.16666666666666666</v>
      </c>
      <c r="R7" s="147">
        <v>0.16666666666666666</v>
      </c>
      <c r="S7" s="142">
        <v>0</v>
      </c>
      <c r="T7" s="102">
        <v>0</v>
      </c>
      <c r="U7" s="147">
        <v>0</v>
      </c>
      <c r="V7" s="104">
        <v>0</v>
      </c>
      <c r="W7" s="29"/>
      <c r="X7" s="94">
        <v>11</v>
      </c>
      <c r="Y7" s="95">
        <v>6</v>
      </c>
      <c r="Z7" s="2"/>
    </row>
    <row r="8" spans="1:26" ht="22.5" customHeight="1">
      <c r="A8" s="53" t="s">
        <v>119</v>
      </c>
      <c r="B8" s="105">
        <v>2.1818181818181817</v>
      </c>
      <c r="C8" s="106">
        <v>0.8181818181818182</v>
      </c>
      <c r="D8" s="107">
        <v>1.3636363636363635</v>
      </c>
      <c r="E8" s="105">
        <v>0.36363636363636365</v>
      </c>
      <c r="F8" s="108">
        <v>0.2727272727272727</v>
      </c>
      <c r="G8" s="107">
        <v>0.09090909090909091</v>
      </c>
      <c r="H8" s="105">
        <v>0.5454545454545454</v>
      </c>
      <c r="I8" s="108">
        <v>0.2727272727272727</v>
      </c>
      <c r="J8" s="107">
        <v>0.2727272727272727</v>
      </c>
      <c r="K8" s="106">
        <v>0.9090909090909091</v>
      </c>
      <c r="L8" s="108">
        <v>0.8181818181818182</v>
      </c>
      <c r="M8" s="107">
        <v>0.09090909090909091</v>
      </c>
      <c r="N8" s="102">
        <v>2.6666666666666665</v>
      </c>
      <c r="O8" s="103">
        <v>1</v>
      </c>
      <c r="P8" s="142">
        <v>1.6666666666666667</v>
      </c>
      <c r="Q8" s="102">
        <v>0.16666666666666666</v>
      </c>
      <c r="R8" s="147">
        <v>0.16666666666666666</v>
      </c>
      <c r="S8" s="142">
        <v>0</v>
      </c>
      <c r="T8" s="102">
        <v>0</v>
      </c>
      <c r="U8" s="147">
        <v>0</v>
      </c>
      <c r="V8" s="104">
        <v>0</v>
      </c>
      <c r="W8" s="29"/>
      <c r="X8" s="94">
        <v>11</v>
      </c>
      <c r="Y8" s="95">
        <v>6</v>
      </c>
      <c r="Z8" s="2"/>
    </row>
    <row r="9" spans="1:26" ht="22.5" customHeight="1">
      <c r="A9" s="53" t="s">
        <v>120</v>
      </c>
      <c r="B9" s="105">
        <v>1.3636363636363635</v>
      </c>
      <c r="C9" s="106">
        <v>0.8181818181818182</v>
      </c>
      <c r="D9" s="107">
        <v>0.5454545454545454</v>
      </c>
      <c r="E9" s="105">
        <v>0.45454545454545453</v>
      </c>
      <c r="F9" s="108">
        <v>0.2727272727272727</v>
      </c>
      <c r="G9" s="107">
        <v>0.18181818181818182</v>
      </c>
      <c r="H9" s="105">
        <v>0.18181818181818182</v>
      </c>
      <c r="I9" s="108">
        <v>0.09090909090909091</v>
      </c>
      <c r="J9" s="107">
        <v>0.09090909090909091</v>
      </c>
      <c r="K9" s="106">
        <v>0.9090909090909091</v>
      </c>
      <c r="L9" s="108">
        <v>0.8181818181818182</v>
      </c>
      <c r="M9" s="107">
        <v>0.09090909090909091</v>
      </c>
      <c r="N9" s="102">
        <v>1.3333333333333333</v>
      </c>
      <c r="O9" s="103">
        <v>0.6666666666666666</v>
      </c>
      <c r="P9" s="142">
        <v>0.6666666666666666</v>
      </c>
      <c r="Q9" s="102">
        <v>0</v>
      </c>
      <c r="R9" s="147">
        <v>0</v>
      </c>
      <c r="S9" s="142">
        <v>0</v>
      </c>
      <c r="T9" s="102">
        <v>0</v>
      </c>
      <c r="U9" s="147">
        <v>0</v>
      </c>
      <c r="V9" s="104">
        <v>0</v>
      </c>
      <c r="W9" s="29"/>
      <c r="X9" s="94">
        <v>11</v>
      </c>
      <c r="Y9" s="95">
        <v>6</v>
      </c>
      <c r="Z9" s="2"/>
    </row>
    <row r="10" spans="1:26" ht="22.5" customHeight="1">
      <c r="A10" s="53" t="s">
        <v>121</v>
      </c>
      <c r="B10" s="105">
        <v>1.2727272727272727</v>
      </c>
      <c r="C10" s="106">
        <v>0.5454545454545454</v>
      </c>
      <c r="D10" s="107">
        <v>0.7272727272727273</v>
      </c>
      <c r="E10" s="105">
        <v>0.36363636363636365</v>
      </c>
      <c r="F10" s="108">
        <v>0.2727272727272727</v>
      </c>
      <c r="G10" s="107">
        <v>0.09090909090909091</v>
      </c>
      <c r="H10" s="105">
        <v>0.18181818181818182</v>
      </c>
      <c r="I10" s="108">
        <v>0.18181818181818182</v>
      </c>
      <c r="J10" s="107">
        <v>0</v>
      </c>
      <c r="K10" s="106">
        <v>0.7272727272727273</v>
      </c>
      <c r="L10" s="108">
        <v>0.6363636363636364</v>
      </c>
      <c r="M10" s="107">
        <v>0.09090909090909091</v>
      </c>
      <c r="N10" s="102">
        <v>2.8333333333333335</v>
      </c>
      <c r="O10" s="103">
        <v>1.8333333333333333</v>
      </c>
      <c r="P10" s="142">
        <v>1</v>
      </c>
      <c r="Q10" s="102">
        <v>0.16666666666666666</v>
      </c>
      <c r="R10" s="147">
        <v>0.16666666666666666</v>
      </c>
      <c r="S10" s="142">
        <v>0</v>
      </c>
      <c r="T10" s="102">
        <v>0</v>
      </c>
      <c r="U10" s="147">
        <v>0</v>
      </c>
      <c r="V10" s="104">
        <v>0</v>
      </c>
      <c r="W10" s="29"/>
      <c r="X10" s="94">
        <v>11</v>
      </c>
      <c r="Y10" s="95">
        <v>6</v>
      </c>
      <c r="Z10" s="2"/>
    </row>
    <row r="11" spans="1:26" ht="22.5" customHeight="1">
      <c r="A11" s="53" t="s">
        <v>122</v>
      </c>
      <c r="B11" s="105">
        <v>1.4545454545454546</v>
      </c>
      <c r="C11" s="106">
        <v>0.5454545454545454</v>
      </c>
      <c r="D11" s="107">
        <v>0.9090909090909091</v>
      </c>
      <c r="E11" s="105">
        <v>0.9090909090909091</v>
      </c>
      <c r="F11" s="108">
        <v>0.6363636363636364</v>
      </c>
      <c r="G11" s="107">
        <v>0.2727272727272727</v>
      </c>
      <c r="H11" s="105">
        <v>0.6363636363636364</v>
      </c>
      <c r="I11" s="108">
        <v>0.5454545454545454</v>
      </c>
      <c r="J11" s="107">
        <v>0.09090909090909091</v>
      </c>
      <c r="K11" s="106">
        <v>0.7272727272727273</v>
      </c>
      <c r="L11" s="108">
        <v>0.7272727272727273</v>
      </c>
      <c r="M11" s="107">
        <v>0</v>
      </c>
      <c r="N11" s="102">
        <v>3.3333333333333335</v>
      </c>
      <c r="O11" s="103">
        <v>2</v>
      </c>
      <c r="P11" s="142">
        <v>1.3333333333333333</v>
      </c>
      <c r="Q11" s="102">
        <v>0</v>
      </c>
      <c r="R11" s="147">
        <v>0</v>
      </c>
      <c r="S11" s="142">
        <v>0</v>
      </c>
      <c r="T11" s="102">
        <v>0</v>
      </c>
      <c r="U11" s="147">
        <v>0</v>
      </c>
      <c r="V11" s="104">
        <v>0</v>
      </c>
      <c r="W11" s="29"/>
      <c r="X11" s="94">
        <v>11</v>
      </c>
      <c r="Y11" s="95">
        <v>6</v>
      </c>
      <c r="Z11" s="2"/>
    </row>
    <row r="12" spans="1:26" ht="22.5" customHeight="1">
      <c r="A12" s="53" t="s">
        <v>123</v>
      </c>
      <c r="B12" s="105">
        <v>0.9090909090909091</v>
      </c>
      <c r="C12" s="106">
        <v>0.36363636363636365</v>
      </c>
      <c r="D12" s="107">
        <v>0.5454545454545454</v>
      </c>
      <c r="E12" s="105">
        <v>0.5454545454545454</v>
      </c>
      <c r="F12" s="108">
        <v>0.2727272727272727</v>
      </c>
      <c r="G12" s="107">
        <v>0.2727272727272727</v>
      </c>
      <c r="H12" s="105">
        <v>0.45454545454545453</v>
      </c>
      <c r="I12" s="108">
        <v>0.36363636363636365</v>
      </c>
      <c r="J12" s="107">
        <v>0.09090909090909091</v>
      </c>
      <c r="K12" s="106">
        <v>0.8181818181818182</v>
      </c>
      <c r="L12" s="108">
        <v>0.7272727272727273</v>
      </c>
      <c r="M12" s="107">
        <v>0.09090909090909091</v>
      </c>
      <c r="N12" s="102">
        <v>2.8333333333333335</v>
      </c>
      <c r="O12" s="103">
        <v>2.1666666666666665</v>
      </c>
      <c r="P12" s="142">
        <v>0.6666666666666666</v>
      </c>
      <c r="Q12" s="102">
        <v>0</v>
      </c>
      <c r="R12" s="147">
        <v>0</v>
      </c>
      <c r="S12" s="142">
        <v>0</v>
      </c>
      <c r="T12" s="102">
        <v>0</v>
      </c>
      <c r="U12" s="147">
        <v>0</v>
      </c>
      <c r="V12" s="104">
        <v>0</v>
      </c>
      <c r="W12" s="29"/>
      <c r="X12" s="94">
        <v>11</v>
      </c>
      <c r="Y12" s="95">
        <v>6</v>
      </c>
      <c r="Z12" s="2"/>
    </row>
    <row r="13" spans="1:26" ht="22.5" customHeight="1">
      <c r="A13" s="53" t="s">
        <v>124</v>
      </c>
      <c r="B13" s="105">
        <v>0.8181818181818182</v>
      </c>
      <c r="C13" s="106">
        <v>0.5454545454545454</v>
      </c>
      <c r="D13" s="107">
        <v>0.2727272727272727</v>
      </c>
      <c r="E13" s="105">
        <v>0.18181818181818182</v>
      </c>
      <c r="F13" s="108">
        <v>0.09090909090909091</v>
      </c>
      <c r="G13" s="107">
        <v>0.09090909090909091</v>
      </c>
      <c r="H13" s="105">
        <v>0.36363636363636365</v>
      </c>
      <c r="I13" s="108">
        <v>0.09090909090909091</v>
      </c>
      <c r="J13" s="107">
        <v>0.2727272727272727</v>
      </c>
      <c r="K13" s="106">
        <v>0.45454545454545453</v>
      </c>
      <c r="L13" s="108">
        <v>0.36363636363636365</v>
      </c>
      <c r="M13" s="107">
        <v>0.09090909090909091</v>
      </c>
      <c r="N13" s="102">
        <v>3.5</v>
      </c>
      <c r="O13" s="103">
        <v>2</v>
      </c>
      <c r="P13" s="142">
        <v>1.5</v>
      </c>
      <c r="Q13" s="102">
        <v>0</v>
      </c>
      <c r="R13" s="147">
        <v>0</v>
      </c>
      <c r="S13" s="142">
        <v>0</v>
      </c>
      <c r="T13" s="102">
        <v>0.16666666666666666</v>
      </c>
      <c r="U13" s="147">
        <v>0.16666666666666666</v>
      </c>
      <c r="V13" s="104">
        <v>0</v>
      </c>
      <c r="W13" s="29"/>
      <c r="X13" s="94">
        <v>11</v>
      </c>
      <c r="Y13" s="95">
        <v>6</v>
      </c>
      <c r="Z13" s="2"/>
    </row>
    <row r="14" spans="1:26" ht="22.5" customHeight="1">
      <c r="A14" s="53" t="s">
        <v>125</v>
      </c>
      <c r="B14" s="105">
        <v>1.1818181818181819</v>
      </c>
      <c r="C14" s="106">
        <v>0.5454545454545454</v>
      </c>
      <c r="D14" s="107">
        <v>0.6363636363636364</v>
      </c>
      <c r="E14" s="105">
        <v>0.9090909090909091</v>
      </c>
      <c r="F14" s="108">
        <v>0.36363636363636365</v>
      </c>
      <c r="G14" s="107">
        <v>0.5454545454545454</v>
      </c>
      <c r="H14" s="105">
        <v>0.36363636363636365</v>
      </c>
      <c r="I14" s="108">
        <v>0.18181818181818182</v>
      </c>
      <c r="J14" s="107">
        <v>0.18181818181818182</v>
      </c>
      <c r="K14" s="106">
        <v>0.18181818181818182</v>
      </c>
      <c r="L14" s="108">
        <v>0.18181818181818182</v>
      </c>
      <c r="M14" s="107">
        <v>0</v>
      </c>
      <c r="N14" s="102">
        <v>2.6666666666666665</v>
      </c>
      <c r="O14" s="103">
        <v>1.5</v>
      </c>
      <c r="P14" s="142">
        <v>1.1666666666666667</v>
      </c>
      <c r="Q14" s="102">
        <v>0</v>
      </c>
      <c r="R14" s="147">
        <v>0</v>
      </c>
      <c r="S14" s="142">
        <v>0</v>
      </c>
      <c r="T14" s="102">
        <v>0</v>
      </c>
      <c r="U14" s="147">
        <v>0</v>
      </c>
      <c r="V14" s="104">
        <v>0</v>
      </c>
      <c r="W14" s="29"/>
      <c r="X14" s="94">
        <v>11</v>
      </c>
      <c r="Y14" s="95">
        <v>6</v>
      </c>
      <c r="Z14" s="2"/>
    </row>
    <row r="15" spans="1:26" ht="22.5" customHeight="1">
      <c r="A15" s="53" t="s">
        <v>126</v>
      </c>
      <c r="B15" s="105">
        <v>0.9090909090909091</v>
      </c>
      <c r="C15" s="106">
        <v>0.2727272727272727</v>
      </c>
      <c r="D15" s="107">
        <v>0.6363636363636364</v>
      </c>
      <c r="E15" s="105">
        <v>0.18181818181818182</v>
      </c>
      <c r="F15" s="108">
        <v>0</v>
      </c>
      <c r="G15" s="107">
        <v>0.18181818181818182</v>
      </c>
      <c r="H15" s="105">
        <v>0.36363636363636365</v>
      </c>
      <c r="I15" s="108">
        <v>0</v>
      </c>
      <c r="J15" s="107">
        <v>0.36363636363636365</v>
      </c>
      <c r="K15" s="106">
        <v>0.18181818181818182</v>
      </c>
      <c r="L15" s="108">
        <v>0.18181818181818182</v>
      </c>
      <c r="M15" s="107">
        <v>0</v>
      </c>
      <c r="N15" s="102">
        <v>1.5</v>
      </c>
      <c r="O15" s="103">
        <v>0.5</v>
      </c>
      <c r="P15" s="142">
        <v>1</v>
      </c>
      <c r="Q15" s="102">
        <v>0</v>
      </c>
      <c r="R15" s="147">
        <v>0</v>
      </c>
      <c r="S15" s="142">
        <v>0</v>
      </c>
      <c r="T15" s="102">
        <v>0</v>
      </c>
      <c r="U15" s="147">
        <v>0</v>
      </c>
      <c r="V15" s="104">
        <v>0</v>
      </c>
      <c r="W15" s="29"/>
      <c r="X15" s="94">
        <v>11</v>
      </c>
      <c r="Y15" s="95">
        <v>6</v>
      </c>
      <c r="Z15" s="2"/>
    </row>
    <row r="16" spans="1:26" ht="22.5" customHeight="1" thickBot="1">
      <c r="A16" s="53" t="s">
        <v>127</v>
      </c>
      <c r="B16" s="105">
        <v>0.5454545454545454</v>
      </c>
      <c r="C16" s="106">
        <v>0.36363636363636365</v>
      </c>
      <c r="D16" s="107">
        <v>0.18181818181818182</v>
      </c>
      <c r="E16" s="105">
        <v>0.5454545454545454</v>
      </c>
      <c r="F16" s="108">
        <v>0.45454545454545453</v>
      </c>
      <c r="G16" s="107">
        <v>0.09090909090909091</v>
      </c>
      <c r="H16" s="105">
        <v>0.2727272727272727</v>
      </c>
      <c r="I16" s="108">
        <v>0.18181818181818182</v>
      </c>
      <c r="J16" s="107">
        <v>0.09090909090909091</v>
      </c>
      <c r="K16" s="106">
        <v>0.6363636363636364</v>
      </c>
      <c r="L16" s="108">
        <v>0.6363636363636364</v>
      </c>
      <c r="M16" s="107">
        <v>0</v>
      </c>
      <c r="N16" s="102">
        <v>1.5</v>
      </c>
      <c r="O16" s="103">
        <v>1</v>
      </c>
      <c r="P16" s="142">
        <v>0.5</v>
      </c>
      <c r="Q16" s="102">
        <v>0</v>
      </c>
      <c r="R16" s="147">
        <v>0</v>
      </c>
      <c r="S16" s="142">
        <v>0</v>
      </c>
      <c r="T16" s="102">
        <v>0</v>
      </c>
      <c r="U16" s="147">
        <v>0</v>
      </c>
      <c r="V16" s="104">
        <v>0</v>
      </c>
      <c r="W16" s="29"/>
      <c r="X16" s="96">
        <v>11</v>
      </c>
      <c r="Y16" s="97">
        <v>6</v>
      </c>
      <c r="Z16" s="2"/>
    </row>
    <row r="17" spans="1:26" ht="25.5" customHeight="1" thickTop="1">
      <c r="A17" s="66" t="s">
        <v>5</v>
      </c>
      <c r="B17" s="109">
        <v>14.818181818181818</v>
      </c>
      <c r="C17" s="110">
        <v>7</v>
      </c>
      <c r="D17" s="111">
        <v>7.818181818181818</v>
      </c>
      <c r="E17" s="109">
        <v>5.818181818181818</v>
      </c>
      <c r="F17" s="112">
        <v>3.4545454545454546</v>
      </c>
      <c r="G17" s="111">
        <v>2.3636363636363638</v>
      </c>
      <c r="H17" s="109">
        <v>4.545454545454546</v>
      </c>
      <c r="I17" s="112">
        <v>2.5454545454545454</v>
      </c>
      <c r="J17" s="111">
        <v>2</v>
      </c>
      <c r="K17" s="110">
        <v>7.545454545454546</v>
      </c>
      <c r="L17" s="112">
        <v>6.909090909090909</v>
      </c>
      <c r="M17" s="111">
        <v>0.6363636363636364</v>
      </c>
      <c r="N17" s="109">
        <v>29.5</v>
      </c>
      <c r="O17" s="110">
        <v>17.166666666666668</v>
      </c>
      <c r="P17" s="143">
        <v>12.333333333333334</v>
      </c>
      <c r="Q17" s="109">
        <v>0.5</v>
      </c>
      <c r="R17" s="112">
        <v>0.5</v>
      </c>
      <c r="S17" s="143">
        <v>0</v>
      </c>
      <c r="T17" s="109">
        <v>0.16666666666666666</v>
      </c>
      <c r="U17" s="112">
        <v>0.16666666666666666</v>
      </c>
      <c r="V17" s="111">
        <v>0</v>
      </c>
      <c r="W17" s="29"/>
      <c r="X17" s="91"/>
      <c r="Y17" s="91"/>
      <c r="Z17" s="3"/>
    </row>
    <row r="18" spans="1:25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V2"/>
    <mergeCell ref="T3:V3"/>
    <mergeCell ref="X2:Y2"/>
    <mergeCell ref="X3:X4"/>
    <mergeCell ref="Y3:Y4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13" width="6.75390625" style="1" customWidth="1"/>
    <col min="14" max="22" width="7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27.75" customHeight="1">
      <c r="A1" s="49" t="s">
        <v>112</v>
      </c>
      <c r="T1" s="50"/>
      <c r="V1" s="50" t="s">
        <v>14</v>
      </c>
    </row>
    <row r="2" spans="1:23" s="7" customFormat="1" ht="24" customHeight="1">
      <c r="A2" s="241"/>
      <c r="B2" s="254" t="s">
        <v>97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38" t="s">
        <v>12</v>
      </c>
      <c r="O2" s="263"/>
      <c r="P2" s="263"/>
      <c r="Q2" s="263"/>
      <c r="R2" s="263"/>
      <c r="S2" s="263"/>
      <c r="T2" s="263"/>
      <c r="U2" s="263"/>
      <c r="V2" s="264"/>
      <c r="W2" s="54"/>
    </row>
    <row r="3" spans="1:24" s="9" customFormat="1" ht="188.25" customHeight="1">
      <c r="A3" s="245"/>
      <c r="B3" s="246" t="s">
        <v>26</v>
      </c>
      <c r="C3" s="247"/>
      <c r="D3" s="248"/>
      <c r="E3" s="249" t="s">
        <v>139</v>
      </c>
      <c r="F3" s="247"/>
      <c r="G3" s="248"/>
      <c r="H3" s="246" t="s">
        <v>96</v>
      </c>
      <c r="I3" s="247"/>
      <c r="J3" s="248"/>
      <c r="K3" s="247" t="s">
        <v>27</v>
      </c>
      <c r="L3" s="247"/>
      <c r="M3" s="248"/>
      <c r="N3" s="249" t="s">
        <v>138</v>
      </c>
      <c r="O3" s="265"/>
      <c r="P3" s="266"/>
      <c r="Q3" s="268" t="s">
        <v>137</v>
      </c>
      <c r="R3" s="269"/>
      <c r="S3" s="270"/>
      <c r="T3" s="246" t="s">
        <v>28</v>
      </c>
      <c r="U3" s="247"/>
      <c r="V3" s="248"/>
      <c r="W3" s="56"/>
      <c r="X3" s="8"/>
    </row>
    <row r="4" spans="1:24" ht="18" customHeight="1">
      <c r="A4" s="78" t="s">
        <v>24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82" t="s">
        <v>95</v>
      </c>
      <c r="T4" s="79" t="s">
        <v>93</v>
      </c>
      <c r="U4" s="81" t="s">
        <v>94</v>
      </c>
      <c r="V4" s="82" t="s">
        <v>95</v>
      </c>
      <c r="W4" s="61"/>
      <c r="X4" s="2"/>
    </row>
    <row r="5" spans="1:24" ht="23.25" customHeight="1">
      <c r="A5" s="52" t="s">
        <v>53</v>
      </c>
      <c r="B5" s="83">
        <v>0</v>
      </c>
      <c r="C5" s="84">
        <v>0</v>
      </c>
      <c r="D5" s="85">
        <v>0</v>
      </c>
      <c r="E5" s="83">
        <v>0</v>
      </c>
      <c r="F5" s="86">
        <v>0</v>
      </c>
      <c r="G5" s="85">
        <v>0</v>
      </c>
      <c r="H5" s="83">
        <v>0</v>
      </c>
      <c r="I5" s="86">
        <v>0</v>
      </c>
      <c r="J5" s="85">
        <v>0</v>
      </c>
      <c r="K5" s="84">
        <v>0</v>
      </c>
      <c r="L5" s="86">
        <v>0</v>
      </c>
      <c r="M5" s="85">
        <v>0</v>
      </c>
      <c r="N5" s="63">
        <v>2</v>
      </c>
      <c r="O5" s="76">
        <v>2</v>
      </c>
      <c r="P5" s="137">
        <v>0</v>
      </c>
      <c r="Q5" s="63">
        <v>0</v>
      </c>
      <c r="R5" s="64">
        <v>0</v>
      </c>
      <c r="S5" s="65">
        <v>0</v>
      </c>
      <c r="T5" s="63">
        <v>0</v>
      </c>
      <c r="U5" s="64">
        <v>0</v>
      </c>
      <c r="V5" s="65">
        <v>0</v>
      </c>
      <c r="W5" s="61"/>
      <c r="X5" s="2"/>
    </row>
    <row r="6" spans="1:24" ht="23.25" customHeight="1">
      <c r="A6" s="53" t="s">
        <v>55</v>
      </c>
      <c r="B6" s="83">
        <v>0</v>
      </c>
      <c r="C6" s="88">
        <v>0</v>
      </c>
      <c r="D6" s="89">
        <v>0</v>
      </c>
      <c r="E6" s="83">
        <v>0</v>
      </c>
      <c r="F6" s="90">
        <v>0</v>
      </c>
      <c r="G6" s="89">
        <v>0</v>
      </c>
      <c r="H6" s="83">
        <v>0</v>
      </c>
      <c r="I6" s="90">
        <v>0</v>
      </c>
      <c r="J6" s="89">
        <v>0</v>
      </c>
      <c r="K6" s="84">
        <v>0</v>
      </c>
      <c r="L6" s="90">
        <v>0</v>
      </c>
      <c r="M6" s="89">
        <v>0</v>
      </c>
      <c r="N6" s="63">
        <v>8</v>
      </c>
      <c r="O6" s="76">
        <v>4</v>
      </c>
      <c r="P6" s="137">
        <v>4</v>
      </c>
      <c r="Q6" s="63">
        <v>1</v>
      </c>
      <c r="R6" s="64">
        <v>1</v>
      </c>
      <c r="S6" s="65">
        <v>0</v>
      </c>
      <c r="T6" s="63">
        <v>0</v>
      </c>
      <c r="U6" s="64">
        <v>0</v>
      </c>
      <c r="V6" s="65">
        <v>0</v>
      </c>
      <c r="W6" s="61"/>
      <c r="X6" s="2"/>
    </row>
    <row r="7" spans="1:24" ht="23.25" customHeight="1">
      <c r="A7" s="53" t="s">
        <v>57</v>
      </c>
      <c r="B7" s="83">
        <v>0</v>
      </c>
      <c r="C7" s="88">
        <v>0</v>
      </c>
      <c r="D7" s="89">
        <v>0</v>
      </c>
      <c r="E7" s="83">
        <v>0</v>
      </c>
      <c r="F7" s="90">
        <v>0</v>
      </c>
      <c r="G7" s="89">
        <v>0</v>
      </c>
      <c r="H7" s="83">
        <v>0</v>
      </c>
      <c r="I7" s="90">
        <v>0</v>
      </c>
      <c r="J7" s="89">
        <v>0</v>
      </c>
      <c r="K7" s="84">
        <v>0</v>
      </c>
      <c r="L7" s="90">
        <v>0</v>
      </c>
      <c r="M7" s="89">
        <v>0</v>
      </c>
      <c r="N7" s="63">
        <v>5</v>
      </c>
      <c r="O7" s="76">
        <v>3</v>
      </c>
      <c r="P7" s="137">
        <v>2</v>
      </c>
      <c r="Q7" s="63">
        <v>0</v>
      </c>
      <c r="R7" s="64">
        <v>0</v>
      </c>
      <c r="S7" s="65">
        <v>0</v>
      </c>
      <c r="T7" s="63">
        <v>0</v>
      </c>
      <c r="U7" s="64">
        <v>0</v>
      </c>
      <c r="V7" s="65">
        <v>0</v>
      </c>
      <c r="W7" s="61"/>
      <c r="X7" s="2"/>
    </row>
    <row r="8" spans="1:24" ht="23.25" customHeight="1">
      <c r="A8" s="53" t="s">
        <v>90</v>
      </c>
      <c r="B8" s="83">
        <v>0</v>
      </c>
      <c r="C8" s="88">
        <v>0</v>
      </c>
      <c r="D8" s="89">
        <v>0</v>
      </c>
      <c r="E8" s="83">
        <v>1</v>
      </c>
      <c r="F8" s="90">
        <v>1</v>
      </c>
      <c r="G8" s="89">
        <v>0</v>
      </c>
      <c r="H8" s="83">
        <v>0</v>
      </c>
      <c r="I8" s="90">
        <v>0</v>
      </c>
      <c r="J8" s="89">
        <v>0</v>
      </c>
      <c r="K8" s="84">
        <v>0</v>
      </c>
      <c r="L8" s="90">
        <v>0</v>
      </c>
      <c r="M8" s="89">
        <v>0</v>
      </c>
      <c r="N8" s="63">
        <v>3</v>
      </c>
      <c r="O8" s="76">
        <v>0</v>
      </c>
      <c r="P8" s="137">
        <v>3</v>
      </c>
      <c r="Q8" s="63">
        <v>0</v>
      </c>
      <c r="R8" s="64">
        <v>0</v>
      </c>
      <c r="S8" s="65">
        <v>0</v>
      </c>
      <c r="T8" s="63">
        <v>0</v>
      </c>
      <c r="U8" s="64">
        <v>0</v>
      </c>
      <c r="V8" s="65">
        <v>0</v>
      </c>
      <c r="W8" s="61"/>
      <c r="X8" s="2"/>
    </row>
    <row r="9" spans="1:24" ht="23.25" customHeight="1">
      <c r="A9" s="53" t="s">
        <v>91</v>
      </c>
      <c r="B9" s="83">
        <v>24</v>
      </c>
      <c r="C9" s="88">
        <v>6</v>
      </c>
      <c r="D9" s="89">
        <v>18</v>
      </c>
      <c r="E9" s="83">
        <v>0</v>
      </c>
      <c r="F9" s="90">
        <v>0</v>
      </c>
      <c r="G9" s="89">
        <v>0</v>
      </c>
      <c r="H9" s="83">
        <v>4</v>
      </c>
      <c r="I9" s="90">
        <v>0</v>
      </c>
      <c r="J9" s="89">
        <v>4</v>
      </c>
      <c r="K9" s="84">
        <v>4</v>
      </c>
      <c r="L9" s="90">
        <v>3</v>
      </c>
      <c r="M9" s="89">
        <v>1</v>
      </c>
      <c r="N9" s="63">
        <v>2</v>
      </c>
      <c r="O9" s="76">
        <v>1</v>
      </c>
      <c r="P9" s="137">
        <v>1</v>
      </c>
      <c r="Q9" s="63">
        <v>0</v>
      </c>
      <c r="R9" s="64">
        <v>0</v>
      </c>
      <c r="S9" s="65">
        <v>0</v>
      </c>
      <c r="T9" s="63">
        <v>0</v>
      </c>
      <c r="U9" s="64">
        <v>0</v>
      </c>
      <c r="V9" s="65">
        <v>0</v>
      </c>
      <c r="W9" s="61"/>
      <c r="X9" s="2"/>
    </row>
    <row r="10" spans="1:24" ht="23.25" customHeight="1">
      <c r="A10" s="53" t="s">
        <v>92</v>
      </c>
      <c r="B10" s="83">
        <v>35</v>
      </c>
      <c r="C10" s="88">
        <v>15</v>
      </c>
      <c r="D10" s="89">
        <v>20</v>
      </c>
      <c r="E10" s="83">
        <v>7</v>
      </c>
      <c r="F10" s="90">
        <v>5</v>
      </c>
      <c r="G10" s="89">
        <v>2</v>
      </c>
      <c r="H10" s="83">
        <v>11</v>
      </c>
      <c r="I10" s="90">
        <v>2</v>
      </c>
      <c r="J10" s="89">
        <v>9</v>
      </c>
      <c r="K10" s="84">
        <v>12</v>
      </c>
      <c r="L10" s="90">
        <v>11</v>
      </c>
      <c r="M10" s="89">
        <v>1</v>
      </c>
      <c r="N10" s="63">
        <v>1</v>
      </c>
      <c r="O10" s="76">
        <v>0</v>
      </c>
      <c r="P10" s="137">
        <v>1</v>
      </c>
      <c r="Q10" s="63">
        <v>0</v>
      </c>
      <c r="R10" s="64">
        <v>0</v>
      </c>
      <c r="S10" s="65">
        <v>0</v>
      </c>
      <c r="T10" s="63">
        <v>0</v>
      </c>
      <c r="U10" s="64">
        <v>0</v>
      </c>
      <c r="V10" s="65">
        <v>0</v>
      </c>
      <c r="W10" s="61"/>
      <c r="X10" s="2"/>
    </row>
    <row r="11" spans="1:24" ht="23.25" customHeight="1">
      <c r="A11" s="53" t="s">
        <v>65</v>
      </c>
      <c r="B11" s="83">
        <v>35</v>
      </c>
      <c r="C11" s="88">
        <v>12</v>
      </c>
      <c r="D11" s="89">
        <v>23</v>
      </c>
      <c r="E11" s="83">
        <v>18</v>
      </c>
      <c r="F11" s="90">
        <v>11</v>
      </c>
      <c r="G11" s="89">
        <v>7</v>
      </c>
      <c r="H11" s="83">
        <v>13</v>
      </c>
      <c r="I11" s="90">
        <v>6</v>
      </c>
      <c r="J11" s="89">
        <v>7</v>
      </c>
      <c r="K11" s="84">
        <v>18</v>
      </c>
      <c r="L11" s="90">
        <v>17</v>
      </c>
      <c r="M11" s="89">
        <v>1</v>
      </c>
      <c r="N11" s="63">
        <v>4</v>
      </c>
      <c r="O11" s="76">
        <v>3</v>
      </c>
      <c r="P11" s="137">
        <v>1</v>
      </c>
      <c r="Q11" s="63">
        <v>0</v>
      </c>
      <c r="R11" s="64">
        <v>0</v>
      </c>
      <c r="S11" s="65">
        <v>0</v>
      </c>
      <c r="T11" s="63">
        <v>0</v>
      </c>
      <c r="U11" s="64">
        <v>0</v>
      </c>
      <c r="V11" s="65">
        <v>0</v>
      </c>
      <c r="W11" s="61"/>
      <c r="X11" s="2"/>
    </row>
    <row r="12" spans="1:24" ht="23.25" customHeight="1">
      <c r="A12" s="53" t="s">
        <v>67</v>
      </c>
      <c r="B12" s="83">
        <v>24</v>
      </c>
      <c r="C12" s="88">
        <v>13</v>
      </c>
      <c r="D12" s="89">
        <v>11</v>
      </c>
      <c r="E12" s="83">
        <v>12</v>
      </c>
      <c r="F12" s="90">
        <v>3</v>
      </c>
      <c r="G12" s="89">
        <v>9</v>
      </c>
      <c r="H12" s="83">
        <v>5</v>
      </c>
      <c r="I12" s="90">
        <v>4</v>
      </c>
      <c r="J12" s="89">
        <v>1</v>
      </c>
      <c r="K12" s="84">
        <v>21</v>
      </c>
      <c r="L12" s="90">
        <v>18</v>
      </c>
      <c r="M12" s="89">
        <v>3</v>
      </c>
      <c r="N12" s="63">
        <v>1</v>
      </c>
      <c r="O12" s="76">
        <v>0</v>
      </c>
      <c r="P12" s="137">
        <v>1</v>
      </c>
      <c r="Q12" s="63">
        <v>0</v>
      </c>
      <c r="R12" s="64">
        <v>0</v>
      </c>
      <c r="S12" s="65">
        <v>0</v>
      </c>
      <c r="T12" s="63">
        <v>0</v>
      </c>
      <c r="U12" s="64">
        <v>0</v>
      </c>
      <c r="V12" s="65">
        <v>0</v>
      </c>
      <c r="W12" s="61"/>
      <c r="X12" s="2"/>
    </row>
    <row r="13" spans="1:24" ht="23.25" customHeight="1">
      <c r="A13" s="53" t="s">
        <v>69</v>
      </c>
      <c r="B13" s="83">
        <v>25</v>
      </c>
      <c r="C13" s="88">
        <v>14</v>
      </c>
      <c r="D13" s="89">
        <v>11</v>
      </c>
      <c r="E13" s="83">
        <v>8</v>
      </c>
      <c r="F13" s="90">
        <v>5</v>
      </c>
      <c r="G13" s="89">
        <v>3</v>
      </c>
      <c r="H13" s="83">
        <v>4</v>
      </c>
      <c r="I13" s="90">
        <v>3</v>
      </c>
      <c r="J13" s="89">
        <v>1</v>
      </c>
      <c r="K13" s="84">
        <v>10</v>
      </c>
      <c r="L13" s="90">
        <v>10</v>
      </c>
      <c r="M13" s="89">
        <v>0</v>
      </c>
      <c r="N13" s="63">
        <v>2</v>
      </c>
      <c r="O13" s="76">
        <v>1</v>
      </c>
      <c r="P13" s="137">
        <v>1</v>
      </c>
      <c r="Q13" s="63">
        <v>0</v>
      </c>
      <c r="R13" s="64">
        <v>0</v>
      </c>
      <c r="S13" s="65">
        <v>0</v>
      </c>
      <c r="T13" s="63">
        <v>1</v>
      </c>
      <c r="U13" s="64">
        <v>1</v>
      </c>
      <c r="V13" s="65">
        <v>0</v>
      </c>
      <c r="W13" s="61"/>
      <c r="X13" s="2"/>
    </row>
    <row r="14" spans="1:24" ht="23.25" customHeight="1">
      <c r="A14" s="53" t="s">
        <v>71</v>
      </c>
      <c r="B14" s="83">
        <v>10</v>
      </c>
      <c r="C14" s="88">
        <v>9</v>
      </c>
      <c r="D14" s="89">
        <v>1</v>
      </c>
      <c r="E14" s="83">
        <v>4</v>
      </c>
      <c r="F14" s="90">
        <v>4</v>
      </c>
      <c r="G14" s="89">
        <v>0</v>
      </c>
      <c r="H14" s="83">
        <v>4</v>
      </c>
      <c r="I14" s="90">
        <v>4</v>
      </c>
      <c r="J14" s="89">
        <v>0</v>
      </c>
      <c r="K14" s="84">
        <v>11</v>
      </c>
      <c r="L14" s="90">
        <v>10</v>
      </c>
      <c r="M14" s="89">
        <v>1</v>
      </c>
      <c r="N14" s="63">
        <v>1</v>
      </c>
      <c r="O14" s="76">
        <v>0</v>
      </c>
      <c r="P14" s="137">
        <v>1</v>
      </c>
      <c r="Q14" s="63">
        <v>0</v>
      </c>
      <c r="R14" s="64">
        <v>0</v>
      </c>
      <c r="S14" s="65">
        <v>0</v>
      </c>
      <c r="T14" s="63">
        <v>0</v>
      </c>
      <c r="U14" s="64">
        <v>0</v>
      </c>
      <c r="V14" s="65">
        <v>0</v>
      </c>
      <c r="W14" s="61"/>
      <c r="X14" s="2"/>
    </row>
    <row r="15" spans="1:24" ht="23.25" customHeight="1">
      <c r="A15" s="53" t="s">
        <v>73</v>
      </c>
      <c r="B15" s="83">
        <v>4</v>
      </c>
      <c r="C15" s="88">
        <v>3</v>
      </c>
      <c r="D15" s="89">
        <v>1</v>
      </c>
      <c r="E15" s="83">
        <v>3</v>
      </c>
      <c r="F15" s="90">
        <v>3</v>
      </c>
      <c r="G15" s="89">
        <v>0</v>
      </c>
      <c r="H15" s="83">
        <v>3</v>
      </c>
      <c r="I15" s="90">
        <v>3</v>
      </c>
      <c r="J15" s="89">
        <v>0</v>
      </c>
      <c r="K15" s="84">
        <v>2</v>
      </c>
      <c r="L15" s="90">
        <v>2</v>
      </c>
      <c r="M15" s="89">
        <v>0</v>
      </c>
      <c r="N15" s="63">
        <v>8</v>
      </c>
      <c r="O15" s="76">
        <v>6</v>
      </c>
      <c r="P15" s="137">
        <v>2</v>
      </c>
      <c r="Q15" s="63">
        <v>0</v>
      </c>
      <c r="R15" s="64">
        <v>0</v>
      </c>
      <c r="S15" s="65">
        <v>0</v>
      </c>
      <c r="T15" s="63">
        <v>0</v>
      </c>
      <c r="U15" s="64">
        <v>0</v>
      </c>
      <c r="V15" s="65">
        <v>0</v>
      </c>
      <c r="W15" s="61"/>
      <c r="X15" s="2"/>
    </row>
    <row r="16" spans="1:24" ht="23.25" customHeight="1">
      <c r="A16" s="53" t="s">
        <v>75</v>
      </c>
      <c r="B16" s="83">
        <v>2</v>
      </c>
      <c r="C16" s="88">
        <v>1</v>
      </c>
      <c r="D16" s="89">
        <v>1</v>
      </c>
      <c r="E16" s="83">
        <v>2</v>
      </c>
      <c r="F16" s="90">
        <v>2</v>
      </c>
      <c r="G16" s="89">
        <v>0</v>
      </c>
      <c r="H16" s="83">
        <v>0</v>
      </c>
      <c r="I16" s="90">
        <v>0</v>
      </c>
      <c r="J16" s="89">
        <v>0</v>
      </c>
      <c r="K16" s="84">
        <v>2</v>
      </c>
      <c r="L16" s="90">
        <v>2</v>
      </c>
      <c r="M16" s="89">
        <v>0</v>
      </c>
      <c r="N16" s="63">
        <v>11</v>
      </c>
      <c r="O16" s="76">
        <v>7</v>
      </c>
      <c r="P16" s="137">
        <v>4</v>
      </c>
      <c r="Q16" s="63">
        <v>0</v>
      </c>
      <c r="R16" s="64">
        <v>0</v>
      </c>
      <c r="S16" s="65">
        <v>0</v>
      </c>
      <c r="T16" s="63">
        <v>0</v>
      </c>
      <c r="U16" s="64">
        <v>0</v>
      </c>
      <c r="V16" s="65">
        <v>0</v>
      </c>
      <c r="W16" s="61"/>
      <c r="X16" s="2"/>
    </row>
    <row r="17" spans="1:24" ht="23.25" customHeight="1">
      <c r="A17" s="53" t="s">
        <v>77</v>
      </c>
      <c r="B17" s="83">
        <v>2</v>
      </c>
      <c r="C17" s="88">
        <v>2</v>
      </c>
      <c r="D17" s="89">
        <v>0</v>
      </c>
      <c r="E17" s="83">
        <v>3</v>
      </c>
      <c r="F17" s="90">
        <v>1</v>
      </c>
      <c r="G17" s="89">
        <v>2</v>
      </c>
      <c r="H17" s="83">
        <v>2</v>
      </c>
      <c r="I17" s="90">
        <v>2</v>
      </c>
      <c r="J17" s="89">
        <v>0</v>
      </c>
      <c r="K17" s="84">
        <v>2</v>
      </c>
      <c r="L17" s="90">
        <v>2</v>
      </c>
      <c r="M17" s="89">
        <v>0</v>
      </c>
      <c r="N17" s="63">
        <v>6</v>
      </c>
      <c r="O17" s="76">
        <v>6</v>
      </c>
      <c r="P17" s="137">
        <v>0</v>
      </c>
      <c r="Q17" s="63">
        <v>0</v>
      </c>
      <c r="R17" s="64">
        <v>0</v>
      </c>
      <c r="S17" s="65">
        <v>0</v>
      </c>
      <c r="T17" s="63">
        <v>0</v>
      </c>
      <c r="U17" s="64">
        <v>0</v>
      </c>
      <c r="V17" s="65">
        <v>0</v>
      </c>
      <c r="W17" s="61"/>
      <c r="X17" s="2"/>
    </row>
    <row r="18" spans="1:24" ht="23.25" customHeight="1">
      <c r="A18" s="53" t="s">
        <v>79</v>
      </c>
      <c r="B18" s="83">
        <v>1</v>
      </c>
      <c r="C18" s="88">
        <v>1</v>
      </c>
      <c r="D18" s="89">
        <v>0</v>
      </c>
      <c r="E18" s="83">
        <v>3</v>
      </c>
      <c r="F18" s="90">
        <v>2</v>
      </c>
      <c r="G18" s="89">
        <v>1</v>
      </c>
      <c r="H18" s="83">
        <v>3</v>
      </c>
      <c r="I18" s="90">
        <v>3</v>
      </c>
      <c r="J18" s="89">
        <v>0</v>
      </c>
      <c r="K18" s="84">
        <v>1</v>
      </c>
      <c r="L18" s="90">
        <v>1</v>
      </c>
      <c r="M18" s="89">
        <v>0</v>
      </c>
      <c r="N18" s="63">
        <v>6</v>
      </c>
      <c r="O18" s="76">
        <v>4</v>
      </c>
      <c r="P18" s="137">
        <v>2</v>
      </c>
      <c r="Q18" s="63">
        <v>0</v>
      </c>
      <c r="R18" s="64">
        <v>0</v>
      </c>
      <c r="S18" s="65">
        <v>0</v>
      </c>
      <c r="T18" s="63">
        <v>0</v>
      </c>
      <c r="U18" s="64">
        <v>0</v>
      </c>
      <c r="V18" s="65">
        <v>0</v>
      </c>
      <c r="W18" s="61"/>
      <c r="X18" s="2"/>
    </row>
    <row r="19" spans="1:24" ht="23.25" customHeight="1">
      <c r="A19" s="53" t="s">
        <v>81</v>
      </c>
      <c r="B19" s="83">
        <v>1</v>
      </c>
      <c r="C19" s="88">
        <v>1</v>
      </c>
      <c r="D19" s="89">
        <v>0</v>
      </c>
      <c r="E19" s="83">
        <v>1</v>
      </c>
      <c r="F19" s="90">
        <v>0</v>
      </c>
      <c r="G19" s="89">
        <v>1</v>
      </c>
      <c r="H19" s="83">
        <v>0</v>
      </c>
      <c r="I19" s="90">
        <v>0</v>
      </c>
      <c r="J19" s="89">
        <v>0</v>
      </c>
      <c r="K19" s="84">
        <v>0</v>
      </c>
      <c r="L19" s="90">
        <v>0</v>
      </c>
      <c r="M19" s="89">
        <v>0</v>
      </c>
      <c r="N19" s="63">
        <v>16</v>
      </c>
      <c r="O19" s="76">
        <v>9</v>
      </c>
      <c r="P19" s="137">
        <v>7</v>
      </c>
      <c r="Q19" s="63">
        <v>0</v>
      </c>
      <c r="R19" s="64">
        <v>0</v>
      </c>
      <c r="S19" s="65">
        <v>0</v>
      </c>
      <c r="T19" s="63">
        <v>0</v>
      </c>
      <c r="U19" s="64">
        <v>0</v>
      </c>
      <c r="V19" s="65">
        <v>0</v>
      </c>
      <c r="W19" s="61"/>
      <c r="X19" s="2"/>
    </row>
    <row r="20" spans="1:24" ht="23.25" customHeight="1" thickBot="1">
      <c r="A20" s="53" t="s">
        <v>83</v>
      </c>
      <c r="B20" s="83">
        <v>0</v>
      </c>
      <c r="C20" s="88">
        <v>0</v>
      </c>
      <c r="D20" s="89">
        <v>0</v>
      </c>
      <c r="E20" s="83">
        <v>2</v>
      </c>
      <c r="F20" s="90">
        <v>1</v>
      </c>
      <c r="G20" s="89">
        <v>1</v>
      </c>
      <c r="H20" s="83">
        <v>1</v>
      </c>
      <c r="I20" s="90">
        <v>1</v>
      </c>
      <c r="J20" s="89">
        <v>0</v>
      </c>
      <c r="K20" s="84">
        <v>0</v>
      </c>
      <c r="L20" s="90">
        <v>0</v>
      </c>
      <c r="M20" s="89">
        <v>0</v>
      </c>
      <c r="N20" s="63">
        <v>101</v>
      </c>
      <c r="O20" s="76">
        <v>57</v>
      </c>
      <c r="P20" s="137">
        <v>44</v>
      </c>
      <c r="Q20" s="63">
        <v>2</v>
      </c>
      <c r="R20" s="64">
        <v>2</v>
      </c>
      <c r="S20" s="65">
        <v>0</v>
      </c>
      <c r="T20" s="179">
        <v>0</v>
      </c>
      <c r="U20" s="64">
        <v>0</v>
      </c>
      <c r="V20" s="65">
        <v>0</v>
      </c>
      <c r="W20" s="61"/>
      <c r="X20" s="2"/>
    </row>
    <row r="21" spans="1:24" ht="26.25" customHeight="1" thickTop="1">
      <c r="A21" s="66" t="s">
        <v>5</v>
      </c>
      <c r="B21" s="67">
        <v>163</v>
      </c>
      <c r="C21" s="77">
        <v>77</v>
      </c>
      <c r="D21" s="69">
        <v>86</v>
      </c>
      <c r="E21" s="67">
        <v>64</v>
      </c>
      <c r="F21" s="68">
        <v>38</v>
      </c>
      <c r="G21" s="69">
        <v>26</v>
      </c>
      <c r="H21" s="67">
        <v>50</v>
      </c>
      <c r="I21" s="68">
        <v>28</v>
      </c>
      <c r="J21" s="69">
        <v>22</v>
      </c>
      <c r="K21" s="67">
        <v>83</v>
      </c>
      <c r="L21" s="68">
        <v>76</v>
      </c>
      <c r="M21" s="69">
        <v>7</v>
      </c>
      <c r="N21" s="67">
        <v>177</v>
      </c>
      <c r="O21" s="68">
        <v>103</v>
      </c>
      <c r="P21" s="69">
        <v>74</v>
      </c>
      <c r="Q21" s="67">
        <v>3</v>
      </c>
      <c r="R21" s="68">
        <v>3</v>
      </c>
      <c r="S21" s="69">
        <v>0</v>
      </c>
      <c r="T21" s="180">
        <v>1</v>
      </c>
      <c r="U21" s="68">
        <v>1</v>
      </c>
      <c r="V21" s="69">
        <v>0</v>
      </c>
      <c r="W21" s="73"/>
      <c r="X21" s="3"/>
    </row>
    <row r="22" spans="1:23" s="51" customFormat="1" ht="1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</sheetData>
  <mergeCells count="10">
    <mergeCell ref="N3:P3"/>
    <mergeCell ref="Q3:S3"/>
    <mergeCell ref="N2:V2"/>
    <mergeCell ref="T3:V3"/>
    <mergeCell ref="K3:M3"/>
    <mergeCell ref="B2:M2"/>
    <mergeCell ref="A2:A3"/>
    <mergeCell ref="B3:D3"/>
    <mergeCell ref="E3:G3"/>
    <mergeCell ref="H3:J3"/>
  </mergeCells>
  <printOptions/>
  <pageMargins left="0.61" right="0.1968503937007874" top="0.5905511811023623" bottom="0.5118110236220472" header="0.5118110236220472" footer="0.433070866141732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愛媛県感染症情報センター</dc:creator>
  <cp:keywords/>
  <dc:description/>
  <cp:lastModifiedBy>愛媛県</cp:lastModifiedBy>
  <cp:lastPrinted>2009-08-31T08:37:50Z</cp:lastPrinted>
  <dcterms:created xsi:type="dcterms:W3CDTF">2006-09-07T06:53:22Z</dcterms:created>
  <dcterms:modified xsi:type="dcterms:W3CDTF">2009-12-19T04:34:14Z</dcterms:modified>
  <cp:category/>
  <cp:version/>
  <cp:contentType/>
  <cp:contentStatus/>
</cp:coreProperties>
</file>