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10_西予市\"/>
    </mc:Choice>
  </mc:AlternateContent>
  <xr:revisionPtr revIDLastSave="0" documentId="13_ncr:1_{1EFD28CC-D7D4-4B09-8623-493AC0DED266}" xr6:coauthVersionLast="36" xr6:coauthVersionMax="47" xr10:uidLastSave="{00000000-0000-0000-0000-000000000000}"/>
  <bookViews>
    <workbookView xWindow="-105" yWindow="-105" windowWidth="19425" windowHeight="1150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U38" i="10"/>
  <c r="C38" i="10"/>
  <c r="BE37" i="10"/>
  <c r="C37" i="10"/>
  <c r="BE36" i="10"/>
  <c r="C36" i="10"/>
  <c r="BE35" i="10"/>
  <c r="BW34" i="10"/>
  <c r="BW35" i="10" s="1"/>
  <c r="BW36" i="10" s="1"/>
  <c r="BW37" i="10" s="1"/>
  <c r="BW38" i="10" s="1"/>
  <c r="BW39" i="10" s="1"/>
  <c r="BW40" i="10" s="1"/>
  <c r="BW41" i="10" s="1"/>
  <c r="BW42" i="10" s="1"/>
  <c r="BW43" i="10" s="1"/>
  <c r="C34" i="10"/>
  <c r="C35" i="10" s="1"/>
  <c r="CO34" i="10" l="1"/>
  <c r="CO35" i="10" s="1"/>
  <c r="CO36" i="10" s="1"/>
  <c r="CO37" i="10" s="1"/>
  <c r="CO38" i="10" s="1"/>
  <c r="CO39" i="10" s="1"/>
  <c r="CO40" i="10" s="1"/>
  <c r="CO41" i="10" s="1"/>
  <c r="U34" i="10"/>
  <c r="U35" i="10" s="1"/>
  <c r="U36" i="10" s="1"/>
  <c r="U37" i="10" s="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<sst xmlns="http://schemas.openxmlformats.org/spreadsheetml/2006/main" count="1153" uniqueCount="630">
  <si>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</si>
  <si>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</si>
  <si>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</si>
  <si>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</si>
  <si>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</si>
  <si>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</si>
  <si>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</si>
  <si>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</si>
  <si>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</si>
  <si>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</si>
  <si>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</si>
  <si>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</si>
  <si>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</si>
  <si>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</si>
  <si>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</si>
  <si>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</si>
  <si>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</si>
  <si>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</si>
  <si>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</si>
  <si>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</si>
  <si>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</si>
  <si>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</si>
  <si>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</si>
  <si>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</si>
  <si>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</si>
  <si>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</si>
  <si>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</si>
  <si>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</si>
  <si>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</si>
  <si>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</si>
  <si>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</si>
  <si>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</si>
  <si>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</si>
  <si>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</si>
  <si>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</si>
  <si>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</si>
  <si>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</si>
  <si>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</si>
  <si>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</si>
  <si>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</si>
  <si>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</si>
  <si>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</si>
  <si>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</si>
  <si>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</si>
  <si>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</si>
  <si>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</si>
  <si>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</si>
  <si>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</si>
  <si>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</si>
  <si>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</si>
  <si>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</si>
  <si>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</si>
  <si>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</si>
  <si>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</si>
  <si>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</si>
  <si>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</si>
  <si>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</si>
  <si>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</si>
  <si>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</si>
  <si>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</si>
  <si>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</si>
  <si>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</si>
  <si>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</si>
  <si>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</si>
  <si>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</si>
  <si>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</si>
  <si>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</si>
  <si>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</si>
  <si>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</si>
  <si>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</si>
  <si>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</si>
  <si>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</si>
  <si>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</si>
  <si>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</si>
  <si>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</si>
  <si>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</si>
  <si>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</si>
  <si>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</si>
  <si>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</si>
  <si>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</si>
  <si>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</si>
  <si>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</si>
  <si>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</si>
  <si>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</si>
  <si>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</si>
  <si>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</si>
  <si>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</si>
  <si>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</si>
  <si>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</si>
  <si>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</si>
  <si>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</si>
  <si>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</si>
  <si>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</si>
  <si>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</si>
  <si>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</si>
  <si>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</si>
  <si>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</si>
  <si>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</si>
  <si>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</si>
  <si>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</si>
  <si>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</si>
  <si>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</si>
  <si>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</si>
  <si>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</si>
  <si>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</si>
  <si>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</si>
  <si>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</si>
  <si>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</si>
  <si>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</si>
  <si>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</si>
  <si>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</si>
  <si>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</si>
  <si>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</si>
  <si>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</si>
  <si>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</si>
  <si>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</si>
  <si>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</si>
  <si>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</si>
  <si>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</si>
  <si>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</si>
  <si>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</si>
  <si>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</si>
  <si>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</si>
  <si>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</si>
  <si>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</si>
  <si>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</si>
  <si>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</si>
  <si>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</si>
  <si>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</si>
  <si>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</si>
  <si>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</si>
  <si>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</si>
  <si>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</si>
  <si>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</si>
  <si>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</si>
  <si>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</si>
  <si>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</si>
  <si>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</si>
  <si>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</si>
  <si>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</si>
  <si>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</si>
  <si>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</si>
  <si>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</si>
  <si>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</si>
  <si>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</si>
  <si>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</si>
  <si>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</si>
  <si>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</si>
  <si>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</si>
  <si>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</si>
  <si>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</si>
  <si>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</si>
  <si>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</si>
  <si>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</si>
  <si>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</si>
  <si>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</si>
  <si>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</si>
  <si>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</si>
  <si>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</si>
  <si>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</si>
  <si>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</si>
  <si>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</si>
  <si>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</si>
  <si>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</si>
  <si>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</si>
  <si>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</si>
  <si>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</si>
  <si>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</si>
  <si>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</si>
  <si>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</si>
  <si>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</si>
  <si>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</si>
  <si>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</si>
  <si>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</si>
  <si>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</si>
  <si>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</si>
  <si>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</si>
  <si>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</si>
  <si>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</si>
  <si>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</si>
  <si>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</si>
  <si>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</si>
  <si>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</si>
  <si>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</si>
  <si>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</si>
  <si>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</si>
  <si>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</si>
  <si>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</si>
  <si>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</si>
  <si>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</si>
  <si>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</si>
  <si>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</si>
  <si>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</si>
  <si>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</si>
  <si>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</si>
  <si>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</si>
  <si>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</si>
  <si>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</si>
  <si>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</si>
  <si>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</si>
  <si>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</si>
  <si>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</si>
  <si>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</si>
  <si>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</si>
  <si>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</si>
  <si>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</si>
  <si>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</si>
  <si>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</si>
  <si>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</si>
  <si>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</si>
  <si>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</si>
  <si>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</si>
  <si>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</si>
  <si>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</si>
  <si>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</si>
  <si>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</si>
  <si>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</si>
  <si>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</si>
  <si>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愛媛県西予市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</si>
  <si>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</si>
  <si>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</si>
  <si>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</si>
  <si>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</si>
  <si>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</si>
  <si>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</si>
  <si>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</si>
  <si>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</si>
  <si>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</si>
  <si>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</si>
  <si>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</si>
  <si>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</si>
  <si>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</si>
  <si>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</si>
  <si>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</si>
  <si>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</si>
  <si>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</si>
  <si>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</si>
  <si>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</si>
  <si>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</si>
  <si>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</si>
  <si>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</si>
  <si>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</si>
  <si>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</si>
  <si>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</si>
  <si>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</si>
  <si>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</si>
  <si>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</si>
  <si>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</si>
  <si>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</si>
  <si>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</si>
  <si>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</si>
  <si>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</si>
  <si>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</si>
  <si>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</si>
  <si>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</si>
  <si>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</si>
  <si>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</si>
  <si>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</si>
  <si>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</si>
  <si>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</si>
  <si>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</si>
  <si>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</si>
  <si>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</si>
  <si>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</si>
  <si>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</si>
  <si>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</si>
  <si>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</si>
  <si>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</si>
  <si>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</si>
  <si>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</si>
  <si>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</si>
  <si>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</si>
  <si>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</si>
  <si>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</si>
  <si>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</si>
  <si>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</si>
  <si>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</si>
  <si>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</si>
  <si>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</si>
  <si>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</si>
  <si>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</si>
  <si>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</si>
  <si>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</si>
  <si>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</si>
  <si>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</si>
  <si>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</si>
  <si>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</si>
  <si>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</si>
  <si>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</si>
  <si>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</si>
  <si>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</si>
  <si>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</si>
  <si>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</si>
  <si>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</si>
  <si>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</si>
  <si>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</si>
  <si>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</si>
  <si>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</si>
  <si>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</si>
  <si>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</si>
  <si>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</si>
  <si>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</si>
  <si>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</si>
  <si>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</si>
  <si>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</si>
  <si>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</si>
  <si>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</si>
  <si>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</si>
  <si>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</si>
  <si>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</si>
  <si>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</si>
  <si>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</si>
  <si>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</si>
  <si>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</si>
  <si>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</si>
  <si>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</si>
  <si>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</si>
  <si>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</si>
  <si>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</si>
  <si>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</si>
  <si>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</si>
  <si>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</si>
  <si>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</si>
  <si>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</si>
  <si>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</si>
  <si>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</si>
  <si>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</si>
  <si>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</si>
  <si>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</si>
  <si>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</si>
  <si>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</si>
  <si>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</si>
  <si>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</si>
  <si>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</si>
  <si>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</si>
  <si>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</si>
  <si>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</si>
  <si>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</si>
  <si>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</si>
  <si>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</si>
  <si>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</si>
  <si>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</si>
  <si>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</si>
  <si>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</si>
  <si>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</si>
  <si>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</si>
  <si>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</si>
  <si>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</si>
  <si>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</si>
  <si>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</si>
  <si>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</si>
  <si>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</si>
  <si>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</si>
  <si>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</si>
  <si>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</si>
  <si>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</si>
  <si>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</si>
  <si>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</si>
  <si>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</si>
  <si>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</si>
  <si>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</si>
  <si>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</si>
  <si>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</si>
  <si>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</si>
  <si>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</si>
  <si>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</si>
  <si>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</si>
  <si>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</si>
  <si>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</si>
  <si>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</si>
  <si>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</si>
  <si>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</si>
  <si>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愛媛県西予市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</si>
  <si>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</si>
  <si>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</si>
  <si>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</si>
  <si>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</si>
  <si>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</si>
  <si>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</si>
  <si>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</si>
  <si>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</si>
  <si>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</si>
  <si>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</si>
  <si>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</si>
  <si>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</si>
  <si>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</si>
  <si>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</si>
  <si>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</si>
  <si>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</si>
  <si>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</si>
  <si>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</si>
  <si>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</si>
  <si>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</si>
  <si>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</si>
  <si>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</si>
  <si>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</si>
  <si>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</si>
  <si>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</si>
  <si>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</si>
  <si>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</si>
  <si>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</si>
  <si>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</si>
  <si>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</si>
  <si>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</si>
  <si>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</si>
  <si>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</si>
  <si>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</si>
  <si>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</si>
  <si>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</si>
  <si>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</si>
  <si>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</si>
  <si>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</si>
  <si>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</si>
  <si>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</si>
  <si>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簡易水道事業会計</t>
    <phoneticPr fontId="5"/>
  </si>
  <si>
    <t>公共下水道事業会計</t>
    <phoneticPr fontId="5"/>
  </si>
  <si>
    <t>法適用企業</t>
    <phoneticPr fontId="5"/>
  </si>
  <si>
    <t>病院事業会計</t>
    <phoneticPr fontId="5"/>
  </si>
  <si>
    <t>野村介護老人保健施設事業会計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</si>
  <si>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</si>
  <si>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</si>
  <si>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</si>
  <si>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</si>
  <si>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</si>
  <si>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</si>
  <si>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</si>
  <si>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</si>
  <si>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</si>
  <si>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</si>
  <si>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</si>
  <si>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</si>
  <si>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</si>
  <si>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</si>
  <si>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</si>
  <si>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</si>
  <si>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</si>
  <si>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</si>
  <si>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</si>
  <si>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</si>
  <si>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</si>
  <si>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</si>
  <si>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</si>
  <si>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</si>
  <si>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</si>
  <si>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</si>
  <si>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</si>
  <si>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</si>
  <si>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</si>
  <si>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</si>
  <si>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</si>
  <si>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</si>
  <si>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</si>
  <si>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</si>
  <si>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</si>
  <si>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</si>
  <si>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</si>
  <si>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</si>
  <si>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</si>
  <si>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</si>
  <si>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</si>
  <si>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</si>
  <si>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</si>
  <si>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</si>
  <si>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</si>
  <si>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</si>
  <si>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</si>
  <si>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</si>
  <si>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</si>
  <si>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</si>
  <si>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</si>
  <si>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</si>
  <si>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</si>
  <si>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</si>
  <si>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</si>
  <si>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</si>
  <si>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</si>
  <si>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</si>
  <si>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</si>
  <si>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</si>
  <si>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</si>
  <si>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</si>
  <si>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</si>
  <si>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</si>
  <si>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</si>
  <si>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</si>
  <si>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</si>
  <si>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</si>
  <si>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</si>
  <si>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</si>
  <si>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</si>
  <si>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</si>
  <si>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</si>
  <si>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</si>
  <si>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</si>
  <si>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</si>
  <si>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</si>
  <si>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</si>
  <si>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</si>
  <si>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</si>
  <si>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</si>
  <si>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</si>
  <si>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</si>
  <si>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</si>
  <si>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</si>
  <si>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</si>
  <si>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</si>
  <si>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</si>
  <si>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</si>
  <si>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</si>
  <si>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</si>
  <si>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</si>
  <si>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</si>
  <si>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</si>
  <si>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</si>
  <si>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</si>
  <si>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</si>
  <si>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</si>
  <si>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</si>
  <si>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</si>
  <si>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</si>
  <si>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</si>
  <si>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</si>
  <si>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</si>
  <si>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</si>
  <si>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</si>
  <si>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</si>
  <si>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</si>
  <si>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</si>
  <si>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</si>
  <si>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</si>
  <si>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</si>
  <si>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</si>
  <si>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</si>
  <si>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</si>
  <si>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</si>
  <si>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</si>
  <si>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</si>
  <si>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</si>
  <si>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</si>
  <si>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</si>
  <si>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</si>
  <si>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</si>
  <si>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</si>
  <si>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</si>
  <si>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</si>
  <si>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</si>
  <si>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</si>
  <si>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</si>
  <si>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</si>
  <si>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</si>
  <si>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</si>
  <si>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</si>
  <si>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</si>
  <si>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</si>
  <si>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</si>
  <si>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</si>
  <si>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</si>
  <si>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</si>
  <si>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</si>
  <si>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</si>
  <si>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</si>
  <si>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</si>
  <si>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</si>
  <si>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</si>
  <si>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</si>
  <si>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</si>
  <si>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</si>
  <si>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</si>
  <si>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</si>
  <si>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</si>
  <si>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</si>
  <si>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</si>
  <si>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</si>
  <si>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</si>
  <si>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</si>
  <si>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</si>
  <si>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</si>
  <si>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8.11</t>
  </si>
  <si>
    <t>▲ 0.15</t>
  </si>
  <si>
    <t>▲ 3.98</t>
  </si>
  <si>
    <t>▲ 3.41</t>
  </si>
  <si>
    <t>病院事業会計</t>
  </si>
  <si>
    <t>一般会計</t>
  </si>
  <si>
    <t>水道事業会計</t>
  </si>
  <si>
    <t>公共下水道事業会計</t>
  </si>
  <si>
    <t>介護保険特別会計(保険事業勘定）</t>
  </si>
  <si>
    <t>野村介護老人保健施設事業会計</t>
  </si>
  <si>
    <t>簡易水道事業会計</t>
  </si>
  <si>
    <t>国民健康保険特別会計(事業勘定)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</si>
  <si>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</si>
  <si>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</si>
  <si>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</si>
  <si>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</si>
  <si>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</si>
  <si>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</si>
  <si>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</si>
  <si>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</si>
  <si>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</si>
  <si>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あけはまシーサイドサンパーク（株）</t>
  </si>
  <si>
    <t>（株）どんぶり館</t>
  </si>
  <si>
    <t>（財）宇和文化会館</t>
  </si>
  <si>
    <t>西予ＣＡＴＶ（株）</t>
  </si>
  <si>
    <t>（株）グリーンヒル</t>
  </si>
  <si>
    <t>（株）エフシー</t>
  </si>
  <si>
    <t>（株）城川ファクトリー</t>
  </si>
  <si>
    <t>西予市土地開発公社</t>
  </si>
  <si>
    <t>○</t>
    <phoneticPr fontId="2"/>
  </si>
  <si>
    <t>八幡浜地区施設事務組合 一般会計</t>
    <rPh sb="12" eb="14">
      <t>イッパン</t>
    </rPh>
    <rPh sb="14" eb="16">
      <t>カイケイ</t>
    </rPh>
    <phoneticPr fontId="2"/>
  </si>
  <si>
    <t>八幡浜地区施設事務組合 消防事業特別会計</t>
  </si>
  <si>
    <t>八幡浜地区施設事務組合 一次救急休日・夜間診療所事業特別会計</t>
  </si>
  <si>
    <t>八幡浜地区施設事務組合 し尿処理事業特別会計</t>
  </si>
  <si>
    <t>八幡浜地区施設事務組合 特別養護老人ホーム事業特別会計</t>
  </si>
  <si>
    <t>八幡浜・大洲地区広域市町村圏組合 一般会計</t>
    <rPh sb="17" eb="19">
      <t>イッパン</t>
    </rPh>
    <rPh sb="19" eb="21">
      <t>カイケイ</t>
    </rPh>
    <phoneticPr fontId="2"/>
  </si>
  <si>
    <t>八幡浜・大洲地区広域市町村圏組合 八幡浜・大洲地方拠点都市対策室特別会計</t>
  </si>
  <si>
    <t>八幡浜・大洲地区広域市町村圏組合 運動公園特別会計</t>
  </si>
  <si>
    <t>愛媛県市町総合事務組合 退職手当事業分</t>
  </si>
  <si>
    <t>愛媛県市町総合事務組合 消防補償事業分</t>
  </si>
  <si>
    <t>愛媛県市町総合事務組合 交通災害共済事業分</t>
  </si>
  <si>
    <t>愛媛県市町総合事務組合 自治会館事業分</t>
  </si>
  <si>
    <t>愛媛県市町総合事務組合 議員公務災害事業分</t>
  </si>
  <si>
    <t>愛媛県市町総合事務組合 共通経費分</t>
  </si>
  <si>
    <t>愛媛地方税滞納整理機構</t>
  </si>
  <si>
    <t>愛媛県後期高齢者医療広域連合 一般会計</t>
    <rPh sb="15" eb="17">
      <t>イッパン</t>
    </rPh>
    <rPh sb="17" eb="19">
      <t>カイケイ</t>
    </rPh>
    <phoneticPr fontId="2"/>
  </si>
  <si>
    <t>愛媛県後期高齢者医療広域連合 後期高齢者医療特別会計</t>
  </si>
  <si>
    <t>南予水道企業団</t>
  </si>
  <si>
    <t>西予市地域振興基金</t>
    <rPh sb="0" eb="3">
      <t>セイヨシ</t>
    </rPh>
    <rPh sb="3" eb="9">
      <t>チイキシンコウキキン</t>
    </rPh>
    <phoneticPr fontId="5"/>
  </si>
  <si>
    <t>西予市公共施設整備基金</t>
    <rPh sb="0" eb="3">
      <t>セイヨシ</t>
    </rPh>
    <rPh sb="3" eb="5">
      <t>コウキョウ</t>
    </rPh>
    <rPh sb="5" eb="7">
      <t>シセツ</t>
    </rPh>
    <rPh sb="7" eb="11">
      <t>セイビキキン</t>
    </rPh>
    <phoneticPr fontId="5"/>
  </si>
  <si>
    <t>西予市災害対策基金</t>
    <rPh sb="0" eb="3">
      <t>セイヨシ</t>
    </rPh>
    <rPh sb="3" eb="5">
      <t>サイガイ</t>
    </rPh>
    <rPh sb="5" eb="7">
      <t>タイサク</t>
    </rPh>
    <rPh sb="7" eb="9">
      <t>キキン</t>
    </rPh>
    <phoneticPr fontId="5"/>
  </si>
  <si>
    <t>西予市ふるさと応援基金</t>
    <rPh sb="0" eb="3">
      <t>セイヨシ</t>
    </rPh>
    <rPh sb="7" eb="9">
      <t>オウエン</t>
    </rPh>
    <rPh sb="9" eb="11">
      <t>キキン</t>
    </rPh>
    <phoneticPr fontId="5"/>
  </si>
  <si>
    <t>白水観音水トゥファ保全給水設備維持管理事業基金</t>
    <rPh sb="0" eb="2">
      <t>シラミズ</t>
    </rPh>
    <rPh sb="2" eb="4">
      <t>カンノン</t>
    </rPh>
    <rPh sb="4" eb="5">
      <t>ミズ</t>
    </rPh>
    <rPh sb="9" eb="11">
      <t>ホゼン</t>
    </rPh>
    <rPh sb="11" eb="13">
      <t>キュウスイ</t>
    </rPh>
    <rPh sb="13" eb="15">
      <t>セツビ</t>
    </rPh>
    <rPh sb="15" eb="17">
      <t>イジ</t>
    </rPh>
    <rPh sb="17" eb="19">
      <t>カンリ</t>
    </rPh>
    <rPh sb="19" eb="21">
      <t>ジギョウ</t>
    </rPh>
    <rPh sb="21" eb="2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</si>
</sst>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599D-4F65-B355-9B42A66AB1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140902</c:v>
                </c:pt>
                <c:pt idx="1">
                  <c:v>151692</c:v>
                </c:pt>
                <c:pt idx="2">
                  <c:v>133271</c:v>
                </c:pt>
                <c:pt idx="3">
                  <c:v>136425</c:v>
                </c:pt>
                <c:pt idx="4">
                  <c:v>196275</c:v>
                </c:pt>
              </c:numCache>
            </c:numRef>
          </c:val>
          <c:smooth val="0"/>
          <c:extLst>
            <c:ext xmlns:c16="http://schemas.microsoft.com/office/drawing/2014/chart" uri="{C3380CC4-5D6E-409C-BE32-E72D297353CC}">
              <c16:uniqueId val="{00000001-599D-4F65-B355-9B42A66AB1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5.57</c:v>
                </c:pt>
                <c:pt idx="1">
                  <c:v>8.85</c:v>
                </c:pt>
                <c:pt idx="2">
                  <c:v>6.56</c:v>
                </c:pt>
                <c:pt idx="3">
                  <c:v>9.51</c:v>
                </c:pt>
                <c:pt idx="4">
                  <c:v>8.35</c:v>
                </c:pt>
              </c:numCache>
            </c:numRef>
          </c:val>
          <c:extLst>
            <c:ext xmlns:c16="http://schemas.microsoft.com/office/drawing/2014/chart" uri="{C3380CC4-5D6E-409C-BE32-E72D297353CC}">
              <c16:uniqueId val="{00000000-F31A-483C-9025-022936AE9F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22.67</c:v>
                </c:pt>
                <c:pt idx="1">
                  <c:v>19.53</c:v>
                </c:pt>
                <c:pt idx="2">
                  <c:v>16.91</c:v>
                </c:pt>
                <c:pt idx="3">
                  <c:v>14.75</c:v>
                </c:pt>
                <c:pt idx="4">
                  <c:v>12.89</c:v>
                </c:pt>
              </c:numCache>
            </c:numRef>
          </c:val>
          <c:extLst>
            <c:ext xmlns:c16="http://schemas.microsoft.com/office/drawing/2014/chart" uri="{C3380CC4-5D6E-409C-BE32-E72D297353CC}">
              <c16:uniqueId val="{00000001-F31A-483C-9025-022936AE9F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-8.11</c:v>
                </c:pt>
                <c:pt idx="1">
                  <c:v>-0.15</c:v>
                </c:pt>
                <c:pt idx="2">
                  <c:v>-3.98</c:v>
                </c:pt>
                <c:pt idx="3">
                  <c:v>1.68</c:v>
                </c:pt>
                <c:pt idx="4">
                  <c:v>-3.41</c:v>
                </c:pt>
              </c:numCache>
            </c:numRef>
          </c:val>
          <c:smooth val="0"/>
          <c:extLst>
            <c:ext xmlns:c16="http://schemas.microsoft.com/office/drawing/2014/chart" uri="{C3380CC4-5D6E-409C-BE32-E72D297353CC}">
              <c16:uniqueId val="{00000002-F31A-483C-9025-022936AE9F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0.23</c:v>
                </c:pt>
                <c:pt idx="2">
                  <c:v>#N/A</c:v>
                </c:pt>
                <c:pt idx="3">
                  <c:v>0.88</c:v>
                </c:pt>
                <c:pt idx="4">
                  <c:v>#N/A</c:v>
                </c:pt>
                <c:pt idx="5">
                  <c:v>0.28999999999999998</c:v>
                </c:pt>
                <c:pt idx="6">
                  <c:v>#N/A</c:v>
                </c:pt>
                <c:pt idx="7">
                  <c:v>0.21</c:v>
                </c:pt>
                <c:pt idx="8">
                  <c:v>#N/A</c:v>
                </c:pt>
                <c:pt idx="9">
                  <c:v>0.38</c:v>
                </c:pt>
              </c:numCache>
            </c:numRef>
          </c:val>
          <c:extLst>
            <c:ext xmlns:c16="http://schemas.microsoft.com/office/drawing/2014/chart" uri="{C3380CC4-5D6E-409C-BE32-E72D297353CC}">
              <c16:uniqueId val="{00000000-BBD9-49C6-91A8-9531907890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D9-49C6-91A8-9531907890A0}"/>
            </c:ext>
          </c:extLst>
        </c:ser>
        <c:ser>
          <c:idx val="2"/>
          <c:order val="2"/>
          <c:tx>
            <c:strRef>
              <c:f>データシート!$A$29</c:f>
              <c:strCache>
                <c:ptCount val="1"/>
                <c:pt idx="0">
                  <c:v>国民健康保険特別会計(事業勘定)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0.96</c:v>
                </c:pt>
                <c:pt idx="2">
                  <c:v>#N/A</c:v>
                </c:pt>
                <c:pt idx="3">
                  <c:v>1.38</c:v>
                </c:pt>
                <c:pt idx="4">
                  <c:v>#N/A</c:v>
                </c:pt>
                <c:pt idx="5">
                  <c:v>0.44</c:v>
                </c:pt>
                <c:pt idx="6">
                  <c:v>#N/A</c:v>
                </c:pt>
                <c:pt idx="7">
                  <c:v>0.38</c:v>
                </c:pt>
                <c:pt idx="8">
                  <c:v>#N/A</c:v>
                </c:pt>
                <c:pt idx="9">
                  <c:v>0.27</c:v>
                </c:pt>
              </c:numCache>
            </c:numRef>
          </c:val>
          <c:extLst>
            <c:ext xmlns:c16="http://schemas.microsoft.com/office/drawing/2014/chart" uri="{C3380CC4-5D6E-409C-BE32-E72D297353CC}">
              <c16:uniqueId val="{00000002-BBD9-49C6-91A8-9531907890A0}"/>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0.63</c:v>
                </c:pt>
                <c:pt idx="6">
                  <c:v>#N/A</c:v>
                </c:pt>
                <c:pt idx="7">
                  <c:v>0.65</c:v>
                </c:pt>
                <c:pt idx="8">
                  <c:v>#N/A</c:v>
                </c:pt>
                <c:pt idx="9">
                  <c:v>0.72</c:v>
                </c:pt>
              </c:numCache>
            </c:numRef>
          </c:val>
          <c:extLst>
            <c:ext xmlns:c16="http://schemas.microsoft.com/office/drawing/2014/chart" uri="{C3380CC4-5D6E-409C-BE32-E72D297353CC}">
              <c16:uniqueId val="{00000003-BBD9-49C6-91A8-9531907890A0}"/>
            </c:ext>
          </c:extLst>
        </c:ser>
        <c:ser>
          <c:idx val="4"/>
          <c:order val="4"/>
          <c:tx>
            <c:strRef>
              <c:f>データシート!$A$31</c:f>
              <c:strCache>
                <c:ptCount val="1"/>
                <c:pt idx="0">
                  <c:v>野村介護老人保健施設事業会計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0.54</c:v>
                </c:pt>
                <c:pt idx="2">
                  <c:v>#N/A</c:v>
                </c:pt>
                <c:pt idx="3">
                  <c:v>0.63</c:v>
                </c:pt>
                <c:pt idx="4">
                  <c:v>#N/A</c:v>
                </c:pt>
                <c:pt idx="5">
                  <c:v>0.76</c:v>
                </c:pt>
                <c:pt idx="6">
                  <c:v>#N/A</c:v>
                </c:pt>
                <c:pt idx="7">
                  <c:v>0.89</c:v>
                </c:pt>
                <c:pt idx="8">
                  <c:v>#N/A</c:v>
                </c:pt>
                <c:pt idx="9">
                  <c:v>0.97</c:v>
                </c:pt>
              </c:numCache>
            </c:numRef>
          </c:val>
          <c:extLst>
            <c:ext xmlns:c16="http://schemas.microsoft.com/office/drawing/2014/chart" uri="{C3380CC4-5D6E-409C-BE32-E72D297353CC}">
              <c16:uniqueId val="{00000004-BBD9-49C6-91A8-9531907890A0}"/>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0.47</c:v>
                </c:pt>
                <c:pt idx="2">
                  <c:v>#N/A</c:v>
                </c:pt>
                <c:pt idx="3">
                  <c:v>7.0000000000000007E-2</c:v>
                </c:pt>
                <c:pt idx="4">
                  <c:v>#N/A</c:v>
                </c:pt>
                <c:pt idx="5">
                  <c:v>0.36</c:v>
                </c:pt>
                <c:pt idx="6">
                  <c:v>#N/A</c:v>
                </c:pt>
                <c:pt idx="7">
                  <c:v>1.05</c:v>
                </c:pt>
                <c:pt idx="8">
                  <c:v>#N/A</c:v>
                </c:pt>
                <c:pt idx="9">
                  <c:v>1.57</c:v>
                </c:pt>
              </c:numCache>
            </c:numRef>
          </c:val>
          <c:extLst>
            <c:ext xmlns:c16="http://schemas.microsoft.com/office/drawing/2014/chart" uri="{C3380CC4-5D6E-409C-BE32-E72D297353CC}">
              <c16:uniqueId val="{00000005-BBD9-49C6-91A8-9531907890A0}"/>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1.1000000000000001</c:v>
                </c:pt>
                <c:pt idx="6">
                  <c:v>#N/A</c:v>
                </c:pt>
                <c:pt idx="7">
                  <c:v>1.44</c:v>
                </c:pt>
                <c:pt idx="8">
                  <c:v>#N/A</c:v>
                </c:pt>
                <c:pt idx="9">
                  <c:v>1.89</c:v>
                </c:pt>
              </c:numCache>
            </c:numRef>
          </c:val>
          <c:extLst>
            <c:ext xmlns:c16="http://schemas.microsoft.com/office/drawing/2014/chart" uri="{C3380CC4-5D6E-409C-BE32-E72D297353CC}">
              <c16:uniqueId val="{00000006-BBD9-49C6-91A8-9531907890A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5.07</c:v>
                </c:pt>
                <c:pt idx="2">
                  <c:v>#N/A</c:v>
                </c:pt>
                <c:pt idx="3">
                  <c:v>4.92</c:v>
                </c:pt>
                <c:pt idx="4">
                  <c:v>#N/A</c:v>
                </c:pt>
                <c:pt idx="5">
                  <c:v>5.21</c:v>
                </c:pt>
                <c:pt idx="6">
                  <c:v>#N/A</c:v>
                </c:pt>
                <c:pt idx="7">
                  <c:v>4.8600000000000003</c:v>
                </c:pt>
                <c:pt idx="8">
                  <c:v>#N/A</c:v>
                </c:pt>
                <c:pt idx="9">
                  <c:v>4.42</c:v>
                </c:pt>
              </c:numCache>
            </c:numRef>
          </c:val>
          <c:extLst>
            <c:ext xmlns:c16="http://schemas.microsoft.com/office/drawing/2014/chart" uri="{C3380CC4-5D6E-409C-BE32-E72D297353CC}">
              <c16:uniqueId val="{00000007-BBD9-49C6-91A8-9531907890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5.46</c:v>
                </c:pt>
                <c:pt idx="2">
                  <c:v>#N/A</c:v>
                </c:pt>
                <c:pt idx="3">
                  <c:v>8.6999999999999993</c:v>
                </c:pt>
                <c:pt idx="4">
                  <c:v>#N/A</c:v>
                </c:pt>
                <c:pt idx="5">
                  <c:v>6.39</c:v>
                </c:pt>
                <c:pt idx="6">
                  <c:v>#N/A</c:v>
                </c:pt>
                <c:pt idx="7">
                  <c:v>9.43</c:v>
                </c:pt>
                <c:pt idx="8">
                  <c:v>#N/A</c:v>
                </c:pt>
                <c:pt idx="9">
                  <c:v>8.25</c:v>
                </c:pt>
              </c:numCache>
            </c:numRef>
          </c:val>
          <c:extLst>
            <c:ext xmlns:c16="http://schemas.microsoft.com/office/drawing/2014/chart" uri="{C3380CC4-5D6E-409C-BE32-E72D297353CC}">
              <c16:uniqueId val="{00000008-BBD9-49C6-91A8-9531907890A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11.92</c:v>
                </c:pt>
                <c:pt idx="2">
                  <c:v>#N/A</c:v>
                </c:pt>
                <c:pt idx="3">
                  <c:v>12.52</c:v>
                </c:pt>
                <c:pt idx="4">
                  <c:v>#N/A</c:v>
                </c:pt>
                <c:pt idx="5">
                  <c:v>12.47</c:v>
                </c:pt>
                <c:pt idx="6">
                  <c:v>#N/A</c:v>
                </c:pt>
                <c:pt idx="7">
                  <c:v>12.09</c:v>
                </c:pt>
                <c:pt idx="8">
                  <c:v>#N/A</c:v>
                </c:pt>
                <c:pt idx="9">
                  <c:v>10.9</c:v>
                </c:pt>
              </c:numCache>
            </c:numRef>
          </c:val>
          <c:extLst>
            <c:ext xmlns:c16="http://schemas.microsoft.com/office/drawing/2014/chart" uri="{C3380CC4-5D6E-409C-BE32-E72D297353CC}">
              <c16:uniqueId val="{00000009-BBD9-49C6-91A8-9531907890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3072</c:v>
                </c:pt>
                <c:pt idx="5">
                  <c:v>3200</c:v>
                </c:pt>
                <c:pt idx="8">
                  <c:v>3483</c:v>
                </c:pt>
                <c:pt idx="11">
                  <c:v>3507</c:v>
                </c:pt>
                <c:pt idx="14">
                  <c:v>3749</c:v>
                </c:pt>
              </c:numCache>
            </c:numRef>
          </c:val>
          <c:extLst>
            <c:ext xmlns:c16="http://schemas.microsoft.com/office/drawing/2014/chart" uri="{C3380CC4-5D6E-409C-BE32-E72D297353CC}">
              <c16:uniqueId val="{00000000-C39A-45D5-A8C7-3D11FE7679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9A-45D5-A8C7-3D11FE7679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c:v>
                </c:pt>
                <c:pt idx="3">
                  <c:v>23</c:v>
                </c:pt>
                <c:pt idx="6">
                  <c:v>66</c:v>
                </c:pt>
                <c:pt idx="9">
                  <c:v>48</c:v>
                </c:pt>
                <c:pt idx="12">
                  <c:v>108</c:v>
                </c:pt>
              </c:numCache>
            </c:numRef>
          </c:val>
          <c:extLst>
            <c:ext xmlns:c16="http://schemas.microsoft.com/office/drawing/2014/chart" uri="{C3380CC4-5D6E-409C-BE32-E72D297353CC}">
              <c16:uniqueId val="{00000002-C39A-45D5-A8C7-3D11FE7679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0</c:v>
                </c:pt>
                <c:pt idx="6">
                  <c:v>0</c:v>
                </c:pt>
                <c:pt idx="9">
                  <c:v>8</c:v>
                </c:pt>
                <c:pt idx="12">
                  <c:v>14</c:v>
                </c:pt>
              </c:numCache>
            </c:numRef>
          </c:val>
          <c:extLst>
            <c:ext xmlns:c16="http://schemas.microsoft.com/office/drawing/2014/chart" uri="{C3380CC4-5D6E-409C-BE32-E72D297353CC}">
              <c16:uniqueId val="{00000003-C39A-45D5-A8C7-3D11FE7679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805</c:v>
                </c:pt>
                <c:pt idx="3">
                  <c:v>822</c:v>
                </c:pt>
                <c:pt idx="6">
                  <c:v>761</c:v>
                </c:pt>
                <c:pt idx="9">
                  <c:v>769</c:v>
                </c:pt>
                <c:pt idx="12">
                  <c:v>819</c:v>
                </c:pt>
              </c:numCache>
            </c:numRef>
          </c:val>
          <c:extLst>
            <c:ext xmlns:c16="http://schemas.microsoft.com/office/drawing/2014/chart" uri="{C3380CC4-5D6E-409C-BE32-E72D297353CC}">
              <c16:uniqueId val="{00000004-C39A-45D5-A8C7-3D11FE7679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9A-45D5-A8C7-3D11FE7679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9A-45D5-A8C7-3D11FE7679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3431</c:v>
                </c:pt>
                <c:pt idx="3">
                  <c:v>3629</c:v>
                </c:pt>
                <c:pt idx="6">
                  <c:v>4039</c:v>
                </c:pt>
                <c:pt idx="9">
                  <c:v>4295</c:v>
                </c:pt>
                <c:pt idx="12">
                  <c:v>4419</c:v>
                </c:pt>
              </c:numCache>
            </c:numRef>
          </c:val>
          <c:extLst>
            <c:ext xmlns:c16="http://schemas.microsoft.com/office/drawing/2014/chart" uri="{C3380CC4-5D6E-409C-BE32-E72D297353CC}">
              <c16:uniqueId val="{00000007-C39A-45D5-A8C7-3D11FE7679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1192</c:v>
                </c:pt>
                <c:pt idx="2">
                  <c:v>#N/A</c:v>
                </c:pt>
                <c:pt idx="3">
                  <c:v>#N/A</c:v>
                </c:pt>
                <c:pt idx="4">
                  <c:v>1274</c:v>
                </c:pt>
                <c:pt idx="5">
                  <c:v>#N/A</c:v>
                </c:pt>
                <c:pt idx="6">
                  <c:v>#N/A</c:v>
                </c:pt>
                <c:pt idx="7">
                  <c:v>1383</c:v>
                </c:pt>
                <c:pt idx="8">
                  <c:v>#N/A</c:v>
                </c:pt>
                <c:pt idx="9">
                  <c:v>#N/A</c:v>
                </c:pt>
                <c:pt idx="10">
                  <c:v>1613</c:v>
                </c:pt>
                <c:pt idx="11">
                  <c:v>#N/A</c:v>
                </c:pt>
                <c:pt idx="12">
                  <c:v>#N/A</c:v>
                </c:pt>
                <c:pt idx="13">
                  <c:v>1611</c:v>
                </c:pt>
                <c:pt idx="14">
                  <c:v>#N/A</c:v>
                </c:pt>
              </c:numCache>
            </c:numRef>
          </c:val>
          <c:smooth val="0"/>
          <c:extLst>
            <c:ext xmlns:c16="http://schemas.microsoft.com/office/drawing/2014/chart" uri="{C3380CC4-5D6E-409C-BE32-E72D297353CC}">
              <c16:uniqueId val="{00000008-C39A-45D5-A8C7-3D11FE7679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35188</c:v>
                </c:pt>
                <c:pt idx="5">
                  <c:v>35393</c:v>
                </c:pt>
                <c:pt idx="8">
                  <c:v>34522</c:v>
                </c:pt>
                <c:pt idx="11">
                  <c:v>33794</c:v>
                </c:pt>
                <c:pt idx="14">
                  <c:v>33811</c:v>
                </c:pt>
              </c:numCache>
            </c:numRef>
          </c:val>
          <c:extLst>
            <c:ext xmlns:c16="http://schemas.microsoft.com/office/drawing/2014/chart" uri="{C3380CC4-5D6E-409C-BE32-E72D297353CC}">
              <c16:uniqueId val="{00000000-31E9-4D0B-8095-643E6C2899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359</c:v>
                </c:pt>
                <c:pt idx="5">
                  <c:v>389</c:v>
                </c:pt>
                <c:pt idx="8">
                  <c:v>803</c:v>
                </c:pt>
                <c:pt idx="11">
                  <c:v>978</c:v>
                </c:pt>
                <c:pt idx="14">
                  <c:v>1080</c:v>
                </c:pt>
              </c:numCache>
            </c:numRef>
          </c:val>
          <c:extLst>
            <c:ext xmlns:c16="http://schemas.microsoft.com/office/drawing/2014/chart" uri="{C3380CC4-5D6E-409C-BE32-E72D297353CC}">
              <c16:uniqueId val="{00000001-31E9-4D0B-8095-643E6C2899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9595</c:v>
                </c:pt>
                <c:pt idx="5">
                  <c:v>8630</c:v>
                </c:pt>
                <c:pt idx="8">
                  <c:v>8705</c:v>
                </c:pt>
                <c:pt idx="11">
                  <c:v>8724</c:v>
                </c:pt>
                <c:pt idx="14">
                  <c:v>8163</c:v>
                </c:pt>
              </c:numCache>
            </c:numRef>
          </c:val>
          <c:extLst>
            <c:ext xmlns:c16="http://schemas.microsoft.com/office/drawing/2014/chart" uri="{C3380CC4-5D6E-409C-BE32-E72D297353CC}">
              <c16:uniqueId val="{00000002-31E9-4D0B-8095-643E6C2899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E9-4D0B-8095-643E6C2899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E9-4D0B-8095-643E6C2899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70</c:v>
                </c:pt>
                <c:pt idx="3">
                  <c:v>43</c:v>
                </c:pt>
                <c:pt idx="6">
                  <c:v>41</c:v>
                </c:pt>
                <c:pt idx="9">
                  <c:v>9</c:v>
                </c:pt>
                <c:pt idx="12">
                  <c:v>18</c:v>
                </c:pt>
              </c:numCache>
            </c:numRef>
          </c:val>
          <c:extLst>
            <c:ext xmlns:c16="http://schemas.microsoft.com/office/drawing/2014/chart" uri="{C3380CC4-5D6E-409C-BE32-E72D297353CC}">
              <c16:uniqueId val="{00000005-31E9-4D0B-8095-643E6C2899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3335</c:v>
                </c:pt>
                <c:pt idx="3">
                  <c:v>3181</c:v>
                </c:pt>
                <c:pt idx="6">
                  <c:v>3219</c:v>
                </c:pt>
                <c:pt idx="9">
                  <c:v>3192</c:v>
                </c:pt>
                <c:pt idx="12">
                  <c:v>3084</c:v>
                </c:pt>
              </c:numCache>
            </c:numRef>
          </c:val>
          <c:extLst>
            <c:ext xmlns:c16="http://schemas.microsoft.com/office/drawing/2014/chart" uri="{C3380CC4-5D6E-409C-BE32-E72D297353CC}">
              <c16:uniqueId val="{00000006-31E9-4D0B-8095-643E6C2899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c:v>
                </c:pt>
                <c:pt idx="3">
                  <c:v>54</c:v>
                </c:pt>
                <c:pt idx="6">
                  <c:v>131</c:v>
                </c:pt>
                <c:pt idx="9">
                  <c:v>122</c:v>
                </c:pt>
                <c:pt idx="12">
                  <c:v>106</c:v>
                </c:pt>
              </c:numCache>
            </c:numRef>
          </c:val>
          <c:extLst>
            <c:ext xmlns:c16="http://schemas.microsoft.com/office/drawing/2014/chart" uri="{C3380CC4-5D6E-409C-BE32-E72D297353CC}">
              <c16:uniqueId val="{00000007-31E9-4D0B-8095-643E6C2899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9495</c:v>
                </c:pt>
                <c:pt idx="3">
                  <c:v>9580</c:v>
                </c:pt>
                <c:pt idx="6">
                  <c:v>9581</c:v>
                </c:pt>
                <c:pt idx="9">
                  <c:v>8738</c:v>
                </c:pt>
                <c:pt idx="12">
                  <c:v>8281</c:v>
                </c:pt>
              </c:numCache>
            </c:numRef>
          </c:val>
          <c:extLst>
            <c:ext xmlns:c16="http://schemas.microsoft.com/office/drawing/2014/chart" uri="{C3380CC4-5D6E-409C-BE32-E72D297353CC}">
              <c16:uniqueId val="{00000008-31E9-4D0B-8095-643E6C2899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92</c:v>
                </c:pt>
                <c:pt idx="3">
                  <c:v>75</c:v>
                </c:pt>
                <c:pt idx="6">
                  <c:v>58</c:v>
                </c:pt>
                <c:pt idx="9">
                  <c:v>43</c:v>
                </c:pt>
                <c:pt idx="12">
                  <c:v>644</c:v>
                </c:pt>
              </c:numCache>
            </c:numRef>
          </c:val>
          <c:extLst>
            <c:ext xmlns:c16="http://schemas.microsoft.com/office/drawing/2014/chart" uri="{C3380CC4-5D6E-409C-BE32-E72D297353CC}">
              <c16:uniqueId val="{00000009-31E9-4D0B-8095-643E6C2899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38543</c:v>
                </c:pt>
                <c:pt idx="3">
                  <c:v>40179</c:v>
                </c:pt>
                <c:pt idx="6">
                  <c:v>39916</c:v>
                </c:pt>
                <c:pt idx="9">
                  <c:v>39626</c:v>
                </c:pt>
                <c:pt idx="12">
                  <c:v>40017</c:v>
                </c:pt>
              </c:numCache>
            </c:numRef>
          </c:val>
          <c:extLst>
            <c:ext xmlns:c16="http://schemas.microsoft.com/office/drawing/2014/chart" uri="{C3380CC4-5D6E-409C-BE32-E72D297353CC}">
              <c16:uniqueId val="{0000000A-31E9-4D0B-8095-643E6C2899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6416</c:v>
                </c:pt>
                <c:pt idx="2">
                  <c:v>#N/A</c:v>
                </c:pt>
                <c:pt idx="3">
                  <c:v>#N/A</c:v>
                </c:pt>
                <c:pt idx="4">
                  <c:v>8699</c:v>
                </c:pt>
                <c:pt idx="5">
                  <c:v>#N/A</c:v>
                </c:pt>
                <c:pt idx="6">
                  <c:v>#N/A</c:v>
                </c:pt>
                <c:pt idx="7">
                  <c:v>8916</c:v>
                </c:pt>
                <c:pt idx="8">
                  <c:v>#N/A</c:v>
                </c:pt>
                <c:pt idx="9">
                  <c:v>#N/A</c:v>
                </c:pt>
                <c:pt idx="10">
                  <c:v>8234</c:v>
                </c:pt>
                <c:pt idx="11">
                  <c:v>#N/A</c:v>
                </c:pt>
                <c:pt idx="12">
                  <c:v>#N/A</c:v>
                </c:pt>
                <c:pt idx="13">
                  <c:v>9096</c:v>
                </c:pt>
                <c:pt idx="14">
                  <c:v>#N/A</c:v>
                </c:pt>
              </c:numCache>
            </c:numRef>
          </c:val>
          <c:smooth val="0"/>
          <c:extLst>
            <c:ext xmlns:c16="http://schemas.microsoft.com/office/drawing/2014/chart" uri="{C3380CC4-5D6E-409C-BE32-E72D297353CC}">
              <c16:uniqueId val="{0000000B-31E9-4D0B-8095-643E6C2899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2649</c:v>
                </c:pt>
                <c:pt idx="1">
                  <c:v>2403</c:v>
                </c:pt>
                <c:pt idx="2">
                  <c:v>2066</c:v>
                </c:pt>
              </c:numCache>
            </c:numRef>
          </c:val>
          <c:extLst>
            <c:ext xmlns:c16="http://schemas.microsoft.com/office/drawing/2014/chart" uri="{C3380CC4-5D6E-409C-BE32-E72D297353CC}">
              <c16:uniqueId val="{00000000-F023-4260-91B8-3F005DF624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1115</c:v>
                </c:pt>
                <c:pt idx="1">
                  <c:v>1274</c:v>
                </c:pt>
                <c:pt idx="2">
                  <c:v>1124</c:v>
                </c:pt>
              </c:numCache>
            </c:numRef>
          </c:val>
          <c:extLst>
            <c:ext xmlns:c16="http://schemas.microsoft.com/office/drawing/2014/chart" uri="{C3380CC4-5D6E-409C-BE32-E72D297353CC}">
              <c16:uniqueId val="{00000001-F023-4260-91B8-3F005DF624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6492</c:v>
                </c:pt>
                <c:pt idx="1">
                  <c:v>6454</c:v>
                </c:pt>
                <c:pt idx="2">
                  <c:v>6269</c:v>
                </c:pt>
              </c:numCache>
            </c:numRef>
          </c:val>
          <c:extLst>
            <c:ext xmlns:c16="http://schemas.microsoft.com/office/drawing/2014/chart" uri="{C3380CC4-5D6E-409C-BE32-E72D297353CC}">
              <c16:uniqueId val="{00000002-F023-4260-91B8-3F005DF624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年度旧合併特例事業及び平成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一般単独災害普及事業債等の元金償還が開始となり、償還完了額に対し元金償還額が大幅な増となったこととによる。元金償還額は令和６年度に一時的に減少するものの、今後も高水準で推移し、算定分子は増加する見込みであるため、地方債の新規発行枠設定による抑制等を図り、指標の増加を抑え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加算要因である債務負担行為に基づく支出予定額については、</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卯之町はちのじまちづくり整備事業）に係る債務負担行為額が増加となり、控除要因である充当可能基金についても、地方債の償還額等に充当可能な基金（財政調整基金、減債基金、災害対策基金等）の取り崩しが進み減少となった。これらのことから算定分子の増加となった。今後も将来負担比率は増加する見込みであるため、引き続き行財政改革を推進し、投資的経費の抑制、地方債の計画管理による残高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年７月豪雨災害からの復旧・復興に要する経費、扶助費・公債費の増のほか、新型コロナウイルス感染症対応による収支バランスの調整を図るため財政調整基金の取崩し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億円、野村支所庁舎建設にかかる庁舎建設事業基金の取崩し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えの影響による地方交付税の減少及び近年の大型事業の実施による地方債残高の増加に伴う公債費の増加により、収支の財源不足分を財政調整基金で補填するとともに、公債費の増加分について減債基金を償還財源とする傾向が続く見通しである。災害対応等に備え財政調整基金の確保維持が急務であり、歳入見合いの収支バランスに努めるととともに、長期的な対応となるが公債費の圧縮のため、地方債の枠を設定することで対応を図っていく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令和５年度から開始する地域づくり活動センターに関連する経費として地域振興基金を毎年度一定額を取り崩すこととしており、その他特定目的基金についても減少していく見込みである。中長期的な収支バランスによる財政改革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においては、災害対策、公共施設の整備など、特定の目的を計画的に達成するため、各種特定目的基金を設置している。主なものとして、市民の連帯の強化又は地域振興に要する経費の財源に充てる地域振興基金、災害の発生に際し、その復旧に要する経費の財源に充てる災害対策基金、公共施設の整備等に要する経費の財源に充てる公共施設整備基金、学校施設整備基金、庁舎建築事業基金等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特定目的基金全体の令和４年度末残高は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億円、災害対策基金が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うち地域振興基金については、令和５年度から開始する地域づくり活動センターに関連する経費として今後継続的に取り崩す予定としているとともに、消防庁舎の大型建設事業等に関連し、公共施設整備基金・消防関連基金の取り崩しを計画しており、取り崩しが続くものと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財政調整基金の令和４年度末残高は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減）となった。この要因として、平成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年７月豪雨災害からの復旧・復興に要する経費、扶助費・公債費の増のほか、前年度に引き続き新型コロナウイルス感染症対応による収支バランスの調整を図るため取り崩しを行ったものである。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当市の中長期的な財政見通しにおいて、財政調整基金は毎年度一定額取り崩す計画であるが、平成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対して大幅に減額している状況にあり、災害時における柔軟な財政出動に備え、一定程度の確保は必要な状況にある。また、今後も続く公債費の増加が財政を圧迫する状況にあるため歳出予算の全体的な削減に努め、収支バランスの適正化により財政調整基金の取り崩しを圧縮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減債基金の令和４年度末残高は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％減）となった。公債費の増加による償還財源として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億円を取り崩しており、交付税措置等による積立が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億円であったことから減額となったものである。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当市の公債費については、近年の大型建設事業の実施により、令和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年度に償還のピークを迎える予定となっており、地方債残高の増加による公債費の増加が財政を圧迫する見通しである。今後も毎年度３億円程度を取り崩す計画としている。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BC5F48E-8DD7-4E77-8A6F-4E8A00B300EE}"/>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9227205-935B-465C-97B3-A90D6C653819}"/>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8D8D11C-9CF1-47D3-B170-E438B679A90D}"/>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8311116-5C01-440F-85DD-F96C5CB9F281}"/>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BCE837D-81BE-448B-A6FD-303B144B1E83}"/>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19FE517-200E-4E29-A5E2-FC5DFC4CAAA7}"/>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1EA9986-ED71-4157-9D9E-18A1C5FFC259}"/>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1FED283-7703-40A2-BC3C-3533038A0FB6}"/>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931F407-974B-48AE-9E19-2F4536789BB9}"/>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111E279-C50C-4692-869C-9170A5123C5D}"/>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35,232
34,924
514.34
35,617,090
33,878,011
1,338,523
16,030,806
40,016,971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F530110-53CB-4C0D-A085-BB666EAD87B3}"/>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595CFD9-2B49-4BA3-8FE3-643F49DB28B0}"/>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8438509-8E2B-482D-96F3-EE41B4BE7871}"/>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97AF120-F363-4388-A102-0061F100CCF8}"/>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1FAF8D5-2A2B-4AE6-BB5E-5C2BD7E73D41}"/>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B4D3FF0-F5AD-4D6C-8BBA-A27D2A667D7A}"/>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8C23848-8BCD-494A-A6AA-5FEAD66EF3D7}"/>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AECF6A0-3F67-40C7-95FA-A204AEBC668B}"/>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5735E88-CF26-4158-B40A-51EE48AE6687}"/>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D8B7047-700B-40C8-A699-3A42F24F4954}"/>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B21855C-A217-4042-958C-169E8479D997}"/>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863BA73-9252-402F-9891-5677AB3A79CC}"/>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B944C8C-57F3-47B8-BCFB-D45E82323D21}"/>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F7C4854-00F1-4D00-B6C4-683367ABC3DC}"/>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D8ACBCE-0E8B-4CB3-A73A-BED3D7889A1B}"/>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6566DC5-D164-45A2-8A6E-5B36C28391C4}"/>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E78CD7E-6AC3-49D8-88F4-02FF54B29593}"/>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F7CEF3E-0CBA-4CC5-8D38-2CA73E2026D1}"/>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DBD42B6-635F-4DDA-AAC7-6E54C1A11968}"/>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83684CB-7AC4-4E39-9BB1-CB76FE2C066E}"/>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54C35F6-4B94-4F0D-8447-C17394AFE03D}"/>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94DF061-5D95-40F0-ACC0-85CB153FC3A6}"/>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859F4FB-ED13-49B8-8DE6-8DA0CD5A0C55}"/>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88C616C-1E13-431F-924F-CE4ED3DCD2FE}"/>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FF26709-B217-456E-BC29-0667B647236E}"/>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7424F37-E245-464F-8911-CD1F73395BA4}"/>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F88CEEF-E3BB-4794-A84C-CAB05729A321}"/>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70EE7AD-6430-40C9-ADA0-CD78C7360389}"/>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676DC31-78D6-4140-9A40-42A5DB729676}"/>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7C4EC4-D87D-4591-8225-B4A37F29BBEA}"/>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D9EB927-1563-434C-B47E-21476EFF0487}"/>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2A62C93-2AF6-4CEA-8938-ADFA4B19AFD2}"/>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699C648-8BBE-41AF-96AE-90B74ADBB829}"/>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17B375B-BA2B-4987-AF7E-8FF48619CEEC}"/>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56B1678-963F-476F-A289-1C204E862FA5}"/>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F5317B2-ACBB-4FC8-9262-2A1B229A418D}"/>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DC771B6-7731-4A15-AE4B-AAE66532CF8D}"/>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基盤は脆弱で自主財源が乏しく、類似団体平均を大きく下回っている。市内産業の低迷が続く中、市税収入の横ばいが続き、今後は人口減少による地方税減が想定される。令和４年度は前年度に引き続き国税収入の増額等によ地方交付税は横ばいとな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かかる復旧経費も依然として最重要課題となっており、引き続き厳格な枠予算を徹底し、従来の行政評価等の手法の改善、事業の見直し・整理を行い、行政のスリム化、業務の効率化を図ることで、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97EFD35-FE5D-479A-8A87-C43FB6BDC1B2}"/>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20B5B75-2078-4E9A-8E2B-1B9EA1B23BE8}"/>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6159FC7B-D150-4C66-81F0-52ECAE370992}"/>
            </a:ext>
          </a:extLst>
        </xdr:cNvPr>
        <xdr:cNvCxnSpPr/>
      </xdr:nvCxnSpPr>
      <xdr:spPr>
        <a:xfrm>
          <a:off x="704850" y="7286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F3DD740F-B73D-45B9-A7C9-6194248D6305}"/>
            </a:ext>
          </a:extLst>
        </xdr:cNvPr>
        <xdr:cNvSpPr txBox="1"/>
      </xdr:nvSpPr>
      <xdr:spPr>
        <a:xfrm>
          <a:off x="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294408B7-766E-400D-A0C9-99190CDDF18F}"/>
            </a:ext>
          </a:extLst>
        </xdr:cNvPr>
        <xdr:cNvCxnSpPr/>
      </xdr:nvCxnSpPr>
      <xdr:spPr>
        <a:xfrm>
          <a:off x="704850" y="68294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343A13FE-94FE-4B49-87C2-CCA2DD07E598}"/>
            </a:ext>
          </a:extLst>
        </xdr:cNvPr>
        <xdr:cNvSpPr txBox="1"/>
      </xdr:nvSpPr>
      <xdr:spPr>
        <a:xfrm>
          <a:off x="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80504D74-4780-44BF-9AF6-E8264E50935B}"/>
            </a:ext>
          </a:extLst>
        </xdr:cNvPr>
        <xdr:cNvCxnSpPr/>
      </xdr:nvCxnSpPr>
      <xdr:spPr>
        <a:xfrm>
          <a:off x="704850" y="6372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31D234CF-57F3-4D55-AA18-289FC8A2C53C}"/>
            </a:ext>
          </a:extLst>
        </xdr:cNvPr>
        <xdr:cNvSpPr txBox="1"/>
      </xdr:nvSpPr>
      <xdr:spPr>
        <a:xfrm>
          <a:off x="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4F205F16-176B-4E77-AA16-40C04EDEEAC0}"/>
            </a:ext>
          </a:extLst>
        </xdr:cNvPr>
        <xdr:cNvCxnSpPr/>
      </xdr:nvCxnSpPr>
      <xdr:spPr>
        <a:xfrm>
          <a:off x="704850" y="5915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9BB456AB-0736-4CD9-B9EB-5E9775FEC599}"/>
            </a:ext>
          </a:extLst>
        </xdr:cNvPr>
        <xdr:cNvSpPr txBox="1"/>
      </xdr:nvSpPr>
      <xdr:spPr>
        <a:xfrm>
          <a:off x="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68054834-0120-4987-B7EF-A9C52D6050F0}"/>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B6E662A8-51C7-4303-BE01-4B8B8DE8ECFA}"/>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997F5EC3-6057-4713-9A41-DA791B9F3670}"/>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8362F152-2125-4398-AD97-C5AE142875BA}"/>
            </a:ext>
          </a:extLst>
        </xdr:cNvPr>
        <xdr:cNvCxnSpPr/>
      </xdr:nvCxnSpPr>
      <xdr:spPr>
        <a:xfrm flipV="1">
          <a:off x="4514850" y="6002020"/>
          <a:ext cx="0" cy="128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C0171BF0-7D83-4E5C-885F-A37AB024146D}"/>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859803B9-AACD-4B5F-87C3-49E69FA732F4}"/>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DD1C8D19-4A13-49D8-B8AE-14B11B3F2102}"/>
            </a:ext>
          </a:extLst>
        </xdr:cNvPr>
        <xdr:cNvSpPr txBox="1"/>
      </xdr:nvSpPr>
      <xdr:spPr>
        <a:xfrm>
          <a:off x="4581525"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58B9151-301B-4569-8E05-E819023FB75B}"/>
            </a:ext>
          </a:extLst>
        </xdr:cNvPr>
        <xdr:cNvCxnSpPr/>
      </xdr:nvCxnSpPr>
      <xdr:spPr>
        <a:xfrm>
          <a:off x="4429125" y="60020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3864D452-470F-4616-8AB7-68121FC525A9}"/>
            </a:ext>
          </a:extLst>
        </xdr:cNvPr>
        <xdr:cNvCxnSpPr/>
      </xdr:nvCxnSpPr>
      <xdr:spPr>
        <a:xfrm>
          <a:off x="3752850" y="71901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40422DD8-B7F5-4771-B552-B988D5B4A44B}"/>
            </a:ext>
          </a:extLst>
        </xdr:cNvPr>
        <xdr:cNvSpPr txBox="1"/>
      </xdr:nvSpPr>
      <xdr:spPr>
        <a:xfrm>
          <a:off x="4581525" y="6678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C7EE6959-8196-49BB-BAC8-35C24AB6B066}"/>
            </a:ext>
          </a:extLst>
        </xdr:cNvPr>
        <xdr:cNvSpPr/>
      </xdr:nvSpPr>
      <xdr:spPr>
        <a:xfrm>
          <a:off x="4467225"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886E905C-B998-4C6D-B441-150A187C0497}"/>
            </a:ext>
          </a:extLst>
        </xdr:cNvPr>
        <xdr:cNvCxnSpPr/>
      </xdr:nvCxnSpPr>
      <xdr:spPr>
        <a:xfrm>
          <a:off x="2943225" y="7172325"/>
          <a:ext cx="809625"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F51BC331-D6BB-466F-9AC7-7F11F5D760A5}"/>
            </a:ext>
          </a:extLst>
        </xdr:cNvPr>
        <xdr:cNvSpPr/>
      </xdr:nvSpPr>
      <xdr:spPr>
        <a:xfrm>
          <a:off x="3705225"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B5156F23-736B-4E66-87ED-33F222E3AEFC}"/>
            </a:ext>
          </a:extLst>
        </xdr:cNvPr>
        <xdr:cNvSpPr txBox="1"/>
      </xdr:nvSpPr>
      <xdr:spPr>
        <a:xfrm>
          <a:off x="3409950" y="661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176A2E37-9036-40EE-B351-B6268AEEE343}"/>
            </a:ext>
          </a:extLst>
        </xdr:cNvPr>
        <xdr:cNvCxnSpPr/>
      </xdr:nvCxnSpPr>
      <xdr:spPr>
        <a:xfrm>
          <a:off x="2124075" y="7172325"/>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B2579C9B-9961-4761-8305-96A8D8E2C1D1}"/>
            </a:ext>
          </a:extLst>
        </xdr:cNvPr>
        <xdr:cNvSpPr/>
      </xdr:nvSpPr>
      <xdr:spPr>
        <a:xfrm>
          <a:off x="2886075" y="6781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298CB677-0498-44E3-9376-46CFB2025C81}"/>
            </a:ext>
          </a:extLst>
        </xdr:cNvPr>
        <xdr:cNvSpPr txBox="1"/>
      </xdr:nvSpPr>
      <xdr:spPr>
        <a:xfrm>
          <a:off x="260032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437BD707-9578-4542-AC6F-21E72DE5BD94}"/>
            </a:ext>
          </a:extLst>
        </xdr:cNvPr>
        <xdr:cNvCxnSpPr/>
      </xdr:nvCxnSpPr>
      <xdr:spPr>
        <a:xfrm>
          <a:off x="1333500" y="7172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808B86AC-2A75-4B41-BA9E-0C8E1AE16F96}"/>
            </a:ext>
          </a:extLst>
        </xdr:cNvPr>
        <xdr:cNvSpPr/>
      </xdr:nvSpPr>
      <xdr:spPr>
        <a:xfrm>
          <a:off x="2095500" y="6781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CC7565FE-9A97-41D4-AFFF-3A2632C3E6B4}"/>
            </a:ext>
          </a:extLst>
        </xdr:cNvPr>
        <xdr:cNvSpPr txBox="1"/>
      </xdr:nvSpPr>
      <xdr:spPr>
        <a:xfrm>
          <a:off x="178117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1487CF84-1D37-4914-A8F4-1EE7341E2701}"/>
            </a:ext>
          </a:extLst>
        </xdr:cNvPr>
        <xdr:cNvSpPr/>
      </xdr:nvSpPr>
      <xdr:spPr>
        <a:xfrm>
          <a:off x="1285875" y="679958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CE07763B-904B-4D7D-97D9-968C58B560CC}"/>
            </a:ext>
          </a:extLst>
        </xdr:cNvPr>
        <xdr:cNvSpPr txBox="1"/>
      </xdr:nvSpPr>
      <xdr:spPr>
        <a:xfrm>
          <a:off x="971550" y="658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1F2FE39-049C-4931-B50E-3095E0621C2F}"/>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3727C6E-DCDD-4D12-8D0C-48C172BDA42A}"/>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41D1697-656D-416B-8595-A49AD3BD2F83}"/>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2DBF7CB-7B6A-43B3-86B0-6CFEEB13C276}"/>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7BEB272-B05E-41FF-B193-05F93B02AFB1}"/>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1F386A7B-27D5-4AD3-B749-D1CC858F7833}"/>
            </a:ext>
          </a:extLst>
        </xdr:cNvPr>
        <xdr:cNvSpPr/>
      </xdr:nvSpPr>
      <xdr:spPr>
        <a:xfrm>
          <a:off x="4467225" y="71424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477464A9-9348-4843-A8FD-E277C7D72518}"/>
            </a:ext>
          </a:extLst>
        </xdr:cNvPr>
        <xdr:cNvSpPr txBox="1"/>
      </xdr:nvSpPr>
      <xdr:spPr>
        <a:xfrm>
          <a:off x="4581525"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6CE2C94D-B165-4A78-B0B8-E1FB5008CE30}"/>
            </a:ext>
          </a:extLst>
        </xdr:cNvPr>
        <xdr:cNvSpPr/>
      </xdr:nvSpPr>
      <xdr:spPr>
        <a:xfrm>
          <a:off x="3705225" y="71424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8C24B517-4922-454A-91CC-FECFF4864D56}"/>
            </a:ext>
          </a:extLst>
        </xdr:cNvPr>
        <xdr:cNvSpPr txBox="1"/>
      </xdr:nvSpPr>
      <xdr:spPr>
        <a:xfrm>
          <a:off x="3409950" y="72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a:extLst>
            <a:ext uri="{FF2B5EF4-FFF2-40B4-BE49-F238E27FC236}">
              <a16:creationId xmlns:a16="http://schemas.microsoft.com/office/drawing/2014/main" id="{08AD5D28-3C4C-4B1A-9922-27DED95C43B5}"/>
            </a:ext>
          </a:extLst>
        </xdr:cNvPr>
        <xdr:cNvSpPr/>
      </xdr:nvSpPr>
      <xdr:spPr>
        <a:xfrm>
          <a:off x="2886075" y="7124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a:extLst>
            <a:ext uri="{FF2B5EF4-FFF2-40B4-BE49-F238E27FC236}">
              <a16:creationId xmlns:a16="http://schemas.microsoft.com/office/drawing/2014/main" id="{23F31848-0A5C-4113-AF40-908CF387AFB8}"/>
            </a:ext>
          </a:extLst>
        </xdr:cNvPr>
        <xdr:cNvSpPr txBox="1"/>
      </xdr:nvSpPr>
      <xdr:spPr>
        <a:xfrm>
          <a:off x="2600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A0469A77-F776-42AF-8307-71C5DF6ACB9E}"/>
            </a:ext>
          </a:extLst>
        </xdr:cNvPr>
        <xdr:cNvSpPr/>
      </xdr:nvSpPr>
      <xdr:spPr>
        <a:xfrm>
          <a:off x="2095500" y="7124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2AFF1012-C281-4AB4-8C4D-6438E6BFF53C}"/>
            </a:ext>
          </a:extLst>
        </xdr:cNvPr>
        <xdr:cNvSpPr txBox="1"/>
      </xdr:nvSpPr>
      <xdr:spPr>
        <a:xfrm>
          <a:off x="178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88BCBF0D-5E88-47B1-A1B4-847E48118014}"/>
            </a:ext>
          </a:extLst>
        </xdr:cNvPr>
        <xdr:cNvSpPr/>
      </xdr:nvSpPr>
      <xdr:spPr>
        <a:xfrm>
          <a:off x="1285875" y="71247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15A34C23-D149-4E0C-A128-3BD6D6D45FF2}"/>
            </a:ext>
          </a:extLst>
        </xdr:cNvPr>
        <xdr:cNvSpPr txBox="1"/>
      </xdr:nvSpPr>
      <xdr:spPr>
        <a:xfrm>
          <a:off x="971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AA55EABA-E152-4077-AB4E-51AB85ED230A}"/>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4BADC32B-036B-4098-8FA6-40F78198594D}"/>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8E7E6471-AE7D-40D2-AE08-4F03E2041944}"/>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8A109ED2-808F-4644-B7EF-8C20E4846BB9}"/>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19F268C1-4C6B-4737-83AE-9590E7106CD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E20D649-FA1F-4834-94EB-414936034670}"/>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7730FA0F-DA93-4CF7-86D6-0531F5F6AB8C}"/>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EF66AD3A-8B9B-42A9-8BCC-C64025C30B7C}"/>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F52A8FC5-AEEB-4D9F-B6E8-0DFE4475E254}"/>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8556A70-5FD7-40E0-BB7D-12C6259F5DEF}"/>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8F63E21D-D0FC-4402-A175-959A19626B96}"/>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769EB59-4CE0-431F-8030-89CED2B47A3E}"/>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1FEC8626-D038-4420-8559-DB15864A51BA}"/>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ポイント上昇しており、これは電気料・燃料費の価格高騰等による物件費の歳出増加が要因となっている。類似団体と比較して人件費、公債費が多額となっているため類似団体平均値を上回り、また</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超の比率となっており、財政の硬直化が懸念される。今後も引き続き、職員の計画的な採用等により義務的経費の縮減に努めるとともに、起債枠の設定による当該年度償還金以上の新規発行を行わないなど、公債費の抑制を図る取組みを行う。また公共施設等総合管理計画に基づき、公共施設の集約を図り、固定的経費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905C9E0-5BD0-430A-A7DA-CF1E842FD21D}"/>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C40A8DA8-F3C8-4E7D-B253-67C48EDD7B6D}"/>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CF05B5CB-BB85-448C-BEDA-92A65E9245AC}"/>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3D54893-AFC2-4538-8366-8AFA4A7C8F39}"/>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D32A567D-C1FF-456F-879B-B2EF617B4A91}"/>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1667AA42-B2AF-4E09-89F3-21047B51D30E}"/>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13E2EAC1-1762-4401-A741-ACB4D0CD7A6A}"/>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38F05F3D-862B-4056-BC7E-348C18682942}"/>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BFA7CC5F-8D0F-452B-BD47-71835DEB2115}"/>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15DEC85F-F970-4DA6-9CAE-52DD3D8236F0}"/>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A13E76F9-E847-488D-B944-6E0DBA9AB93F}"/>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8C26C971-72C7-45C8-92BD-EA3E4F44C948}"/>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54A52C07-4823-4128-9299-C5479BD3B764}"/>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566D42E0-BDA3-4AEE-92AA-29A96AC629F2}"/>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E9CA0735-3876-4DD4-B8A4-2E62ADBE454C}"/>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08F9E53-5E00-43C7-AA92-78C897CBAF50}"/>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ED47ECC-6A96-4D5E-BD9C-BA6C2D5C318B}"/>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AC8B263-5981-43E1-B663-C9AE3A4A7EFB}"/>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682B4960-3CD0-42AF-B3E1-02CD336B81BB}"/>
            </a:ext>
          </a:extLst>
        </xdr:cNvPr>
        <xdr:cNvCxnSpPr/>
      </xdr:nvCxnSpPr>
      <xdr:spPr>
        <a:xfrm flipV="1">
          <a:off x="4514850" y="9470390"/>
          <a:ext cx="0" cy="133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F5D0FE10-61AA-4377-A9A8-ACDC11E6B825}"/>
            </a:ext>
          </a:extLst>
        </xdr:cNvPr>
        <xdr:cNvSpPr txBox="1"/>
      </xdr:nvSpPr>
      <xdr:spPr>
        <a:xfrm>
          <a:off x="4581525" y="1077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17422651-E228-4E35-8EF5-5B805C7F1EBB}"/>
            </a:ext>
          </a:extLst>
        </xdr:cNvPr>
        <xdr:cNvCxnSpPr/>
      </xdr:nvCxnSpPr>
      <xdr:spPr>
        <a:xfrm>
          <a:off x="4429125" y="1080407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219DE1D3-A90F-49EF-98AD-939B66F900EB}"/>
            </a:ext>
          </a:extLst>
        </xdr:cNvPr>
        <xdr:cNvSpPr txBox="1"/>
      </xdr:nvSpPr>
      <xdr:spPr>
        <a:xfrm>
          <a:off x="4581525" y="922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A7DD32E8-DD0D-4F36-BAE5-5D29B8BFBF41}"/>
            </a:ext>
          </a:extLst>
        </xdr:cNvPr>
        <xdr:cNvCxnSpPr/>
      </xdr:nvCxnSpPr>
      <xdr:spPr>
        <a:xfrm>
          <a:off x="4429125" y="94703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77107</xdr:rowOff>
    </xdr:from>
    <xdr:to>
      <xdr:col>23</xdr:col>
      <xdr:colOff>133350</xdr:colOff>
      <xdr:row>61</xdr:row>
      <xdr:rowOff>78015</xdr:rowOff>
    </xdr:to>
    <xdr:cxnSp macro="">
      <xdr:nvCxnSpPr>
        <xdr:cNvPr id="132" name="直線コネクタ 131">
          <a:extLst>
            <a:ext uri="{FF2B5EF4-FFF2-40B4-BE49-F238E27FC236}">
              <a16:creationId xmlns:a16="http://schemas.microsoft.com/office/drawing/2014/main" id="{7F95C3F9-9F11-4C4A-BD74-D99B164FA1E5}"/>
            </a:ext>
          </a:extLst>
        </xdr:cNvPr>
        <xdr:cNvCxnSpPr/>
      </xdr:nvCxnSpPr>
      <xdr:spPr>
        <a:xfrm>
          <a:off x="3752850" y="9792607"/>
          <a:ext cx="762000" cy="1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1AA5D58E-8236-4ED8-8476-5FB9D9E55163}"/>
            </a:ext>
          </a:extLst>
        </xdr:cNvPr>
        <xdr:cNvSpPr txBox="1"/>
      </xdr:nvSpPr>
      <xdr:spPr>
        <a:xfrm>
          <a:off x="4581525" y="9589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B302FC35-1AF1-406D-8B9C-67CD8645A3D7}"/>
            </a:ext>
          </a:extLst>
        </xdr:cNvPr>
        <xdr:cNvSpPr/>
      </xdr:nvSpPr>
      <xdr:spPr>
        <a:xfrm>
          <a:off x="4467225" y="973491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77107</xdr:rowOff>
    </xdr:from>
    <xdr:to>
      <xdr:col>19</xdr:col>
      <xdr:colOff>133350</xdr:colOff>
      <xdr:row>61</xdr:row>
      <xdr:rowOff>43543</xdr:rowOff>
    </xdr:to>
    <xdr:cxnSp macro="">
      <xdr:nvCxnSpPr>
        <xdr:cNvPr id="135" name="直線コネクタ 134">
          <a:extLst>
            <a:ext uri="{FF2B5EF4-FFF2-40B4-BE49-F238E27FC236}">
              <a16:creationId xmlns:a16="http://schemas.microsoft.com/office/drawing/2014/main" id="{1ED97DE6-3992-4187-9EA9-C0B851BB523D}"/>
            </a:ext>
          </a:extLst>
        </xdr:cNvPr>
        <xdr:cNvCxnSpPr/>
      </xdr:nvCxnSpPr>
      <xdr:spPr>
        <a:xfrm flipV="1">
          <a:off x="2943225" y="9792607"/>
          <a:ext cx="809625"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C60E66F3-CEB5-4125-8B88-54B67F795823}"/>
            </a:ext>
          </a:extLst>
        </xdr:cNvPr>
        <xdr:cNvSpPr/>
      </xdr:nvSpPr>
      <xdr:spPr>
        <a:xfrm>
          <a:off x="3705225" y="96134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20CAD33D-D4E5-49CA-A738-3D556E026FE1}"/>
            </a:ext>
          </a:extLst>
        </xdr:cNvPr>
        <xdr:cNvSpPr txBox="1"/>
      </xdr:nvSpPr>
      <xdr:spPr>
        <a:xfrm>
          <a:off x="3409950" y="939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43543</xdr:rowOff>
    </xdr:to>
    <xdr:cxnSp macro="">
      <xdr:nvCxnSpPr>
        <xdr:cNvPr id="138" name="直線コネクタ 137">
          <a:extLst>
            <a:ext uri="{FF2B5EF4-FFF2-40B4-BE49-F238E27FC236}">
              <a16:creationId xmlns:a16="http://schemas.microsoft.com/office/drawing/2014/main" id="{763A08E5-9BE0-4281-B212-1D5ABAD4F33E}"/>
            </a:ext>
          </a:extLst>
        </xdr:cNvPr>
        <xdr:cNvCxnSpPr/>
      </xdr:nvCxnSpPr>
      <xdr:spPr>
        <a:xfrm>
          <a:off x="2124075" y="9840595"/>
          <a:ext cx="819150" cy="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D65D5407-7AC5-4B8C-A384-757888F9D27E}"/>
            </a:ext>
          </a:extLst>
        </xdr:cNvPr>
        <xdr:cNvSpPr/>
      </xdr:nvSpPr>
      <xdr:spPr>
        <a:xfrm>
          <a:off x="2886075" y="97449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5524C6E1-3CEE-4187-969E-43904FF9B642}"/>
            </a:ext>
          </a:extLst>
        </xdr:cNvPr>
        <xdr:cNvSpPr txBox="1"/>
      </xdr:nvSpPr>
      <xdr:spPr>
        <a:xfrm>
          <a:off x="2600325" y="953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83B74BAC-2F1E-40D8-94ED-74E392AE35ED}"/>
            </a:ext>
          </a:extLst>
        </xdr:cNvPr>
        <xdr:cNvCxnSpPr/>
      </xdr:nvCxnSpPr>
      <xdr:spPr>
        <a:xfrm>
          <a:off x="1333500" y="9771924"/>
          <a:ext cx="790575"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D99B70F5-6C61-4288-A29F-8BD6ED25C3CE}"/>
            </a:ext>
          </a:extLst>
        </xdr:cNvPr>
        <xdr:cNvSpPr/>
      </xdr:nvSpPr>
      <xdr:spPr>
        <a:xfrm>
          <a:off x="2095500" y="97799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989C06DF-73A8-4EB2-8DC2-35DDAC1AEFA2}"/>
            </a:ext>
          </a:extLst>
        </xdr:cNvPr>
        <xdr:cNvSpPr txBox="1"/>
      </xdr:nvSpPr>
      <xdr:spPr>
        <a:xfrm>
          <a:off x="1781175" y="956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72321E9B-14CF-41AD-B3C9-E4A10776B5E3}"/>
            </a:ext>
          </a:extLst>
        </xdr:cNvPr>
        <xdr:cNvSpPr/>
      </xdr:nvSpPr>
      <xdr:spPr>
        <a:xfrm>
          <a:off x="1285875" y="97622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275FD483-8CD6-4B70-9A73-C51892FA41C0}"/>
            </a:ext>
          </a:extLst>
        </xdr:cNvPr>
        <xdr:cNvSpPr txBox="1"/>
      </xdr:nvSpPr>
      <xdr:spPr>
        <a:xfrm>
          <a:off x="971550" y="984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363594C-E9A3-4CA9-A0E7-4CAD0891370E}"/>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C2BCB95-79C3-491A-B0A4-D638D35218F7}"/>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F969235-B739-4A42-A255-380687F6382D}"/>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53957EC-62DD-42D2-80EE-551ECF611CEC}"/>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F52F926-D949-468B-A3D4-05E50D0F94F7}"/>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27215</xdr:rowOff>
    </xdr:from>
    <xdr:to>
      <xdr:col>23</xdr:col>
      <xdr:colOff>184150</xdr:colOff>
      <xdr:row>61</xdr:row>
      <xdr:rowOff>128815</xdr:rowOff>
    </xdr:to>
    <xdr:sp macro="" textlink="">
      <xdr:nvSpPr>
        <xdr:cNvPr id="151" name="楕円 150">
          <a:extLst>
            <a:ext uri="{FF2B5EF4-FFF2-40B4-BE49-F238E27FC236}">
              <a16:creationId xmlns:a16="http://schemas.microsoft.com/office/drawing/2014/main" id="{026CC5E7-D0CA-4551-B499-D3DD02108713}"/>
            </a:ext>
          </a:extLst>
        </xdr:cNvPr>
        <xdr:cNvSpPr/>
      </xdr:nvSpPr>
      <xdr:spPr>
        <a:xfrm>
          <a:off x="4467225" y="9907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170742</xdr:rowOff>
    </xdr:from>
    <xdr:ext cx="762000" cy="259045"/>
    <xdr:sp macro="" textlink="">
      <xdr:nvSpPr>
        <xdr:cNvPr id="152" name="財政構造の弾力性該当値テキスト">
          <a:extLst>
            <a:ext uri="{FF2B5EF4-FFF2-40B4-BE49-F238E27FC236}">
              <a16:creationId xmlns:a16="http://schemas.microsoft.com/office/drawing/2014/main" id="{E391F00F-C700-4361-A1C9-8A810B8D65DD}"/>
            </a:ext>
          </a:extLst>
        </xdr:cNvPr>
        <xdr:cNvSpPr txBox="1"/>
      </xdr:nvSpPr>
      <xdr:spPr>
        <a:xfrm>
          <a:off x="4581525" y="987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3" name="楕円 152">
          <a:extLst>
            <a:ext uri="{FF2B5EF4-FFF2-40B4-BE49-F238E27FC236}">
              <a16:creationId xmlns:a16="http://schemas.microsoft.com/office/drawing/2014/main" id="{50472AF0-0645-46AA-ABA9-DC644484E290}"/>
            </a:ext>
          </a:extLst>
        </xdr:cNvPr>
        <xdr:cNvSpPr/>
      </xdr:nvSpPr>
      <xdr:spPr>
        <a:xfrm>
          <a:off x="3705225" y="9744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112684</xdr:rowOff>
    </xdr:from>
    <xdr:ext cx="736600" cy="259045"/>
    <xdr:sp macro="" textlink="">
      <xdr:nvSpPr>
        <xdr:cNvPr id="154" name="テキスト ボックス 153">
          <a:extLst>
            <a:ext uri="{FF2B5EF4-FFF2-40B4-BE49-F238E27FC236}">
              <a16:creationId xmlns:a16="http://schemas.microsoft.com/office/drawing/2014/main" id="{0BF3C8DD-CAEB-4E87-8B78-1FC78CB78446}"/>
            </a:ext>
          </a:extLst>
        </xdr:cNvPr>
        <xdr:cNvSpPr txBox="1"/>
      </xdr:nvSpPr>
      <xdr:spPr>
        <a:xfrm>
          <a:off x="3409950" y="982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164193</xdr:rowOff>
    </xdr:from>
    <xdr:to>
      <xdr:col>15</xdr:col>
      <xdr:colOff>133350</xdr:colOff>
      <xdr:row>61</xdr:row>
      <xdr:rowOff>94343</xdr:rowOff>
    </xdr:to>
    <xdr:sp macro="" textlink="">
      <xdr:nvSpPr>
        <xdr:cNvPr id="155" name="楕円 154">
          <a:extLst>
            <a:ext uri="{FF2B5EF4-FFF2-40B4-BE49-F238E27FC236}">
              <a16:creationId xmlns:a16="http://schemas.microsoft.com/office/drawing/2014/main" id="{EF17A557-0F1D-4131-AEA7-503EE5BFAEF8}"/>
            </a:ext>
          </a:extLst>
        </xdr:cNvPr>
        <xdr:cNvSpPr/>
      </xdr:nvSpPr>
      <xdr:spPr>
        <a:xfrm>
          <a:off x="2886075" y="98765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79120</xdr:rowOff>
    </xdr:from>
    <xdr:ext cx="762000" cy="259045"/>
    <xdr:sp macro="" textlink="">
      <xdr:nvSpPr>
        <xdr:cNvPr id="156" name="テキスト ボックス 155">
          <a:extLst>
            <a:ext uri="{FF2B5EF4-FFF2-40B4-BE49-F238E27FC236}">
              <a16:creationId xmlns:a16="http://schemas.microsoft.com/office/drawing/2014/main" id="{D2690A61-61CD-4B10-AAA0-C4EEA8152128}"/>
            </a:ext>
          </a:extLst>
        </xdr:cNvPr>
        <xdr:cNvSpPr txBox="1"/>
      </xdr:nvSpPr>
      <xdr:spPr>
        <a:xfrm>
          <a:off x="2600325" y="995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a:extLst>
            <a:ext uri="{FF2B5EF4-FFF2-40B4-BE49-F238E27FC236}">
              <a16:creationId xmlns:a16="http://schemas.microsoft.com/office/drawing/2014/main" id="{13F73BE2-2108-4F96-9FCB-72E67CD514D6}"/>
            </a:ext>
          </a:extLst>
        </xdr:cNvPr>
        <xdr:cNvSpPr/>
      </xdr:nvSpPr>
      <xdr:spPr>
        <a:xfrm>
          <a:off x="2095500" y="9783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157497</xdr:rowOff>
    </xdr:from>
    <xdr:ext cx="762000" cy="259045"/>
    <xdr:sp macro="" textlink="">
      <xdr:nvSpPr>
        <xdr:cNvPr id="158" name="テキスト ボックス 157">
          <a:extLst>
            <a:ext uri="{FF2B5EF4-FFF2-40B4-BE49-F238E27FC236}">
              <a16:creationId xmlns:a16="http://schemas.microsoft.com/office/drawing/2014/main" id="{2B798B41-3408-48C7-9987-7023BF145225}"/>
            </a:ext>
          </a:extLst>
        </xdr:cNvPr>
        <xdr:cNvSpPr txBox="1"/>
      </xdr:nvSpPr>
      <xdr:spPr>
        <a:xfrm>
          <a:off x="1781175" y="987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59" name="楕円 158">
          <a:extLst>
            <a:ext uri="{FF2B5EF4-FFF2-40B4-BE49-F238E27FC236}">
              <a16:creationId xmlns:a16="http://schemas.microsoft.com/office/drawing/2014/main" id="{7B0332B8-B610-4583-8D18-539A8904BCC6}"/>
            </a:ext>
          </a:extLst>
        </xdr:cNvPr>
        <xdr:cNvSpPr/>
      </xdr:nvSpPr>
      <xdr:spPr>
        <a:xfrm>
          <a:off x="1285875" y="972429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117401</xdr:rowOff>
    </xdr:from>
    <xdr:ext cx="762000" cy="259045"/>
    <xdr:sp macro="" textlink="">
      <xdr:nvSpPr>
        <xdr:cNvPr id="160" name="テキスト ボックス 159">
          <a:extLst>
            <a:ext uri="{FF2B5EF4-FFF2-40B4-BE49-F238E27FC236}">
              <a16:creationId xmlns:a16="http://schemas.microsoft.com/office/drawing/2014/main" id="{308E7D64-F6E9-48A4-8D44-2E763C205B10}"/>
            </a:ext>
          </a:extLst>
        </xdr:cNvPr>
        <xdr:cNvSpPr txBox="1"/>
      </xdr:nvSpPr>
      <xdr:spPr>
        <a:xfrm>
          <a:off x="971550" y="950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B4C1D34-79C4-4E03-8A98-172BF5630A3F}"/>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326B4DD-4CE4-4B11-94F6-053EB4B075F6}"/>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36D2872-9F44-4895-BC08-49BA54D694C9}"/>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1BC67D7-78F2-45E5-B1A4-429A8D49665C}"/>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6D3DDE12-62DF-42C9-92C0-74360072D924}"/>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3BB939C-BD58-47F5-841E-558D7BACFA71}"/>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2E7950C-9CA8-497A-B540-37F462A80345}"/>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B22F9DD-C811-4571-B68B-4BB0D414AD26}"/>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A4497C1-A3F6-4B11-A11F-D92340712C5F}"/>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1B991A8-113C-4697-9931-7AD426E0A542}"/>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50813BA-CCD8-47A5-BCFD-A9E3C1090C50}"/>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FFA36BF-3519-4AD0-A0BD-168FCF4DAF1F}"/>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2C18CDB-88BD-48C2-91F6-7912671BABE5}"/>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4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240">
              <a:latin typeface="ＭＳ Ｐゴシック" panose="020B0600070205080204" pitchFamily="50" charset="-128"/>
              <a:ea typeface="ＭＳ Ｐゴシック" panose="020B0600070205080204" pitchFamily="50" charset="-128"/>
            </a:rPr>
            <a:t>1</a:t>
          </a:r>
          <a:r>
            <a:rPr kumimoji="1" lang="ja-JP" altLang="en-US" sz="1240">
              <a:latin typeface="ＭＳ Ｐゴシック" panose="020B0600070205080204" pitchFamily="50" charset="-128"/>
              <a:ea typeface="ＭＳ Ｐゴシック" panose="020B0600070205080204" pitchFamily="50" charset="-128"/>
            </a:rPr>
            <a:t>人当たりの金額が類似団体平均を上回っているのは、旧５町の合併により</a:t>
          </a:r>
          <a:r>
            <a:rPr kumimoji="1" lang="en-US" altLang="ja-JP" sz="1240">
              <a:latin typeface="ＭＳ Ｐゴシック" panose="020B0600070205080204" pitchFamily="50" charset="-128"/>
              <a:ea typeface="ＭＳ Ｐゴシック" panose="020B0600070205080204" pitchFamily="50" charset="-128"/>
            </a:rPr>
            <a:t>514.34㎢</a:t>
          </a:r>
          <a:r>
            <a:rPr kumimoji="1" lang="ja-JP" altLang="en-US" sz="1240">
              <a:latin typeface="ＭＳ Ｐゴシック" panose="020B0600070205080204" pitchFamily="50" charset="-128"/>
              <a:ea typeface="ＭＳ Ｐゴシック" panose="020B0600070205080204" pitchFamily="50" charset="-128"/>
            </a:rPr>
            <a:t>と広範な区域に公共施設を有し、類似団体と比較して職員数が多いためである。平成</a:t>
          </a:r>
          <a:r>
            <a:rPr kumimoji="1" lang="en-US" altLang="ja-JP" sz="1240">
              <a:latin typeface="ＭＳ Ｐゴシック" panose="020B0600070205080204" pitchFamily="50" charset="-128"/>
              <a:ea typeface="ＭＳ Ｐゴシック" panose="020B0600070205080204" pitchFamily="50" charset="-128"/>
            </a:rPr>
            <a:t>30</a:t>
          </a:r>
          <a:r>
            <a:rPr kumimoji="1" lang="ja-JP" altLang="en-US" sz="1240">
              <a:latin typeface="ＭＳ Ｐゴシック" panose="020B0600070205080204" pitchFamily="50" charset="-128"/>
              <a:ea typeface="ＭＳ Ｐゴシック" panose="020B0600070205080204" pitchFamily="50" charset="-128"/>
            </a:rPr>
            <a:t>年度は豪雨災害に係る人件費・物件費が大幅に増加し、その後は災害経費の減少によりやや減少したものの、新型コロナウイルス感染症対策に係る物件費の増加もあり、高水準で推移している。今後、本庁集約、オフィス・窓口改革、公民館から地域づくり活動センターへの移行による小規模多機能自治を推進し、組織のスリム化と業務の効率化を図り、さらなる定員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6589469-22C4-409A-8532-5352EEC8ADA3}"/>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254ACF8-E187-4F25-BD80-93B38C0F3B52}"/>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A1A2849-18DC-4853-BCA3-E616FBC268DA}"/>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23DA8FA2-A5BB-4410-9F4C-B0D892A14519}"/>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4D8B0C19-8606-4589-91AF-4BD0E101FB26}"/>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BC8F0505-CA0D-4DC9-ACA2-8411F773238D}"/>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7B33EB7-D4E5-4284-846A-FD3CEAA1327F}"/>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8916FA14-AA23-4620-A6B3-B439878D6378}"/>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EC481939-875B-4B2E-8ED0-583ADB818309}"/>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59D0B927-D93A-4482-AF7F-8035AA7561AA}"/>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3948D2E7-91FB-42BF-996B-EFC4BF9EA50A}"/>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1CB74AD6-2888-4E47-884A-5FEDE5806136}"/>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415AA7F8-2E0B-42E7-AE02-AAA9315B3242}"/>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CC55FE9C-147D-4D4B-9673-FBEC538FDDFB}"/>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9FA180A-5FA3-4F08-B492-A80DA4B2313C}"/>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F640168A-48CF-4F75-A9BA-F4E6BAE178A8}"/>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1D050F3E-7E6D-431D-8373-A77C7C57C241}"/>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6DB40BCE-D585-491B-A7BE-23865C24F016}"/>
            </a:ext>
          </a:extLst>
        </xdr:cNvPr>
        <xdr:cNvCxnSpPr/>
      </xdr:nvCxnSpPr>
      <xdr:spPr>
        <a:xfrm flipV="1">
          <a:off x="4514850" y="13180019"/>
          <a:ext cx="0" cy="120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CD2B6487-CD5D-4CC9-A201-E917255C4580}"/>
            </a:ext>
          </a:extLst>
        </xdr:cNvPr>
        <xdr:cNvSpPr txBox="1"/>
      </xdr:nvSpPr>
      <xdr:spPr>
        <a:xfrm>
          <a:off x="4581525" y="1435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773DA503-FDE9-4FC9-9775-A38873CDF65C}"/>
            </a:ext>
          </a:extLst>
        </xdr:cNvPr>
        <xdr:cNvCxnSpPr/>
      </xdr:nvCxnSpPr>
      <xdr:spPr>
        <a:xfrm>
          <a:off x="4429125" y="1438351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29328A83-77F2-48E1-A659-586197BC59D5}"/>
            </a:ext>
          </a:extLst>
        </xdr:cNvPr>
        <xdr:cNvSpPr txBox="1"/>
      </xdr:nvSpPr>
      <xdr:spPr>
        <a:xfrm>
          <a:off x="4581525" y="1293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1F76F20E-CDA3-4CA5-B664-5956D751886B}"/>
            </a:ext>
          </a:extLst>
        </xdr:cNvPr>
        <xdr:cNvCxnSpPr/>
      </xdr:nvCxnSpPr>
      <xdr:spPr>
        <a:xfrm>
          <a:off x="4429125" y="131800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89590</xdr:rowOff>
    </xdr:from>
    <xdr:to>
      <xdr:col>23</xdr:col>
      <xdr:colOff>133350</xdr:colOff>
      <xdr:row>82</xdr:row>
      <xdr:rowOff>98920</xdr:rowOff>
    </xdr:to>
    <xdr:cxnSp macro="">
      <xdr:nvCxnSpPr>
        <xdr:cNvPr id="196" name="直線コネクタ 195">
          <a:extLst>
            <a:ext uri="{FF2B5EF4-FFF2-40B4-BE49-F238E27FC236}">
              <a16:creationId xmlns:a16="http://schemas.microsoft.com/office/drawing/2014/main" id="{32621C52-149D-42FF-845C-7E2EFF895183}"/>
            </a:ext>
          </a:extLst>
        </xdr:cNvPr>
        <xdr:cNvCxnSpPr/>
      </xdr:nvCxnSpPr>
      <xdr:spPr>
        <a:xfrm>
          <a:off x="3752850" y="13364265"/>
          <a:ext cx="7620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E4474598-C0DC-40C6-936C-3D3EA3433B5B}"/>
            </a:ext>
          </a:extLst>
        </xdr:cNvPr>
        <xdr:cNvSpPr txBox="1"/>
      </xdr:nvSpPr>
      <xdr:spPr>
        <a:xfrm>
          <a:off x="4581525" y="1313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1EA8D156-6C09-4FE4-8BB5-9403CA469775}"/>
            </a:ext>
          </a:extLst>
        </xdr:cNvPr>
        <xdr:cNvSpPr/>
      </xdr:nvSpPr>
      <xdr:spPr>
        <a:xfrm>
          <a:off x="4467225" y="132791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67089</xdr:rowOff>
    </xdr:from>
    <xdr:to>
      <xdr:col>19</xdr:col>
      <xdr:colOff>133350</xdr:colOff>
      <xdr:row>82</xdr:row>
      <xdr:rowOff>89590</xdr:rowOff>
    </xdr:to>
    <xdr:cxnSp macro="">
      <xdr:nvCxnSpPr>
        <xdr:cNvPr id="199" name="直線コネクタ 198">
          <a:extLst>
            <a:ext uri="{FF2B5EF4-FFF2-40B4-BE49-F238E27FC236}">
              <a16:creationId xmlns:a16="http://schemas.microsoft.com/office/drawing/2014/main" id="{C1717D1B-73ED-423E-B813-FDAB4DB3A32D}"/>
            </a:ext>
          </a:extLst>
        </xdr:cNvPr>
        <xdr:cNvCxnSpPr/>
      </xdr:nvCxnSpPr>
      <xdr:spPr>
        <a:xfrm>
          <a:off x="2943225" y="13341764"/>
          <a:ext cx="809625"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DF53A61-0994-43AF-9F4B-0A15202430C1}"/>
            </a:ext>
          </a:extLst>
        </xdr:cNvPr>
        <xdr:cNvSpPr/>
      </xdr:nvSpPr>
      <xdr:spPr>
        <a:xfrm>
          <a:off x="3705225" y="132803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1A1285C1-94A0-45AD-A2E5-1AEE6FBE61A1}"/>
            </a:ext>
          </a:extLst>
        </xdr:cNvPr>
        <xdr:cNvSpPr txBox="1"/>
      </xdr:nvSpPr>
      <xdr:spPr>
        <a:xfrm>
          <a:off x="3409950" y="1305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56359</xdr:rowOff>
    </xdr:from>
    <xdr:to>
      <xdr:col>15</xdr:col>
      <xdr:colOff>82550</xdr:colOff>
      <xdr:row>82</xdr:row>
      <xdr:rowOff>67089</xdr:rowOff>
    </xdr:to>
    <xdr:cxnSp macro="">
      <xdr:nvCxnSpPr>
        <xdr:cNvPr id="202" name="直線コネクタ 201">
          <a:extLst>
            <a:ext uri="{FF2B5EF4-FFF2-40B4-BE49-F238E27FC236}">
              <a16:creationId xmlns:a16="http://schemas.microsoft.com/office/drawing/2014/main" id="{42203FAB-DDD4-4EDA-9D7A-4120128BA7AC}"/>
            </a:ext>
          </a:extLst>
        </xdr:cNvPr>
        <xdr:cNvCxnSpPr/>
      </xdr:nvCxnSpPr>
      <xdr:spPr>
        <a:xfrm>
          <a:off x="2124075" y="13334209"/>
          <a:ext cx="81915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E96449DE-6F87-40F9-9461-2A49D3416797}"/>
            </a:ext>
          </a:extLst>
        </xdr:cNvPr>
        <xdr:cNvSpPr/>
      </xdr:nvSpPr>
      <xdr:spPr>
        <a:xfrm>
          <a:off x="2886075" y="1326022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8B9D1F76-D3AF-427A-8CF0-2B2848AAB761}"/>
            </a:ext>
          </a:extLst>
        </xdr:cNvPr>
        <xdr:cNvSpPr txBox="1"/>
      </xdr:nvSpPr>
      <xdr:spPr>
        <a:xfrm>
          <a:off x="2600325" y="1303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56359</xdr:rowOff>
    </xdr:from>
    <xdr:to>
      <xdr:col>11</xdr:col>
      <xdr:colOff>31750</xdr:colOff>
      <xdr:row>82</xdr:row>
      <xdr:rowOff>72121</xdr:rowOff>
    </xdr:to>
    <xdr:cxnSp macro="">
      <xdr:nvCxnSpPr>
        <xdr:cNvPr id="205" name="直線コネクタ 204">
          <a:extLst>
            <a:ext uri="{FF2B5EF4-FFF2-40B4-BE49-F238E27FC236}">
              <a16:creationId xmlns:a16="http://schemas.microsoft.com/office/drawing/2014/main" id="{EE5ECF64-105F-4B4C-9E39-32C5DC7635E5}"/>
            </a:ext>
          </a:extLst>
        </xdr:cNvPr>
        <xdr:cNvCxnSpPr/>
      </xdr:nvCxnSpPr>
      <xdr:spPr>
        <a:xfrm flipV="1">
          <a:off x="1333500" y="13334209"/>
          <a:ext cx="790575"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E70935C5-A3ED-468A-8328-764502EF11FB}"/>
            </a:ext>
          </a:extLst>
        </xdr:cNvPr>
        <xdr:cNvSpPr/>
      </xdr:nvSpPr>
      <xdr:spPr>
        <a:xfrm>
          <a:off x="2095500" y="132289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51534665-83F5-460D-B28B-8E217C7FC36E}"/>
            </a:ext>
          </a:extLst>
        </xdr:cNvPr>
        <xdr:cNvSpPr txBox="1"/>
      </xdr:nvSpPr>
      <xdr:spPr>
        <a:xfrm>
          <a:off x="1781175" y="1300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3CCF7127-66F3-49B7-900E-62280ECD749D}"/>
            </a:ext>
          </a:extLst>
        </xdr:cNvPr>
        <xdr:cNvSpPr/>
      </xdr:nvSpPr>
      <xdr:spPr>
        <a:xfrm>
          <a:off x="1285875" y="1322121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73A48A91-C884-4FDC-9320-8797D979E9D1}"/>
            </a:ext>
          </a:extLst>
        </xdr:cNvPr>
        <xdr:cNvSpPr txBox="1"/>
      </xdr:nvSpPr>
      <xdr:spPr>
        <a:xfrm>
          <a:off x="971550" y="129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E4F06F5-2F3F-46B6-B9A5-E59E56AD15A5}"/>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F1931E9-B7AD-4F4A-A590-B0BC8B484775}"/>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AE19773-5A85-4261-A976-4B5C744C8B69}"/>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90DD6BD-61E9-4FF9-BAFE-D4C28D3B597F}"/>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CB37F90-5810-4C5B-A834-F026AEBAB16C}"/>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48120</xdr:rowOff>
    </xdr:from>
    <xdr:to>
      <xdr:col>23</xdr:col>
      <xdr:colOff>184150</xdr:colOff>
      <xdr:row>82</xdr:row>
      <xdr:rowOff>149720</xdr:rowOff>
    </xdr:to>
    <xdr:sp macro="" textlink="">
      <xdr:nvSpPr>
        <xdr:cNvPr id="215" name="楕円 214">
          <a:extLst>
            <a:ext uri="{FF2B5EF4-FFF2-40B4-BE49-F238E27FC236}">
              <a16:creationId xmlns:a16="http://schemas.microsoft.com/office/drawing/2014/main" id="{BBDD16FE-9736-438A-A0B0-9DBF58B84179}"/>
            </a:ext>
          </a:extLst>
        </xdr:cNvPr>
        <xdr:cNvSpPr/>
      </xdr:nvSpPr>
      <xdr:spPr>
        <a:xfrm>
          <a:off x="4467225" y="133227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20197</xdr:rowOff>
    </xdr:from>
    <xdr:ext cx="762000" cy="259045"/>
    <xdr:sp macro="" textlink="">
      <xdr:nvSpPr>
        <xdr:cNvPr id="216" name="人件費・物件費等の状況該当値テキスト">
          <a:extLst>
            <a:ext uri="{FF2B5EF4-FFF2-40B4-BE49-F238E27FC236}">
              <a16:creationId xmlns:a16="http://schemas.microsoft.com/office/drawing/2014/main" id="{4AB14561-C8BE-418E-B045-6AB8373CDED6}"/>
            </a:ext>
          </a:extLst>
        </xdr:cNvPr>
        <xdr:cNvSpPr txBox="1"/>
      </xdr:nvSpPr>
      <xdr:spPr>
        <a:xfrm>
          <a:off x="4581525" y="132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38790</xdr:rowOff>
    </xdr:from>
    <xdr:to>
      <xdr:col>19</xdr:col>
      <xdr:colOff>184150</xdr:colOff>
      <xdr:row>82</xdr:row>
      <xdr:rowOff>140390</xdr:rowOff>
    </xdr:to>
    <xdr:sp macro="" textlink="">
      <xdr:nvSpPr>
        <xdr:cNvPr id="217" name="楕円 216">
          <a:extLst>
            <a:ext uri="{FF2B5EF4-FFF2-40B4-BE49-F238E27FC236}">
              <a16:creationId xmlns:a16="http://schemas.microsoft.com/office/drawing/2014/main" id="{5C538637-717A-44A4-81EE-109E496B8D2F}"/>
            </a:ext>
          </a:extLst>
        </xdr:cNvPr>
        <xdr:cNvSpPr/>
      </xdr:nvSpPr>
      <xdr:spPr>
        <a:xfrm>
          <a:off x="3705225" y="133166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125167</xdr:rowOff>
    </xdr:from>
    <xdr:ext cx="736600" cy="259045"/>
    <xdr:sp macro="" textlink="">
      <xdr:nvSpPr>
        <xdr:cNvPr id="218" name="テキスト ボックス 217">
          <a:extLst>
            <a:ext uri="{FF2B5EF4-FFF2-40B4-BE49-F238E27FC236}">
              <a16:creationId xmlns:a16="http://schemas.microsoft.com/office/drawing/2014/main" id="{5FEE454B-CE0B-41AF-B1A4-4FAD2C8781A9}"/>
            </a:ext>
          </a:extLst>
        </xdr:cNvPr>
        <xdr:cNvSpPr txBox="1"/>
      </xdr:nvSpPr>
      <xdr:spPr>
        <a:xfrm>
          <a:off x="3409950" y="1339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16289</xdr:rowOff>
    </xdr:from>
    <xdr:to>
      <xdr:col>15</xdr:col>
      <xdr:colOff>133350</xdr:colOff>
      <xdr:row>82</xdr:row>
      <xdr:rowOff>117889</xdr:rowOff>
    </xdr:to>
    <xdr:sp macro="" textlink="">
      <xdr:nvSpPr>
        <xdr:cNvPr id="219" name="楕円 218">
          <a:extLst>
            <a:ext uri="{FF2B5EF4-FFF2-40B4-BE49-F238E27FC236}">
              <a16:creationId xmlns:a16="http://schemas.microsoft.com/office/drawing/2014/main" id="{8C86C0DF-946C-441E-BAEE-FDA7B699B833}"/>
            </a:ext>
          </a:extLst>
        </xdr:cNvPr>
        <xdr:cNvSpPr/>
      </xdr:nvSpPr>
      <xdr:spPr>
        <a:xfrm>
          <a:off x="2886075" y="132941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102666</xdr:rowOff>
    </xdr:from>
    <xdr:ext cx="762000" cy="259045"/>
    <xdr:sp macro="" textlink="">
      <xdr:nvSpPr>
        <xdr:cNvPr id="220" name="テキスト ボックス 219">
          <a:extLst>
            <a:ext uri="{FF2B5EF4-FFF2-40B4-BE49-F238E27FC236}">
              <a16:creationId xmlns:a16="http://schemas.microsoft.com/office/drawing/2014/main" id="{B179DFF9-6498-4147-A123-A4D7411ECEA8}"/>
            </a:ext>
          </a:extLst>
        </xdr:cNvPr>
        <xdr:cNvSpPr txBox="1"/>
      </xdr:nvSpPr>
      <xdr:spPr>
        <a:xfrm>
          <a:off x="2600325" y="133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5559</xdr:rowOff>
    </xdr:from>
    <xdr:to>
      <xdr:col>11</xdr:col>
      <xdr:colOff>82550</xdr:colOff>
      <xdr:row>82</xdr:row>
      <xdr:rowOff>107159</xdr:rowOff>
    </xdr:to>
    <xdr:sp macro="" textlink="">
      <xdr:nvSpPr>
        <xdr:cNvPr id="221" name="楕円 220">
          <a:extLst>
            <a:ext uri="{FF2B5EF4-FFF2-40B4-BE49-F238E27FC236}">
              <a16:creationId xmlns:a16="http://schemas.microsoft.com/office/drawing/2014/main" id="{7B382113-38E9-4F54-86C1-61BBC1505542}"/>
            </a:ext>
          </a:extLst>
        </xdr:cNvPr>
        <xdr:cNvSpPr/>
      </xdr:nvSpPr>
      <xdr:spPr>
        <a:xfrm>
          <a:off x="2095500" y="1328658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91936</xdr:rowOff>
    </xdr:from>
    <xdr:ext cx="762000" cy="259045"/>
    <xdr:sp macro="" textlink="">
      <xdr:nvSpPr>
        <xdr:cNvPr id="222" name="テキスト ボックス 221">
          <a:extLst>
            <a:ext uri="{FF2B5EF4-FFF2-40B4-BE49-F238E27FC236}">
              <a16:creationId xmlns:a16="http://schemas.microsoft.com/office/drawing/2014/main" id="{7983E6E7-83E1-4B54-8791-E8079B05E74A}"/>
            </a:ext>
          </a:extLst>
        </xdr:cNvPr>
        <xdr:cNvSpPr txBox="1"/>
      </xdr:nvSpPr>
      <xdr:spPr>
        <a:xfrm>
          <a:off x="1781175" y="1336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21321</xdr:rowOff>
    </xdr:from>
    <xdr:to>
      <xdr:col>7</xdr:col>
      <xdr:colOff>31750</xdr:colOff>
      <xdr:row>82</xdr:row>
      <xdr:rowOff>122921</xdr:rowOff>
    </xdr:to>
    <xdr:sp macro="" textlink="">
      <xdr:nvSpPr>
        <xdr:cNvPr id="223" name="楕円 222">
          <a:extLst>
            <a:ext uri="{FF2B5EF4-FFF2-40B4-BE49-F238E27FC236}">
              <a16:creationId xmlns:a16="http://schemas.microsoft.com/office/drawing/2014/main" id="{2CEF98ED-B135-4C24-BE43-534D1764058A}"/>
            </a:ext>
          </a:extLst>
        </xdr:cNvPr>
        <xdr:cNvSpPr/>
      </xdr:nvSpPr>
      <xdr:spPr>
        <a:xfrm>
          <a:off x="1285875" y="1329917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107698</xdr:rowOff>
    </xdr:from>
    <xdr:ext cx="762000" cy="259045"/>
    <xdr:sp macro="" textlink="">
      <xdr:nvSpPr>
        <xdr:cNvPr id="224" name="テキスト ボックス 223">
          <a:extLst>
            <a:ext uri="{FF2B5EF4-FFF2-40B4-BE49-F238E27FC236}">
              <a16:creationId xmlns:a16="http://schemas.microsoft.com/office/drawing/2014/main" id="{98B6C788-77F3-4791-900D-389033F34017}"/>
            </a:ext>
          </a:extLst>
        </xdr:cNvPr>
        <xdr:cNvSpPr txBox="1"/>
      </xdr:nvSpPr>
      <xdr:spPr>
        <a:xfrm>
          <a:off x="971550" y="13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6D3C1AF-CC5F-49EA-BB21-0F9CF6310F24}"/>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91AA3C01-07D4-419C-9985-782F2711ED82}"/>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44418453-6FD6-442F-BAE9-CA219F434476}"/>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92776373-9B7B-43CF-A05B-B445080A07D0}"/>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228F9530-C2D0-49CF-85D7-877B41272EC8}"/>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78A0AFD9-C45A-4CDB-8816-A17D004D4543}"/>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DDE037C4-AC51-4753-961B-05B04C68E5F5}"/>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DEAF3651-921C-4F18-A5E9-FB0694752178}"/>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AC1D6939-8FF9-4F48-8348-8A5EBC05D53C}"/>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4DFB11FE-062D-4B96-86FC-CA5E0DA64057}"/>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56876342-65FF-47DE-BEDF-73F8C7892065}"/>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825CE272-A134-475C-989C-8594233B10B5}"/>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C9CFE6C6-27E0-4479-B6BF-D3A930D024CE}"/>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令和３年度と同等の指数であり、類似団体平均値よりも低い値になっている。今後も人事評価制度の運用により、給与水準の適正化に努める。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5AEEFA35-094C-4122-9B0F-1A27FCC4BDE7}"/>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A9014F18-08C3-4EEF-AF22-5064C91F38D1}"/>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564F79DB-FBA3-4011-BA47-9998820EC974}"/>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A83918EB-31A3-4839-835E-EA37CB30EDCD}"/>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CFF1F579-01BE-4245-9B9D-261F64CA3909}"/>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6C97F54-79CE-47E9-A05D-EB3145838303}"/>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78B41CB-AB9A-4ADB-B146-635F5F4D8B64}"/>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E9FB6A73-1123-41BF-87A2-A29173587256}"/>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75B010F9-46D0-4364-980A-5E55A923629A}"/>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C5A548CF-37A7-4A3C-B1CD-45B1438865A1}"/>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536E2B51-6D28-4800-A07D-4827C573020F}"/>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9D8C9DC-03BD-4165-8143-E1FFF134B1B5}"/>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909ABCB-0D03-4F71-8698-A8BE7F27E53E}"/>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A1028CD-F3C8-49DB-945D-0E5E9E731C9D}"/>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F23B56CC-1F8B-4263-87B1-D2D73E8237ED}"/>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784728CD-ACAD-456B-B44F-4F45BEF4EF44}"/>
            </a:ext>
          </a:extLst>
        </xdr:cNvPr>
        <xdr:cNvCxnSpPr/>
      </xdr:nvCxnSpPr>
      <xdr:spPr>
        <a:xfrm flipV="1">
          <a:off x="15478125" y="12961409"/>
          <a:ext cx="0" cy="1600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37F9E2C2-2FCA-4D94-BA6B-2CB16BC585C4}"/>
            </a:ext>
          </a:extLst>
        </xdr:cNvPr>
        <xdr:cNvSpPr txBox="1"/>
      </xdr:nvSpPr>
      <xdr:spPr>
        <a:xfrm>
          <a:off x="15563850" y="145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38F91A88-49D9-4F83-B29E-3EE2B437B7BC}"/>
            </a:ext>
          </a:extLst>
        </xdr:cNvPr>
        <xdr:cNvCxnSpPr/>
      </xdr:nvCxnSpPr>
      <xdr:spPr>
        <a:xfrm>
          <a:off x="15401925" y="145616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53E7F601-6676-4C76-9748-D0CB85A0CF7B}"/>
            </a:ext>
          </a:extLst>
        </xdr:cNvPr>
        <xdr:cNvSpPr txBox="1"/>
      </xdr:nvSpPr>
      <xdr:spPr>
        <a:xfrm>
          <a:off x="15563850" y="127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71FE1A52-876F-4F75-B2FD-DBC10483350E}"/>
            </a:ext>
          </a:extLst>
        </xdr:cNvPr>
        <xdr:cNvCxnSpPr/>
      </xdr:nvCxnSpPr>
      <xdr:spPr>
        <a:xfrm>
          <a:off x="15401925" y="129614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58" name="直線コネクタ 257">
          <a:extLst>
            <a:ext uri="{FF2B5EF4-FFF2-40B4-BE49-F238E27FC236}">
              <a16:creationId xmlns:a16="http://schemas.microsoft.com/office/drawing/2014/main" id="{BC6BF726-15B9-4BB0-950B-E9D09B1B344D}"/>
            </a:ext>
          </a:extLst>
        </xdr:cNvPr>
        <xdr:cNvCxnSpPr/>
      </xdr:nvCxnSpPr>
      <xdr:spPr>
        <a:xfrm>
          <a:off x="14716125" y="134390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D1AD2011-995E-4F8A-A771-C7BF7570292F}"/>
            </a:ext>
          </a:extLst>
        </xdr:cNvPr>
        <xdr:cNvSpPr txBox="1"/>
      </xdr:nvSpPr>
      <xdr:spPr>
        <a:xfrm>
          <a:off x="15563850" y="13907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FCD5ED9B-5D72-42E8-9A4E-3B43C6037F4B}"/>
            </a:ext>
          </a:extLst>
        </xdr:cNvPr>
        <xdr:cNvSpPr/>
      </xdr:nvSpPr>
      <xdr:spPr>
        <a:xfrm>
          <a:off x="15430500" y="13922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82</xdr:row>
      <xdr:rowOff>170745</xdr:rowOff>
    </xdr:to>
    <xdr:cxnSp macro="">
      <xdr:nvCxnSpPr>
        <xdr:cNvPr id="261" name="直線コネクタ 260">
          <a:extLst>
            <a:ext uri="{FF2B5EF4-FFF2-40B4-BE49-F238E27FC236}">
              <a16:creationId xmlns:a16="http://schemas.microsoft.com/office/drawing/2014/main" id="{E26B42B5-EE76-4127-8B08-29D7711244CA}"/>
            </a:ext>
          </a:extLst>
        </xdr:cNvPr>
        <xdr:cNvCxnSpPr/>
      </xdr:nvCxnSpPr>
      <xdr:spPr>
        <a:xfrm>
          <a:off x="13906500" y="13438364"/>
          <a:ext cx="809625"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8C9A640F-87EE-476E-AD5B-02CE952799EE}"/>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BEB03BA3-2938-4949-8C2C-A139153EE22F}"/>
            </a:ext>
          </a:extLst>
        </xdr:cNvPr>
        <xdr:cNvSpPr txBox="1"/>
      </xdr:nvSpPr>
      <xdr:spPr>
        <a:xfrm>
          <a:off x="14373225" y="1402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82</xdr:row>
      <xdr:rowOff>157339</xdr:rowOff>
    </xdr:to>
    <xdr:cxnSp macro="">
      <xdr:nvCxnSpPr>
        <xdr:cNvPr id="264" name="直線コネクタ 263">
          <a:extLst>
            <a:ext uri="{FF2B5EF4-FFF2-40B4-BE49-F238E27FC236}">
              <a16:creationId xmlns:a16="http://schemas.microsoft.com/office/drawing/2014/main" id="{1548F44F-AEB5-430D-B9FB-C779421342AA}"/>
            </a:ext>
          </a:extLst>
        </xdr:cNvPr>
        <xdr:cNvCxnSpPr/>
      </xdr:nvCxnSpPr>
      <xdr:spPr>
        <a:xfrm>
          <a:off x="13106400" y="13354755"/>
          <a:ext cx="800100" cy="8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4880386D-73BC-47BA-AF09-5FDBF77DC736}"/>
            </a:ext>
          </a:extLst>
        </xdr:cNvPr>
        <xdr:cNvSpPr/>
      </xdr:nvSpPr>
      <xdr:spPr>
        <a:xfrm>
          <a:off x="13868400" y="139629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C8EAA5DE-90C8-493B-AAFF-6D197ADFEF8B}"/>
            </a:ext>
          </a:extLst>
        </xdr:cNvPr>
        <xdr:cNvSpPr txBox="1"/>
      </xdr:nvSpPr>
      <xdr:spPr>
        <a:xfrm>
          <a:off x="13554075"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76905</xdr:rowOff>
    </xdr:from>
    <xdr:to>
      <xdr:col>68</xdr:col>
      <xdr:colOff>152400</xdr:colOff>
      <xdr:row>82</xdr:row>
      <xdr:rowOff>90311</xdr:rowOff>
    </xdr:to>
    <xdr:cxnSp macro="">
      <xdr:nvCxnSpPr>
        <xdr:cNvPr id="267" name="直線コネクタ 266">
          <a:extLst>
            <a:ext uri="{FF2B5EF4-FFF2-40B4-BE49-F238E27FC236}">
              <a16:creationId xmlns:a16="http://schemas.microsoft.com/office/drawing/2014/main" id="{DC0C3E90-0365-41EB-961A-2126CED6D923}"/>
            </a:ext>
          </a:extLst>
        </xdr:cNvPr>
        <xdr:cNvCxnSpPr/>
      </xdr:nvCxnSpPr>
      <xdr:spPr>
        <a:xfrm flipV="1">
          <a:off x="12296775" y="13354755"/>
          <a:ext cx="809625"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BF6FA3AF-75DC-4110-A32A-B4BD3DF98A65}"/>
            </a:ext>
          </a:extLst>
        </xdr:cNvPr>
        <xdr:cNvSpPr/>
      </xdr:nvSpPr>
      <xdr:spPr>
        <a:xfrm>
          <a:off x="13058775" y="139527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B179C78B-59A8-4704-9318-2D7D7BE5D143}"/>
            </a:ext>
          </a:extLst>
        </xdr:cNvPr>
        <xdr:cNvSpPr txBox="1"/>
      </xdr:nvSpPr>
      <xdr:spPr>
        <a:xfrm>
          <a:off x="12763500" y="1403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CD36EE70-8787-42B6-805F-F3D22285B867}"/>
            </a:ext>
          </a:extLst>
        </xdr:cNvPr>
        <xdr:cNvSpPr/>
      </xdr:nvSpPr>
      <xdr:spPr>
        <a:xfrm>
          <a:off x="12239625" y="139629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D9FE77A6-60C9-4876-869A-2AF016AD99EE}"/>
            </a:ext>
          </a:extLst>
        </xdr:cNvPr>
        <xdr:cNvSpPr txBox="1"/>
      </xdr:nvSpPr>
      <xdr:spPr>
        <a:xfrm>
          <a:off x="11953875"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573F00F-DE32-43F8-8460-73813109D326}"/>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B20145E-14A2-46E8-A0F6-A98D4FC1F53D}"/>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A106147-0F4A-4212-AE4C-EEE9AFA4323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D2B7310-3A1D-4358-A198-0F473409CC2A}"/>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CCD93C6-A569-4304-B935-692F3AC046A5}"/>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7" name="楕円 276">
          <a:extLst>
            <a:ext uri="{FF2B5EF4-FFF2-40B4-BE49-F238E27FC236}">
              <a16:creationId xmlns:a16="http://schemas.microsoft.com/office/drawing/2014/main" id="{26A9210B-D1B6-499C-ABA5-24AF3C0EE663}"/>
            </a:ext>
          </a:extLst>
        </xdr:cNvPr>
        <xdr:cNvSpPr/>
      </xdr:nvSpPr>
      <xdr:spPr>
        <a:xfrm>
          <a:off x="15430500" y="134009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8" name="給与水準   （国との比較）該当値テキスト">
          <a:extLst>
            <a:ext uri="{FF2B5EF4-FFF2-40B4-BE49-F238E27FC236}">
              <a16:creationId xmlns:a16="http://schemas.microsoft.com/office/drawing/2014/main" id="{259574A3-80FA-48FD-B933-86C655A3CBBA}"/>
            </a:ext>
          </a:extLst>
        </xdr:cNvPr>
        <xdr:cNvSpPr txBox="1"/>
      </xdr:nvSpPr>
      <xdr:spPr>
        <a:xfrm>
          <a:off x="15563850" y="132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9" name="楕円 278">
          <a:extLst>
            <a:ext uri="{FF2B5EF4-FFF2-40B4-BE49-F238E27FC236}">
              <a16:creationId xmlns:a16="http://schemas.microsoft.com/office/drawing/2014/main" id="{D572E700-D5A0-44CB-BAD4-8D04A20D5C52}"/>
            </a:ext>
          </a:extLst>
        </xdr:cNvPr>
        <xdr:cNvSpPr/>
      </xdr:nvSpPr>
      <xdr:spPr>
        <a:xfrm>
          <a:off x="14668500" y="134009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0" name="テキスト ボックス 279">
          <a:extLst>
            <a:ext uri="{FF2B5EF4-FFF2-40B4-BE49-F238E27FC236}">
              <a16:creationId xmlns:a16="http://schemas.microsoft.com/office/drawing/2014/main" id="{A785A060-DF38-4379-96C6-8F7D3D6A897C}"/>
            </a:ext>
          </a:extLst>
        </xdr:cNvPr>
        <xdr:cNvSpPr txBox="1"/>
      </xdr:nvSpPr>
      <xdr:spPr>
        <a:xfrm>
          <a:off x="14373225" y="131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81" name="楕円 280">
          <a:extLst>
            <a:ext uri="{FF2B5EF4-FFF2-40B4-BE49-F238E27FC236}">
              <a16:creationId xmlns:a16="http://schemas.microsoft.com/office/drawing/2014/main" id="{815ED0C5-D5AC-495B-ADDA-12775FD210FC}"/>
            </a:ext>
          </a:extLst>
        </xdr:cNvPr>
        <xdr:cNvSpPr/>
      </xdr:nvSpPr>
      <xdr:spPr>
        <a:xfrm>
          <a:off x="13868400" y="133812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82" name="テキスト ボックス 281">
          <a:extLst>
            <a:ext uri="{FF2B5EF4-FFF2-40B4-BE49-F238E27FC236}">
              <a16:creationId xmlns:a16="http://schemas.microsoft.com/office/drawing/2014/main" id="{2E2A16BE-D7C1-41DD-A2F1-BF6F5347986E}"/>
            </a:ext>
          </a:extLst>
        </xdr:cNvPr>
        <xdr:cNvSpPr txBox="1"/>
      </xdr:nvSpPr>
      <xdr:spPr>
        <a:xfrm>
          <a:off x="13554075" y="1316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3" name="楕円 282">
          <a:extLst>
            <a:ext uri="{FF2B5EF4-FFF2-40B4-BE49-F238E27FC236}">
              <a16:creationId xmlns:a16="http://schemas.microsoft.com/office/drawing/2014/main" id="{8794825D-C649-4D6C-B439-3EC6084B93EC}"/>
            </a:ext>
          </a:extLst>
        </xdr:cNvPr>
        <xdr:cNvSpPr/>
      </xdr:nvSpPr>
      <xdr:spPr>
        <a:xfrm>
          <a:off x="13058775" y="133071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4" name="テキスト ボックス 283">
          <a:extLst>
            <a:ext uri="{FF2B5EF4-FFF2-40B4-BE49-F238E27FC236}">
              <a16:creationId xmlns:a16="http://schemas.microsoft.com/office/drawing/2014/main" id="{57627372-3951-45C6-BF24-8F849BA57C4A}"/>
            </a:ext>
          </a:extLst>
        </xdr:cNvPr>
        <xdr:cNvSpPr txBox="1"/>
      </xdr:nvSpPr>
      <xdr:spPr>
        <a:xfrm>
          <a:off x="12763500" y="1309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5" name="楕円 284">
          <a:extLst>
            <a:ext uri="{FF2B5EF4-FFF2-40B4-BE49-F238E27FC236}">
              <a16:creationId xmlns:a16="http://schemas.microsoft.com/office/drawing/2014/main" id="{E1E4CC1D-803E-41B0-A9D7-B0089D5346E7}"/>
            </a:ext>
          </a:extLst>
        </xdr:cNvPr>
        <xdr:cNvSpPr/>
      </xdr:nvSpPr>
      <xdr:spPr>
        <a:xfrm>
          <a:off x="12239625" y="133173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6" name="テキスト ボックス 285">
          <a:extLst>
            <a:ext uri="{FF2B5EF4-FFF2-40B4-BE49-F238E27FC236}">
              <a16:creationId xmlns:a16="http://schemas.microsoft.com/office/drawing/2014/main" id="{CD1D02AC-5663-4F07-847F-1224B83FD546}"/>
            </a:ext>
          </a:extLst>
        </xdr:cNvPr>
        <xdr:cNvSpPr txBox="1"/>
      </xdr:nvSpPr>
      <xdr:spPr>
        <a:xfrm>
          <a:off x="11953875" y="1310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9E84F43-A0C6-411C-8BF4-7349BD08D97C}"/>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D6933DE-4587-4731-BCDC-3D762BBCCBEE}"/>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A226B4D1-9192-4CFD-BE85-6C8DD7FDAAFA}"/>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7221595-41FD-4EB7-BF9C-A9F9CE1B2A77}"/>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A7423F1E-FB3D-4DDE-90D0-3522133451D1}"/>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E8121C5-ADCF-4600-9E96-D10DFC3DDCFA}"/>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9F1D38F-E3B1-48D0-AB2D-C1C767A88FF4}"/>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33A1408D-BABC-4D51-9FF3-1727A5F326FE}"/>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97F8FD8-2ECB-46DF-B1FB-11DF30F4F108}"/>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262E4FA-09FE-4FFE-909A-F6D60FDB3C54}"/>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B2A19EF6-D1EF-45E7-9A61-6A340D34ED9B}"/>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8E5DEAE-DE88-4248-AA69-B4D15CB50BEC}"/>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1DF3C6C5-4C7B-4B0F-AF0D-550220FF070F}"/>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定員管理計画を基本に退職者補充調整や事務事業の抜本的な見直しを行い定員適正化を図り、一般職員等の職員数は旧５町合併後の平成</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年４月１日の</a:t>
          </a:r>
          <a:r>
            <a:rPr kumimoji="1" lang="en-US" altLang="ja-JP" sz="1250">
              <a:latin typeface="ＭＳ Ｐゴシック" panose="020B0600070205080204" pitchFamily="50" charset="-128"/>
              <a:ea typeface="ＭＳ Ｐゴシック" panose="020B0600070205080204" pitchFamily="50" charset="-128"/>
            </a:rPr>
            <a:t>682</a:t>
          </a:r>
          <a:r>
            <a:rPr kumimoji="1" lang="ja-JP" altLang="en-US" sz="1250">
              <a:latin typeface="ＭＳ Ｐゴシック" panose="020B0600070205080204" pitchFamily="50" charset="-128"/>
              <a:ea typeface="ＭＳ Ｐゴシック" panose="020B0600070205080204" pitchFamily="50" charset="-128"/>
            </a:rPr>
            <a:t>人から今年度は</a:t>
          </a:r>
          <a:r>
            <a:rPr kumimoji="1" lang="en-US" altLang="ja-JP" sz="1250">
              <a:latin typeface="ＭＳ Ｐゴシック" panose="020B0600070205080204" pitchFamily="50" charset="-128"/>
              <a:ea typeface="ＭＳ Ｐゴシック" panose="020B0600070205080204" pitchFamily="50" charset="-128"/>
            </a:rPr>
            <a:t>522</a:t>
          </a:r>
          <a:r>
            <a:rPr kumimoji="1" lang="ja-JP" altLang="en-US" sz="1250">
              <a:latin typeface="ＭＳ Ｐゴシック" panose="020B0600070205080204" pitchFamily="50" charset="-128"/>
              <a:ea typeface="ＭＳ Ｐゴシック" panose="020B0600070205080204" pitchFamily="50" charset="-128"/>
            </a:rPr>
            <a:t>人と、</a:t>
          </a:r>
          <a:r>
            <a:rPr kumimoji="1" lang="en-US" altLang="ja-JP" sz="1250">
              <a:latin typeface="ＭＳ Ｐゴシック" panose="020B0600070205080204" pitchFamily="50" charset="-128"/>
              <a:ea typeface="ＭＳ Ｐゴシック" panose="020B0600070205080204" pitchFamily="50" charset="-128"/>
            </a:rPr>
            <a:t>160</a:t>
          </a:r>
          <a:r>
            <a:rPr kumimoji="1" lang="ja-JP" altLang="en-US" sz="1250">
              <a:latin typeface="ＭＳ Ｐゴシック" panose="020B0600070205080204" pitchFamily="50" charset="-128"/>
              <a:ea typeface="ＭＳ Ｐゴシック" panose="020B0600070205080204" pitchFamily="50" charset="-128"/>
            </a:rPr>
            <a:t>人減少しているが、現在も類似団体と比較して職員数が大幅に上回っている。今後は組織や機構、業務の見直しを行う西予市オフィス改革及び窓口改革を推進するとともに、令和５年度から本庁集約型の組織再編及び公民館の地域づくり活動センターへの移行等による小規模多機能自治の推進を実施し、引き続き人員の適正配置、民間委託の推進、有能な人材の確保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4B5F2873-A4F8-4855-B300-2C578846CBCA}"/>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AE8FA03-BCD1-4769-926B-D7B32F9B8160}"/>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4744FC74-2498-4508-AAF3-48C1C75011DB}"/>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863C893F-D5CD-4067-A59A-9591C3A10643}"/>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316FC155-1C92-4F53-BF11-1FD78BA6816D}"/>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7D1BBC68-7B7C-45E2-9485-9B63A60E2DEC}"/>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C0A8BCDA-1401-48A9-99AD-043ECB06B4AD}"/>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A46ECEF1-CF1A-43B5-B1B1-777F1AC6BE4E}"/>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869078CF-AC45-4D1C-B642-AA4D9EF366CA}"/>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BA36C6D-2BD3-4578-8186-AECB7205B2FA}"/>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A9CE0F13-A33E-41EC-ABDA-153773CD1BD8}"/>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8B7E4657-3640-4A43-85F0-EFAEE145DF32}"/>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32A97344-935B-41BC-9E37-DF938384F8E5}"/>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745E3563-48F3-4E16-8AA7-6DF90E10C625}"/>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FF0EEA34-F087-4756-95DB-780654E9543D}"/>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5C37E871-D783-4644-B546-F707B708F283}"/>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8CAD5257-A5E4-4DE1-9739-63B969953EB5}"/>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8BF890E7-FA1C-4780-B82D-7BC9BAB4F776}"/>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B6137B8B-13A3-4233-8AA1-E837F3B63A7B}"/>
            </a:ext>
          </a:extLst>
        </xdr:cNvPr>
        <xdr:cNvCxnSpPr/>
      </xdr:nvCxnSpPr>
      <xdr:spPr>
        <a:xfrm flipV="1">
          <a:off x="15478125" y="9423007"/>
          <a:ext cx="0" cy="149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F9ACC028-63FD-4752-84AE-21408CE4B945}"/>
            </a:ext>
          </a:extLst>
        </xdr:cNvPr>
        <xdr:cNvSpPr txBox="1"/>
      </xdr:nvSpPr>
      <xdr:spPr>
        <a:xfrm>
          <a:off x="15563850" y="1087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8C614FBF-FFD7-4FED-9AEC-39DCE23BDEE6}"/>
            </a:ext>
          </a:extLst>
        </xdr:cNvPr>
        <xdr:cNvCxnSpPr/>
      </xdr:nvCxnSpPr>
      <xdr:spPr>
        <a:xfrm>
          <a:off x="15401925" y="10913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FC8D0F88-131A-4816-BBB5-BA9A3D43264C}"/>
            </a:ext>
          </a:extLst>
        </xdr:cNvPr>
        <xdr:cNvSpPr txBox="1"/>
      </xdr:nvSpPr>
      <xdr:spPr>
        <a:xfrm>
          <a:off x="15563850" y="91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A02AA641-E148-4FFC-967D-21DAFECD377D}"/>
            </a:ext>
          </a:extLst>
        </xdr:cNvPr>
        <xdr:cNvCxnSpPr/>
      </xdr:nvCxnSpPr>
      <xdr:spPr>
        <a:xfrm>
          <a:off x="15401925" y="94230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145324</xdr:rowOff>
    </xdr:from>
    <xdr:to>
      <xdr:col>81</xdr:col>
      <xdr:colOff>44450</xdr:colOff>
      <xdr:row>63</xdr:row>
      <xdr:rowOff>152219</xdr:rowOff>
    </xdr:to>
    <xdr:cxnSp macro="">
      <xdr:nvCxnSpPr>
        <xdr:cNvPr id="323" name="直線コネクタ 322">
          <a:extLst>
            <a:ext uri="{FF2B5EF4-FFF2-40B4-BE49-F238E27FC236}">
              <a16:creationId xmlns:a16="http://schemas.microsoft.com/office/drawing/2014/main" id="{D15C6019-1585-40D2-B67F-6F32CA91DD6D}"/>
            </a:ext>
          </a:extLst>
        </xdr:cNvPr>
        <xdr:cNvCxnSpPr/>
      </xdr:nvCxnSpPr>
      <xdr:spPr>
        <a:xfrm flipV="1">
          <a:off x="14716125" y="10343424"/>
          <a:ext cx="762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515F5B6D-2A3D-41B9-B7A4-7127F9653FE2}"/>
            </a:ext>
          </a:extLst>
        </xdr:cNvPr>
        <xdr:cNvSpPr txBox="1"/>
      </xdr:nvSpPr>
      <xdr:spPr>
        <a:xfrm>
          <a:off x="15563850" y="970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D44719BC-E584-4FD1-8E54-D940CEEA6C5E}"/>
            </a:ext>
          </a:extLst>
        </xdr:cNvPr>
        <xdr:cNvSpPr/>
      </xdr:nvSpPr>
      <xdr:spPr>
        <a:xfrm>
          <a:off x="15430500" y="98498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117747</xdr:rowOff>
    </xdr:from>
    <xdr:to>
      <xdr:col>77</xdr:col>
      <xdr:colOff>44450</xdr:colOff>
      <xdr:row>63</xdr:row>
      <xdr:rowOff>152219</xdr:rowOff>
    </xdr:to>
    <xdr:cxnSp macro="">
      <xdr:nvCxnSpPr>
        <xdr:cNvPr id="326" name="直線コネクタ 325">
          <a:extLst>
            <a:ext uri="{FF2B5EF4-FFF2-40B4-BE49-F238E27FC236}">
              <a16:creationId xmlns:a16="http://schemas.microsoft.com/office/drawing/2014/main" id="{3E201AAC-D90D-44A7-BA38-33A8A5C0661E}"/>
            </a:ext>
          </a:extLst>
        </xdr:cNvPr>
        <xdr:cNvCxnSpPr/>
      </xdr:nvCxnSpPr>
      <xdr:spPr>
        <a:xfrm>
          <a:off x="13906500" y="10322197"/>
          <a:ext cx="809625"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5A07FC05-902C-462F-A461-7460E486DC4C}"/>
            </a:ext>
          </a:extLst>
        </xdr:cNvPr>
        <xdr:cNvSpPr/>
      </xdr:nvSpPr>
      <xdr:spPr>
        <a:xfrm>
          <a:off x="14668500" y="98363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2957E216-B200-441A-BB5C-C67D6FC4AA21}"/>
            </a:ext>
          </a:extLst>
        </xdr:cNvPr>
        <xdr:cNvSpPr txBox="1"/>
      </xdr:nvSpPr>
      <xdr:spPr>
        <a:xfrm>
          <a:off x="14373225" y="962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83276</xdr:rowOff>
    </xdr:from>
    <xdr:to>
      <xdr:col>72</xdr:col>
      <xdr:colOff>203200</xdr:colOff>
      <xdr:row>63</xdr:row>
      <xdr:rowOff>117747</xdr:rowOff>
    </xdr:to>
    <xdr:cxnSp macro="">
      <xdr:nvCxnSpPr>
        <xdr:cNvPr id="329" name="直線コネクタ 328">
          <a:extLst>
            <a:ext uri="{FF2B5EF4-FFF2-40B4-BE49-F238E27FC236}">
              <a16:creationId xmlns:a16="http://schemas.microsoft.com/office/drawing/2014/main" id="{0CA96D5C-6487-4521-8448-3F5E34EC7E33}"/>
            </a:ext>
          </a:extLst>
        </xdr:cNvPr>
        <xdr:cNvCxnSpPr/>
      </xdr:nvCxnSpPr>
      <xdr:spPr>
        <a:xfrm>
          <a:off x="13106400" y="10287726"/>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AC44A8D0-72AC-450C-8D5B-4AC146149EFB}"/>
            </a:ext>
          </a:extLst>
        </xdr:cNvPr>
        <xdr:cNvSpPr/>
      </xdr:nvSpPr>
      <xdr:spPr>
        <a:xfrm>
          <a:off x="13868400" y="980358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D2D570E1-00D5-45B4-B8CD-AFD73EB95D61}"/>
            </a:ext>
          </a:extLst>
        </xdr:cNvPr>
        <xdr:cNvSpPr txBox="1"/>
      </xdr:nvSpPr>
      <xdr:spPr>
        <a:xfrm>
          <a:off x="13554075" y="95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64891</xdr:rowOff>
    </xdr:from>
    <xdr:to>
      <xdr:col>68</xdr:col>
      <xdr:colOff>152400</xdr:colOff>
      <xdr:row>63</xdr:row>
      <xdr:rowOff>83276</xdr:rowOff>
    </xdr:to>
    <xdr:cxnSp macro="">
      <xdr:nvCxnSpPr>
        <xdr:cNvPr id="332" name="直線コネクタ 331">
          <a:extLst>
            <a:ext uri="{FF2B5EF4-FFF2-40B4-BE49-F238E27FC236}">
              <a16:creationId xmlns:a16="http://schemas.microsoft.com/office/drawing/2014/main" id="{E4968DCA-261F-4340-A7C0-E0DDA63C10B8}"/>
            </a:ext>
          </a:extLst>
        </xdr:cNvPr>
        <xdr:cNvCxnSpPr/>
      </xdr:nvCxnSpPr>
      <xdr:spPr>
        <a:xfrm>
          <a:off x="12296775" y="10269341"/>
          <a:ext cx="809625"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801C9FD4-0243-4C89-BA82-02589C0801A0}"/>
            </a:ext>
          </a:extLst>
        </xdr:cNvPr>
        <xdr:cNvSpPr/>
      </xdr:nvSpPr>
      <xdr:spPr>
        <a:xfrm>
          <a:off x="13058775" y="97912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814A9DF-7A73-4441-BF0A-770DF408A6D5}"/>
            </a:ext>
          </a:extLst>
        </xdr:cNvPr>
        <xdr:cNvSpPr txBox="1"/>
      </xdr:nvSpPr>
      <xdr:spPr>
        <a:xfrm>
          <a:off x="12763500" y="95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B3EE75DD-058D-46BD-9C2B-AAD984A68C13}"/>
            </a:ext>
          </a:extLst>
        </xdr:cNvPr>
        <xdr:cNvSpPr/>
      </xdr:nvSpPr>
      <xdr:spPr>
        <a:xfrm>
          <a:off x="12239625" y="97817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EB494CA4-9EBD-4719-AD5E-876863BFEE95}"/>
            </a:ext>
          </a:extLst>
        </xdr:cNvPr>
        <xdr:cNvSpPr txBox="1"/>
      </xdr:nvSpPr>
      <xdr:spPr>
        <a:xfrm>
          <a:off x="11953875" y="956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56CE9AB-8B0A-4DA7-8FBE-29A773924DC9}"/>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E99ACE9-520C-44D1-BACA-3FE86CB2E413}"/>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B939954-BE04-4FE0-910D-041BBB289267}"/>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496D456-ABD3-4EDC-9481-069405DF6E9C}"/>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87CDEFF6-B5CB-4F84-9B38-37E4D5452F8F}"/>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94524</xdr:rowOff>
    </xdr:from>
    <xdr:to>
      <xdr:col>81</xdr:col>
      <xdr:colOff>95250</xdr:colOff>
      <xdr:row>64</xdr:row>
      <xdr:rowOff>24674</xdr:rowOff>
    </xdr:to>
    <xdr:sp macro="" textlink="">
      <xdr:nvSpPr>
        <xdr:cNvPr id="342" name="楕円 341">
          <a:extLst>
            <a:ext uri="{FF2B5EF4-FFF2-40B4-BE49-F238E27FC236}">
              <a16:creationId xmlns:a16="http://schemas.microsoft.com/office/drawing/2014/main" id="{8CEB8805-4BA7-46E7-9BCD-F52430D2D8D6}"/>
            </a:ext>
          </a:extLst>
        </xdr:cNvPr>
        <xdr:cNvSpPr/>
      </xdr:nvSpPr>
      <xdr:spPr>
        <a:xfrm>
          <a:off x="15430500" y="102957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66601</xdr:rowOff>
    </xdr:from>
    <xdr:ext cx="762000" cy="259045"/>
    <xdr:sp macro="" textlink="">
      <xdr:nvSpPr>
        <xdr:cNvPr id="343" name="定員管理の状況該当値テキスト">
          <a:extLst>
            <a:ext uri="{FF2B5EF4-FFF2-40B4-BE49-F238E27FC236}">
              <a16:creationId xmlns:a16="http://schemas.microsoft.com/office/drawing/2014/main" id="{F7461E97-8D13-4C22-B6F9-ED49C79BFEBC}"/>
            </a:ext>
          </a:extLst>
        </xdr:cNvPr>
        <xdr:cNvSpPr txBox="1"/>
      </xdr:nvSpPr>
      <xdr:spPr>
        <a:xfrm>
          <a:off x="15563850" y="102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101419</xdr:rowOff>
    </xdr:from>
    <xdr:to>
      <xdr:col>77</xdr:col>
      <xdr:colOff>95250</xdr:colOff>
      <xdr:row>64</xdr:row>
      <xdr:rowOff>31569</xdr:rowOff>
    </xdr:to>
    <xdr:sp macro="" textlink="">
      <xdr:nvSpPr>
        <xdr:cNvPr id="344" name="楕円 343">
          <a:extLst>
            <a:ext uri="{FF2B5EF4-FFF2-40B4-BE49-F238E27FC236}">
              <a16:creationId xmlns:a16="http://schemas.microsoft.com/office/drawing/2014/main" id="{912336EB-239A-44DD-AF16-087DF203EBD2}"/>
            </a:ext>
          </a:extLst>
        </xdr:cNvPr>
        <xdr:cNvSpPr/>
      </xdr:nvSpPr>
      <xdr:spPr>
        <a:xfrm>
          <a:off x="14668500" y="1030586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16346</xdr:rowOff>
    </xdr:from>
    <xdr:ext cx="736600" cy="259045"/>
    <xdr:sp macro="" textlink="">
      <xdr:nvSpPr>
        <xdr:cNvPr id="345" name="テキスト ボックス 344">
          <a:extLst>
            <a:ext uri="{FF2B5EF4-FFF2-40B4-BE49-F238E27FC236}">
              <a16:creationId xmlns:a16="http://schemas.microsoft.com/office/drawing/2014/main" id="{501888FC-0F09-402D-A0CC-DA0916634A72}"/>
            </a:ext>
          </a:extLst>
        </xdr:cNvPr>
        <xdr:cNvSpPr txBox="1"/>
      </xdr:nvSpPr>
      <xdr:spPr>
        <a:xfrm>
          <a:off x="14373225" y="1037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66947</xdr:rowOff>
    </xdr:from>
    <xdr:to>
      <xdr:col>73</xdr:col>
      <xdr:colOff>44450</xdr:colOff>
      <xdr:row>63</xdr:row>
      <xdr:rowOff>168547</xdr:rowOff>
    </xdr:to>
    <xdr:sp macro="" textlink="">
      <xdr:nvSpPr>
        <xdr:cNvPr id="346" name="楕円 345">
          <a:extLst>
            <a:ext uri="{FF2B5EF4-FFF2-40B4-BE49-F238E27FC236}">
              <a16:creationId xmlns:a16="http://schemas.microsoft.com/office/drawing/2014/main" id="{FCECFF43-9A46-4B05-8C36-537F42FE249F}"/>
            </a:ext>
          </a:extLst>
        </xdr:cNvPr>
        <xdr:cNvSpPr/>
      </xdr:nvSpPr>
      <xdr:spPr>
        <a:xfrm>
          <a:off x="13868400" y="102650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153324</xdr:rowOff>
    </xdr:from>
    <xdr:ext cx="762000" cy="259045"/>
    <xdr:sp macro="" textlink="">
      <xdr:nvSpPr>
        <xdr:cNvPr id="347" name="テキスト ボックス 346">
          <a:extLst>
            <a:ext uri="{FF2B5EF4-FFF2-40B4-BE49-F238E27FC236}">
              <a16:creationId xmlns:a16="http://schemas.microsoft.com/office/drawing/2014/main" id="{E142C1C2-359F-47B4-9B13-000209732DA2}"/>
            </a:ext>
          </a:extLst>
        </xdr:cNvPr>
        <xdr:cNvSpPr txBox="1"/>
      </xdr:nvSpPr>
      <xdr:spPr>
        <a:xfrm>
          <a:off x="13554075" y="1035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32476</xdr:rowOff>
    </xdr:from>
    <xdr:to>
      <xdr:col>68</xdr:col>
      <xdr:colOff>203200</xdr:colOff>
      <xdr:row>63</xdr:row>
      <xdr:rowOff>134076</xdr:rowOff>
    </xdr:to>
    <xdr:sp macro="" textlink="">
      <xdr:nvSpPr>
        <xdr:cNvPr id="348" name="楕円 347">
          <a:extLst>
            <a:ext uri="{FF2B5EF4-FFF2-40B4-BE49-F238E27FC236}">
              <a16:creationId xmlns:a16="http://schemas.microsoft.com/office/drawing/2014/main" id="{C07B6489-5250-4131-8198-0D30D75CABE1}"/>
            </a:ext>
          </a:extLst>
        </xdr:cNvPr>
        <xdr:cNvSpPr/>
      </xdr:nvSpPr>
      <xdr:spPr>
        <a:xfrm>
          <a:off x="13058775" y="1023057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118853</xdr:rowOff>
    </xdr:from>
    <xdr:ext cx="762000" cy="259045"/>
    <xdr:sp macro="" textlink="">
      <xdr:nvSpPr>
        <xdr:cNvPr id="349" name="テキスト ボックス 348">
          <a:extLst>
            <a:ext uri="{FF2B5EF4-FFF2-40B4-BE49-F238E27FC236}">
              <a16:creationId xmlns:a16="http://schemas.microsoft.com/office/drawing/2014/main" id="{4C60885C-47C4-4897-8EF6-A6DA27B23EBE}"/>
            </a:ext>
          </a:extLst>
        </xdr:cNvPr>
        <xdr:cNvSpPr txBox="1"/>
      </xdr:nvSpPr>
      <xdr:spPr>
        <a:xfrm>
          <a:off x="1276350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14091</xdr:rowOff>
    </xdr:from>
    <xdr:to>
      <xdr:col>64</xdr:col>
      <xdr:colOff>152400</xdr:colOff>
      <xdr:row>63</xdr:row>
      <xdr:rowOff>115691</xdr:rowOff>
    </xdr:to>
    <xdr:sp macro="" textlink="">
      <xdr:nvSpPr>
        <xdr:cNvPr id="350" name="楕円 349">
          <a:extLst>
            <a:ext uri="{FF2B5EF4-FFF2-40B4-BE49-F238E27FC236}">
              <a16:creationId xmlns:a16="http://schemas.microsoft.com/office/drawing/2014/main" id="{00A99CA6-F2C2-46BF-8474-50C0D5E5C813}"/>
            </a:ext>
          </a:extLst>
        </xdr:cNvPr>
        <xdr:cNvSpPr/>
      </xdr:nvSpPr>
      <xdr:spPr>
        <a:xfrm>
          <a:off x="12239625" y="1021219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100468</xdr:rowOff>
    </xdr:from>
    <xdr:ext cx="762000" cy="259045"/>
    <xdr:sp macro="" textlink="">
      <xdr:nvSpPr>
        <xdr:cNvPr id="351" name="テキスト ボックス 350">
          <a:extLst>
            <a:ext uri="{FF2B5EF4-FFF2-40B4-BE49-F238E27FC236}">
              <a16:creationId xmlns:a16="http://schemas.microsoft.com/office/drawing/2014/main" id="{E0BE9006-0D2F-406D-912F-CDACFDF3E2B0}"/>
            </a:ext>
          </a:extLst>
        </xdr:cNvPr>
        <xdr:cNvSpPr txBox="1"/>
      </xdr:nvSpPr>
      <xdr:spPr>
        <a:xfrm>
          <a:off x="11953875" y="1030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C0AC3C17-63AE-403A-A804-DD9ADBF6B233}"/>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33ED010F-6DE4-4404-903A-6F2659C02A31}"/>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5D40047C-59DF-4A31-BAF4-3934223F52D4}"/>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74CD39F2-EC4B-454A-8B59-E7D0B014DACD}"/>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F76F1274-A146-4222-BAB2-08B2359482B8}"/>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2E113FBD-D04D-43C9-B99E-A6F481575E72}"/>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5728D929-44EB-4B09-BD6D-543AD1596553}"/>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51C9FCDD-2B47-4E5D-AD90-A1F41F42168B}"/>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2A4C689B-1C39-4E1B-9EDA-8C7BE11CA00D}"/>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33473EF1-EC82-4012-BAFE-90BA4553DBF6}"/>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EBF1D608-10A9-435B-BDA7-B6952A844BAE}"/>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B67DD177-CCBE-4ED6-8E29-7AAC97C3EC30}"/>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BD6808DC-FD19-4167-92A8-BC5E4AB6B202}"/>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ポイント上昇し、類似団体平均を上回った。主な要因は、平成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起債事業（社会教育複合施設整備事業（まなびあん）、野村学校給食センター建設事業等）の元金償還開始による元利償還金の増加のためである。今後も元利償還額等の増加により、実質公債費比率は増加する見込みであるため、引き続き、基準財政需要額への算入率を重視した地方債を選択するとともに、地方債発行枠の設定による新規発行の抑制により、指標の増加を抑えたい。</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5ED1A900-2F64-4569-ADAC-3628DF6F6FF1}"/>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A1A93942-2770-4191-BCF3-EEE8CED5453B}"/>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7630FE90-AAED-4EFE-9679-CA75626DDF79}"/>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E615A039-76A3-4C41-BF17-B59CA58DF3D1}"/>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9BA7B884-5BFD-4ADE-8D04-14D7857E535F}"/>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73802CE-CF9E-4191-8E57-603F1900BC38}"/>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CDB4D9EA-671A-42B4-B27B-8E4306D8591C}"/>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24A51C8C-A151-4C2A-82E7-80E069F80A42}"/>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9D542468-72BC-4420-9305-48D49050812D}"/>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58ABCDD9-9383-4E0E-9FAE-00D9739EC6A6}"/>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8FA9BF8C-6AE3-445A-BADE-E08E7E08362F}"/>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75EF062A-7FEA-432A-B2E0-8E643FAEE7A7}"/>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8FE99512-19B2-484A-8AE8-46187A5A37BB}"/>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6FA8F852-6FE1-4C98-B91D-9F95929A30CA}"/>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E2F1AF6-BACD-4CED-9F65-46C056E0CE1E}"/>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B3AA7DA6-9A37-403F-A284-7E010D54B231}"/>
            </a:ext>
          </a:extLst>
        </xdr:cNvPr>
        <xdr:cNvCxnSpPr/>
      </xdr:nvCxnSpPr>
      <xdr:spPr>
        <a:xfrm flipV="1">
          <a:off x="15478125" y="5751936"/>
          <a:ext cx="0" cy="1371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AA37BB3C-2627-453A-8313-FC6F59A60717}"/>
            </a:ext>
          </a:extLst>
        </xdr:cNvPr>
        <xdr:cNvSpPr txBox="1"/>
      </xdr:nvSpPr>
      <xdr:spPr>
        <a:xfrm>
          <a:off x="15563850" y="709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B4E6089B-FE50-4A90-A1D6-B1F1954D4E44}"/>
            </a:ext>
          </a:extLst>
        </xdr:cNvPr>
        <xdr:cNvCxnSpPr/>
      </xdr:nvCxnSpPr>
      <xdr:spPr>
        <a:xfrm>
          <a:off x="15401925" y="71232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1F6D7513-7FF0-46DD-A6B4-74FA470A78A6}"/>
            </a:ext>
          </a:extLst>
        </xdr:cNvPr>
        <xdr:cNvSpPr txBox="1"/>
      </xdr:nvSpPr>
      <xdr:spPr>
        <a:xfrm>
          <a:off x="15563850" y="55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7AB095A6-1EC6-4C47-B050-56286EB91AF2}"/>
            </a:ext>
          </a:extLst>
        </xdr:cNvPr>
        <xdr:cNvCxnSpPr/>
      </xdr:nvCxnSpPr>
      <xdr:spPr>
        <a:xfrm>
          <a:off x="15401925" y="57519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66252</xdr:rowOff>
    </xdr:from>
    <xdr:to>
      <xdr:col>81</xdr:col>
      <xdr:colOff>44450</xdr:colOff>
      <xdr:row>37</xdr:row>
      <xdr:rowOff>84349</xdr:rowOff>
    </xdr:to>
    <xdr:cxnSp macro="">
      <xdr:nvCxnSpPr>
        <xdr:cNvPr id="385" name="直線コネクタ 384">
          <a:extLst>
            <a:ext uri="{FF2B5EF4-FFF2-40B4-BE49-F238E27FC236}">
              <a16:creationId xmlns:a16="http://schemas.microsoft.com/office/drawing/2014/main" id="{38A03BFF-5362-41EA-99D8-A2C65AECC0F8}"/>
            </a:ext>
          </a:extLst>
        </xdr:cNvPr>
        <xdr:cNvCxnSpPr/>
      </xdr:nvCxnSpPr>
      <xdr:spPr>
        <a:xfrm>
          <a:off x="14716125" y="6060652"/>
          <a:ext cx="762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FEF7D7AE-CB6F-438B-A0F5-EE90C18A8D8B}"/>
            </a:ext>
          </a:extLst>
        </xdr:cNvPr>
        <xdr:cNvSpPr txBox="1"/>
      </xdr:nvSpPr>
      <xdr:spPr>
        <a:xfrm>
          <a:off x="15563850" y="5820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5A2E87C8-1310-43BA-B51B-40A977558836}"/>
            </a:ext>
          </a:extLst>
        </xdr:cNvPr>
        <xdr:cNvSpPr/>
      </xdr:nvSpPr>
      <xdr:spPr>
        <a:xfrm>
          <a:off x="15430500"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48154</xdr:rowOff>
    </xdr:from>
    <xdr:to>
      <xdr:col>77</xdr:col>
      <xdr:colOff>44450</xdr:colOff>
      <xdr:row>37</xdr:row>
      <xdr:rowOff>66252</xdr:rowOff>
    </xdr:to>
    <xdr:cxnSp macro="">
      <xdr:nvCxnSpPr>
        <xdr:cNvPr id="388" name="直線コネクタ 387">
          <a:extLst>
            <a:ext uri="{FF2B5EF4-FFF2-40B4-BE49-F238E27FC236}">
              <a16:creationId xmlns:a16="http://schemas.microsoft.com/office/drawing/2014/main" id="{00370CCF-4316-43B8-AD1F-5229E03B771A}"/>
            </a:ext>
          </a:extLst>
        </xdr:cNvPr>
        <xdr:cNvCxnSpPr/>
      </xdr:nvCxnSpPr>
      <xdr:spPr>
        <a:xfrm>
          <a:off x="13906500" y="6036204"/>
          <a:ext cx="809625"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1D025CC6-DD51-4DA7-B777-C89D9C6FD52C}"/>
            </a:ext>
          </a:extLst>
        </xdr:cNvPr>
        <xdr:cNvSpPr/>
      </xdr:nvSpPr>
      <xdr:spPr>
        <a:xfrm>
          <a:off x="14668500"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C6A40E38-1C93-4EC4-99EC-5DEBB79C20EA}"/>
            </a:ext>
          </a:extLst>
        </xdr:cNvPr>
        <xdr:cNvSpPr txBox="1"/>
      </xdr:nvSpPr>
      <xdr:spPr>
        <a:xfrm>
          <a:off x="14373225" y="57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32067</xdr:rowOff>
    </xdr:from>
    <xdr:to>
      <xdr:col>72</xdr:col>
      <xdr:colOff>203200</xdr:colOff>
      <xdr:row>37</xdr:row>
      <xdr:rowOff>48154</xdr:rowOff>
    </xdr:to>
    <xdr:cxnSp macro="">
      <xdr:nvCxnSpPr>
        <xdr:cNvPr id="391" name="直線コネクタ 390">
          <a:extLst>
            <a:ext uri="{FF2B5EF4-FFF2-40B4-BE49-F238E27FC236}">
              <a16:creationId xmlns:a16="http://schemas.microsoft.com/office/drawing/2014/main" id="{AB04AC57-EB13-409B-9B09-163417F63942}"/>
            </a:ext>
          </a:extLst>
        </xdr:cNvPr>
        <xdr:cNvCxnSpPr/>
      </xdr:nvCxnSpPr>
      <xdr:spPr>
        <a:xfrm>
          <a:off x="13106400" y="6020117"/>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CECFB67A-EA08-4D6B-B440-8928D62D51A0}"/>
            </a:ext>
          </a:extLst>
        </xdr:cNvPr>
        <xdr:cNvSpPr/>
      </xdr:nvSpPr>
      <xdr:spPr>
        <a:xfrm>
          <a:off x="13868400" y="597513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9CBC01DA-298F-4C7A-B77B-8DCC644EAEEE}"/>
            </a:ext>
          </a:extLst>
        </xdr:cNvPr>
        <xdr:cNvSpPr txBox="1"/>
      </xdr:nvSpPr>
      <xdr:spPr>
        <a:xfrm>
          <a:off x="13554075" y="57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32067</xdr:rowOff>
    </xdr:to>
    <xdr:cxnSp macro="">
      <xdr:nvCxnSpPr>
        <xdr:cNvPr id="394" name="直線コネクタ 393">
          <a:extLst>
            <a:ext uri="{FF2B5EF4-FFF2-40B4-BE49-F238E27FC236}">
              <a16:creationId xmlns:a16="http://schemas.microsoft.com/office/drawing/2014/main" id="{CDD2E005-BC03-49FF-9E66-2DE93B20B7EF}"/>
            </a:ext>
          </a:extLst>
        </xdr:cNvPr>
        <xdr:cNvCxnSpPr/>
      </xdr:nvCxnSpPr>
      <xdr:spPr>
        <a:xfrm>
          <a:off x="12296775" y="6002020"/>
          <a:ext cx="809625"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FD55D4A-63BA-4244-BB5D-8F4F62EDB52B}"/>
            </a:ext>
          </a:extLst>
        </xdr:cNvPr>
        <xdr:cNvSpPr/>
      </xdr:nvSpPr>
      <xdr:spPr>
        <a:xfrm>
          <a:off x="13058775" y="59748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18EE5F4E-90F0-4C89-A271-F85985FC012E}"/>
            </a:ext>
          </a:extLst>
        </xdr:cNvPr>
        <xdr:cNvSpPr txBox="1"/>
      </xdr:nvSpPr>
      <xdr:spPr>
        <a:xfrm>
          <a:off x="12763500" y="57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DA6E2BE8-D371-43B1-89F2-836B1F9ADD3D}"/>
            </a:ext>
          </a:extLst>
        </xdr:cNvPr>
        <xdr:cNvSpPr/>
      </xdr:nvSpPr>
      <xdr:spPr>
        <a:xfrm>
          <a:off x="12239625" y="598000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BEE2CFFF-5E2E-499B-98FF-F71E92EAED2D}"/>
            </a:ext>
          </a:extLst>
        </xdr:cNvPr>
        <xdr:cNvSpPr txBox="1"/>
      </xdr:nvSpPr>
      <xdr:spPr>
        <a:xfrm>
          <a:off x="11953875" y="606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B7DAD02-F369-490D-841D-AE4904CC0C80}"/>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CAC7CF7-73B8-4FFB-BD61-03865E357C98}"/>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0C1BADD-31F3-45C7-8BE5-36AA2A208AF9}"/>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980F2E0-B047-4CFB-8178-C27515EADE0A}"/>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6A56A76-D9E9-46E7-AC35-D74150C7DFD3}"/>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33549</xdr:rowOff>
    </xdr:from>
    <xdr:to>
      <xdr:col>81</xdr:col>
      <xdr:colOff>95250</xdr:colOff>
      <xdr:row>37</xdr:row>
      <xdr:rowOff>135149</xdr:rowOff>
    </xdr:to>
    <xdr:sp macro="" textlink="">
      <xdr:nvSpPr>
        <xdr:cNvPr id="404" name="楕円 403">
          <a:extLst>
            <a:ext uri="{FF2B5EF4-FFF2-40B4-BE49-F238E27FC236}">
              <a16:creationId xmlns:a16="http://schemas.microsoft.com/office/drawing/2014/main" id="{88841CD0-5527-43F0-B1E8-89687C4ABD96}"/>
            </a:ext>
          </a:extLst>
        </xdr:cNvPr>
        <xdr:cNvSpPr/>
      </xdr:nvSpPr>
      <xdr:spPr>
        <a:xfrm>
          <a:off x="15430500" y="602159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5626</xdr:rowOff>
    </xdr:from>
    <xdr:ext cx="762000" cy="259045"/>
    <xdr:sp macro="" textlink="">
      <xdr:nvSpPr>
        <xdr:cNvPr id="405" name="公債費負担の状況該当値テキスト">
          <a:extLst>
            <a:ext uri="{FF2B5EF4-FFF2-40B4-BE49-F238E27FC236}">
              <a16:creationId xmlns:a16="http://schemas.microsoft.com/office/drawing/2014/main" id="{F41F7D87-AAF7-4989-A5B2-1A0F2DE576EA}"/>
            </a:ext>
          </a:extLst>
        </xdr:cNvPr>
        <xdr:cNvSpPr txBox="1"/>
      </xdr:nvSpPr>
      <xdr:spPr>
        <a:xfrm>
          <a:off x="15563850" y="60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15452</xdr:rowOff>
    </xdr:from>
    <xdr:to>
      <xdr:col>77</xdr:col>
      <xdr:colOff>95250</xdr:colOff>
      <xdr:row>37</xdr:row>
      <xdr:rowOff>117052</xdr:rowOff>
    </xdr:to>
    <xdr:sp macro="" textlink="">
      <xdr:nvSpPr>
        <xdr:cNvPr id="406" name="楕円 405">
          <a:extLst>
            <a:ext uri="{FF2B5EF4-FFF2-40B4-BE49-F238E27FC236}">
              <a16:creationId xmlns:a16="http://schemas.microsoft.com/office/drawing/2014/main" id="{C115DBD5-04C4-4E7B-AC59-717E635E15F4}"/>
            </a:ext>
          </a:extLst>
        </xdr:cNvPr>
        <xdr:cNvSpPr/>
      </xdr:nvSpPr>
      <xdr:spPr>
        <a:xfrm>
          <a:off x="14668500" y="600350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101829</xdr:rowOff>
    </xdr:from>
    <xdr:ext cx="736600" cy="259045"/>
    <xdr:sp macro="" textlink="">
      <xdr:nvSpPr>
        <xdr:cNvPr id="407" name="テキスト ボックス 406">
          <a:extLst>
            <a:ext uri="{FF2B5EF4-FFF2-40B4-BE49-F238E27FC236}">
              <a16:creationId xmlns:a16="http://schemas.microsoft.com/office/drawing/2014/main" id="{46DFC018-C793-4362-B412-EDE6C614198A}"/>
            </a:ext>
          </a:extLst>
        </xdr:cNvPr>
        <xdr:cNvSpPr txBox="1"/>
      </xdr:nvSpPr>
      <xdr:spPr>
        <a:xfrm>
          <a:off x="14373225" y="609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168804</xdr:rowOff>
    </xdr:from>
    <xdr:to>
      <xdr:col>73</xdr:col>
      <xdr:colOff>44450</xdr:colOff>
      <xdr:row>37</xdr:row>
      <xdr:rowOff>98954</xdr:rowOff>
    </xdr:to>
    <xdr:sp macro="" textlink="">
      <xdr:nvSpPr>
        <xdr:cNvPr id="408" name="楕円 407">
          <a:extLst>
            <a:ext uri="{FF2B5EF4-FFF2-40B4-BE49-F238E27FC236}">
              <a16:creationId xmlns:a16="http://schemas.microsoft.com/office/drawing/2014/main" id="{018225F4-15F7-4894-97BC-599FBBC14BE6}"/>
            </a:ext>
          </a:extLst>
        </xdr:cNvPr>
        <xdr:cNvSpPr/>
      </xdr:nvSpPr>
      <xdr:spPr>
        <a:xfrm>
          <a:off x="13868400" y="598857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83731</xdr:rowOff>
    </xdr:from>
    <xdr:ext cx="762000" cy="259045"/>
    <xdr:sp macro="" textlink="">
      <xdr:nvSpPr>
        <xdr:cNvPr id="409" name="テキスト ボックス 408">
          <a:extLst>
            <a:ext uri="{FF2B5EF4-FFF2-40B4-BE49-F238E27FC236}">
              <a16:creationId xmlns:a16="http://schemas.microsoft.com/office/drawing/2014/main" id="{DCCC22E2-4717-4DA2-81B3-6065363B927F}"/>
            </a:ext>
          </a:extLst>
        </xdr:cNvPr>
        <xdr:cNvSpPr txBox="1"/>
      </xdr:nvSpPr>
      <xdr:spPr>
        <a:xfrm>
          <a:off x="13554075" y="607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10" name="楕円 409">
          <a:extLst>
            <a:ext uri="{FF2B5EF4-FFF2-40B4-BE49-F238E27FC236}">
              <a16:creationId xmlns:a16="http://schemas.microsoft.com/office/drawing/2014/main" id="{0BB37D2E-DBD8-4CBE-B7AB-40E9FBF498F3}"/>
            </a:ext>
          </a:extLst>
        </xdr:cNvPr>
        <xdr:cNvSpPr/>
      </xdr:nvSpPr>
      <xdr:spPr>
        <a:xfrm>
          <a:off x="13058775" y="59820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67644</xdr:rowOff>
    </xdr:from>
    <xdr:ext cx="762000" cy="259045"/>
    <xdr:sp macro="" textlink="">
      <xdr:nvSpPr>
        <xdr:cNvPr id="411" name="テキスト ボックス 410">
          <a:extLst>
            <a:ext uri="{FF2B5EF4-FFF2-40B4-BE49-F238E27FC236}">
              <a16:creationId xmlns:a16="http://schemas.microsoft.com/office/drawing/2014/main" id="{CCF46564-A96D-4022-9029-A4B5C23D825F}"/>
            </a:ext>
          </a:extLst>
        </xdr:cNvPr>
        <xdr:cNvSpPr txBox="1"/>
      </xdr:nvSpPr>
      <xdr:spPr>
        <a:xfrm>
          <a:off x="12763500" y="60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12" name="楕円 411">
          <a:extLst>
            <a:ext uri="{FF2B5EF4-FFF2-40B4-BE49-F238E27FC236}">
              <a16:creationId xmlns:a16="http://schemas.microsoft.com/office/drawing/2014/main" id="{5B1FF73D-98B0-4B2F-AB34-797D1D082647}"/>
            </a:ext>
          </a:extLst>
        </xdr:cNvPr>
        <xdr:cNvSpPr/>
      </xdr:nvSpPr>
      <xdr:spPr>
        <a:xfrm>
          <a:off x="12239625" y="59639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13" name="テキスト ボックス 412">
          <a:extLst>
            <a:ext uri="{FF2B5EF4-FFF2-40B4-BE49-F238E27FC236}">
              <a16:creationId xmlns:a16="http://schemas.microsoft.com/office/drawing/2014/main" id="{AC3060D9-B1B2-47A5-A031-A58AD3B5D17A}"/>
            </a:ext>
          </a:extLst>
        </xdr:cNvPr>
        <xdr:cNvSpPr txBox="1"/>
      </xdr:nvSpPr>
      <xdr:spPr>
        <a:xfrm>
          <a:off x="11953875" y="574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93F5A52C-1218-490A-A501-6A35B674C6AA}"/>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92E99ABC-2DFE-43A0-8CFE-7595FD0D135D}"/>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2D4FF3E0-23C2-4100-BA3B-81D64DB03077}"/>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A4404C1-49FE-4087-AA14-CCFE540B14E6}"/>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FF875BF-164B-425B-A84F-E74A2E225573}"/>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F9307EEF-F4D2-4185-911F-96193F48B226}"/>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CCE8133-9AF1-4822-BD45-9076A50C200E}"/>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4F82816-1E82-4050-9C63-1443B5065BFD}"/>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8118B18D-282C-4A60-BCEF-40E67B235FCE}"/>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405795B-A876-48DD-8755-550ACCC99252}"/>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506A11A1-C77C-4466-89F7-25694150CC1C}"/>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FB2DB1A-75F4-478B-8BBD-7B9283A3553E}"/>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9968AB43-9F20-47AF-9444-CC9A64577C33}"/>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令和３年度から</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ポイント上昇となり、類似団体平均を大きく上回っている。令和元年度以降の大幅な上昇の主な要因は、地方債現在高の大幅な増加（明浜支所庁舎建設事業等の大型事業及び平成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月豪雨災害における復旧事業等）と、災害復旧経費や新型コロナウイルス感染症対策経費等に対応するため財政調整基金、特定目的基金を大幅に取崩したためである。令和４年度は</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事業に係る債務負担行為額、支所庁舎建設事業等の大型事業による地方債現在高の増加により、将来負担比率は増加しており、引き続き投資的経費の抑制、地方債の計画的管理による残高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E33CDFA-8497-4558-A25F-04AB22142AC9}"/>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3EC8045-AE25-4DF7-B359-AB2C6A5029FB}"/>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83A157A-6AA9-4EF9-A49F-8B3355214DD1}"/>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33E6DB1C-9D28-4942-95BB-95EF263C9C0E}"/>
            </a:ext>
          </a:extLst>
        </xdr:cNvPr>
        <xdr:cNvCxnSpPr/>
      </xdr:nvCxnSpPr>
      <xdr:spPr>
        <a:xfrm>
          <a:off x="11668125" y="3571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894FDF8C-925C-46C6-B3CB-B49A0D4EFE05}"/>
            </a:ext>
          </a:extLst>
        </xdr:cNvPr>
        <xdr:cNvSpPr txBox="1"/>
      </xdr:nvSpPr>
      <xdr:spPr>
        <a:xfrm>
          <a:off x="10982325" y="34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8CAA8905-72D4-4114-8861-FB7876945DFE}"/>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E9B7239-6683-4CAB-B46C-5D3F97875B33}"/>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9121ABB0-76BB-4B80-A3A5-61DEAFEF4C03}"/>
            </a:ext>
          </a:extLst>
        </xdr:cNvPr>
        <xdr:cNvCxnSpPr/>
      </xdr:nvCxnSpPr>
      <xdr:spPr>
        <a:xfrm>
          <a:off x="11668125" y="2428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529994A-89FE-45DA-96E2-B7796DC593B7}"/>
            </a:ext>
          </a:extLst>
        </xdr:cNvPr>
        <xdr:cNvSpPr txBox="1"/>
      </xdr:nvSpPr>
      <xdr:spPr>
        <a:xfrm>
          <a:off x="10982325"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B2EB1ED4-7B69-4786-BCA6-3A3B0DA86C27}"/>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9D08BB49-9BAA-4790-B257-007E140DE28A}"/>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53B41EC0-295E-4A14-B7ED-2C87E1381B55}"/>
            </a:ext>
          </a:extLst>
        </xdr:cNvPr>
        <xdr:cNvCxnSpPr/>
      </xdr:nvCxnSpPr>
      <xdr:spPr>
        <a:xfrm flipV="1">
          <a:off x="15478125" y="2428875"/>
          <a:ext cx="0" cy="1264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9FBBAD34-A978-45DD-8722-57F19391AC26}"/>
            </a:ext>
          </a:extLst>
        </xdr:cNvPr>
        <xdr:cNvSpPr txBox="1"/>
      </xdr:nvSpPr>
      <xdr:spPr>
        <a:xfrm>
          <a:off x="15563850" y="36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4DD1923E-5CC7-4627-8726-2E9CFF88A290}"/>
            </a:ext>
          </a:extLst>
        </xdr:cNvPr>
        <xdr:cNvCxnSpPr/>
      </xdr:nvCxnSpPr>
      <xdr:spPr>
        <a:xfrm>
          <a:off x="15401925" y="3693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EB24633E-834F-46C7-BB22-1E7D10D96019}"/>
            </a:ext>
          </a:extLst>
        </xdr:cNvPr>
        <xdr:cNvSpPr txBox="1"/>
      </xdr:nvSpPr>
      <xdr:spPr>
        <a:xfrm>
          <a:off x="1556385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87721505-6453-4B63-8AEE-0509C55BA20E}"/>
            </a:ext>
          </a:extLst>
        </xdr:cNvPr>
        <xdr:cNvCxnSpPr/>
      </xdr:nvCxnSpPr>
      <xdr:spPr>
        <a:xfrm>
          <a:off x="15401925" y="242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43783</xdr:rowOff>
    </xdr:from>
    <xdr:to>
      <xdr:col>81</xdr:col>
      <xdr:colOff>44450</xdr:colOff>
      <xdr:row>17</xdr:row>
      <xdr:rowOff>101695</xdr:rowOff>
    </xdr:to>
    <xdr:cxnSp macro="">
      <xdr:nvCxnSpPr>
        <xdr:cNvPr id="443" name="直線コネクタ 442">
          <a:extLst>
            <a:ext uri="{FF2B5EF4-FFF2-40B4-BE49-F238E27FC236}">
              <a16:creationId xmlns:a16="http://schemas.microsoft.com/office/drawing/2014/main" id="{A1073F2B-3631-446D-8417-177B18CA1052}"/>
            </a:ext>
          </a:extLst>
        </xdr:cNvPr>
        <xdr:cNvCxnSpPr/>
      </xdr:nvCxnSpPr>
      <xdr:spPr>
        <a:xfrm>
          <a:off x="14716125" y="2799683"/>
          <a:ext cx="762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C1620479-3574-4FF6-81F6-479EB42F1153}"/>
            </a:ext>
          </a:extLst>
        </xdr:cNvPr>
        <xdr:cNvSpPr txBox="1"/>
      </xdr:nvSpPr>
      <xdr:spPr>
        <a:xfrm>
          <a:off x="15563850" y="2330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FA78925-44C4-489D-8EB7-B10E270637D9}"/>
            </a:ext>
          </a:extLst>
        </xdr:cNvPr>
        <xdr:cNvSpPr/>
      </xdr:nvSpPr>
      <xdr:spPr>
        <a:xfrm>
          <a:off x="15430500" y="24759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43783</xdr:rowOff>
    </xdr:from>
    <xdr:to>
      <xdr:col>77</xdr:col>
      <xdr:colOff>44450</xdr:colOff>
      <xdr:row>17</xdr:row>
      <xdr:rowOff>96869</xdr:rowOff>
    </xdr:to>
    <xdr:cxnSp macro="">
      <xdr:nvCxnSpPr>
        <xdr:cNvPr id="446" name="直線コネクタ 445">
          <a:extLst>
            <a:ext uri="{FF2B5EF4-FFF2-40B4-BE49-F238E27FC236}">
              <a16:creationId xmlns:a16="http://schemas.microsoft.com/office/drawing/2014/main" id="{BF91D9A8-DD8E-4D8B-92C2-6DBE76E8F3CA}"/>
            </a:ext>
          </a:extLst>
        </xdr:cNvPr>
        <xdr:cNvCxnSpPr/>
      </xdr:nvCxnSpPr>
      <xdr:spPr>
        <a:xfrm flipV="1">
          <a:off x="13906500" y="2799683"/>
          <a:ext cx="809625"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196B26D6-C5FD-4EFD-9194-B2D0987581D4}"/>
            </a:ext>
          </a:extLst>
        </xdr:cNvPr>
        <xdr:cNvSpPr/>
      </xdr:nvSpPr>
      <xdr:spPr>
        <a:xfrm>
          <a:off x="14668500" y="253326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710B2C70-CCB9-4011-9567-C69F29CDC743}"/>
            </a:ext>
          </a:extLst>
        </xdr:cNvPr>
        <xdr:cNvSpPr txBox="1"/>
      </xdr:nvSpPr>
      <xdr:spPr>
        <a:xfrm>
          <a:off x="14373225" y="231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93853</xdr:rowOff>
    </xdr:from>
    <xdr:to>
      <xdr:col>72</xdr:col>
      <xdr:colOff>203200</xdr:colOff>
      <xdr:row>17</xdr:row>
      <xdr:rowOff>96869</xdr:rowOff>
    </xdr:to>
    <xdr:cxnSp macro="">
      <xdr:nvCxnSpPr>
        <xdr:cNvPr id="449" name="直線コネクタ 448">
          <a:extLst>
            <a:ext uri="{FF2B5EF4-FFF2-40B4-BE49-F238E27FC236}">
              <a16:creationId xmlns:a16="http://schemas.microsoft.com/office/drawing/2014/main" id="{2F92D571-B704-4C50-9012-66A11BBC9FD8}"/>
            </a:ext>
          </a:extLst>
        </xdr:cNvPr>
        <xdr:cNvCxnSpPr/>
      </xdr:nvCxnSpPr>
      <xdr:spPr>
        <a:xfrm>
          <a:off x="13106400" y="2846578"/>
          <a:ext cx="8001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277FF1B3-0DEC-4852-9C39-C22E07330BBB}"/>
            </a:ext>
          </a:extLst>
        </xdr:cNvPr>
        <xdr:cNvSpPr/>
      </xdr:nvSpPr>
      <xdr:spPr>
        <a:xfrm>
          <a:off x="13868400" y="26220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2A714251-8879-4D69-9ADC-B653B4B4E756}"/>
            </a:ext>
          </a:extLst>
        </xdr:cNvPr>
        <xdr:cNvSpPr txBox="1"/>
      </xdr:nvSpPr>
      <xdr:spPr>
        <a:xfrm>
          <a:off x="13554075" y="241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142843</xdr:rowOff>
    </xdr:from>
    <xdr:to>
      <xdr:col>68</xdr:col>
      <xdr:colOff>152400</xdr:colOff>
      <xdr:row>17</xdr:row>
      <xdr:rowOff>93853</xdr:rowOff>
    </xdr:to>
    <xdr:cxnSp macro="">
      <xdr:nvCxnSpPr>
        <xdr:cNvPr id="452" name="直線コネクタ 451">
          <a:extLst>
            <a:ext uri="{FF2B5EF4-FFF2-40B4-BE49-F238E27FC236}">
              <a16:creationId xmlns:a16="http://schemas.microsoft.com/office/drawing/2014/main" id="{FA8B17C2-00EC-4455-81E9-FBFFA4497635}"/>
            </a:ext>
          </a:extLst>
        </xdr:cNvPr>
        <xdr:cNvCxnSpPr/>
      </xdr:nvCxnSpPr>
      <xdr:spPr>
        <a:xfrm>
          <a:off x="12296775" y="2736818"/>
          <a:ext cx="809625" cy="10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7EF91D61-9378-465B-8B82-63629C38B0C2}"/>
            </a:ext>
          </a:extLst>
        </xdr:cNvPr>
        <xdr:cNvSpPr/>
      </xdr:nvSpPr>
      <xdr:spPr>
        <a:xfrm>
          <a:off x="13058775" y="26647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58647CF8-0DC5-471D-A60F-41B48348107D}"/>
            </a:ext>
          </a:extLst>
        </xdr:cNvPr>
        <xdr:cNvSpPr txBox="1"/>
      </xdr:nvSpPr>
      <xdr:spPr>
        <a:xfrm>
          <a:off x="12763500" y="243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CD12C9DD-7790-497B-A180-ECD862B10F5D}"/>
            </a:ext>
          </a:extLst>
        </xdr:cNvPr>
        <xdr:cNvSpPr/>
      </xdr:nvSpPr>
      <xdr:spPr>
        <a:xfrm>
          <a:off x="12239625" y="26549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EF8FBE3C-98D9-4632-B281-450C6D968906}"/>
            </a:ext>
          </a:extLst>
        </xdr:cNvPr>
        <xdr:cNvSpPr txBox="1"/>
      </xdr:nvSpPr>
      <xdr:spPr>
        <a:xfrm>
          <a:off x="11953875"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144199B-80B8-4E25-BEED-7451D2479B30}"/>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2B05A91-20E5-42D9-89B2-6DF805862070}"/>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D2B6F45-A849-478C-9FCB-872AAE8EDA5B}"/>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6E29C3C-307A-44F9-BDB5-15923450CB28}"/>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2DD3041-96BD-4E0B-A11B-BFF58DC73EBE}"/>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50895</xdr:rowOff>
    </xdr:from>
    <xdr:to>
      <xdr:col>81</xdr:col>
      <xdr:colOff>95250</xdr:colOff>
      <xdr:row>17</xdr:row>
      <xdr:rowOff>152495</xdr:rowOff>
    </xdr:to>
    <xdr:sp macro="" textlink="">
      <xdr:nvSpPr>
        <xdr:cNvPr id="462" name="楕円 461">
          <a:extLst>
            <a:ext uri="{FF2B5EF4-FFF2-40B4-BE49-F238E27FC236}">
              <a16:creationId xmlns:a16="http://schemas.microsoft.com/office/drawing/2014/main" id="{6988E0AD-15BE-47D3-821B-FC1B4D069FD5}"/>
            </a:ext>
          </a:extLst>
        </xdr:cNvPr>
        <xdr:cNvSpPr/>
      </xdr:nvSpPr>
      <xdr:spPr>
        <a:xfrm>
          <a:off x="15430500" y="28004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22972</xdr:rowOff>
    </xdr:from>
    <xdr:ext cx="762000" cy="259045"/>
    <xdr:sp macro="" textlink="">
      <xdr:nvSpPr>
        <xdr:cNvPr id="463" name="将来負担の状況該当値テキスト">
          <a:extLst>
            <a:ext uri="{FF2B5EF4-FFF2-40B4-BE49-F238E27FC236}">
              <a16:creationId xmlns:a16="http://schemas.microsoft.com/office/drawing/2014/main" id="{BB1F940E-70A9-46F0-AF20-C9A76AE617E2}"/>
            </a:ext>
          </a:extLst>
        </xdr:cNvPr>
        <xdr:cNvSpPr txBox="1"/>
      </xdr:nvSpPr>
      <xdr:spPr>
        <a:xfrm>
          <a:off x="15563850" y="277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164433</xdr:rowOff>
    </xdr:from>
    <xdr:to>
      <xdr:col>77</xdr:col>
      <xdr:colOff>95250</xdr:colOff>
      <xdr:row>17</xdr:row>
      <xdr:rowOff>94583</xdr:rowOff>
    </xdr:to>
    <xdr:sp macro="" textlink="">
      <xdr:nvSpPr>
        <xdr:cNvPr id="464" name="楕円 463">
          <a:extLst>
            <a:ext uri="{FF2B5EF4-FFF2-40B4-BE49-F238E27FC236}">
              <a16:creationId xmlns:a16="http://schemas.microsoft.com/office/drawing/2014/main" id="{F61D9BAB-68E1-4775-9C97-0E8D6769391E}"/>
            </a:ext>
          </a:extLst>
        </xdr:cNvPr>
        <xdr:cNvSpPr/>
      </xdr:nvSpPr>
      <xdr:spPr>
        <a:xfrm>
          <a:off x="14668500" y="27520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79360</xdr:rowOff>
    </xdr:from>
    <xdr:ext cx="736600" cy="259045"/>
    <xdr:sp macro="" textlink="">
      <xdr:nvSpPr>
        <xdr:cNvPr id="465" name="テキスト ボックス 464">
          <a:extLst>
            <a:ext uri="{FF2B5EF4-FFF2-40B4-BE49-F238E27FC236}">
              <a16:creationId xmlns:a16="http://schemas.microsoft.com/office/drawing/2014/main" id="{BB5142E5-041E-4647-BCA3-B853CBB916DA}"/>
            </a:ext>
          </a:extLst>
        </xdr:cNvPr>
        <xdr:cNvSpPr txBox="1"/>
      </xdr:nvSpPr>
      <xdr:spPr>
        <a:xfrm>
          <a:off x="14373225" y="283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46069</xdr:rowOff>
    </xdr:from>
    <xdr:to>
      <xdr:col>73</xdr:col>
      <xdr:colOff>44450</xdr:colOff>
      <xdr:row>17</xdr:row>
      <xdr:rowOff>147669</xdr:rowOff>
    </xdr:to>
    <xdr:sp macro="" textlink="">
      <xdr:nvSpPr>
        <xdr:cNvPr id="466" name="楕円 465">
          <a:extLst>
            <a:ext uri="{FF2B5EF4-FFF2-40B4-BE49-F238E27FC236}">
              <a16:creationId xmlns:a16="http://schemas.microsoft.com/office/drawing/2014/main" id="{E063BE45-3707-4392-8580-58E31F8369C9}"/>
            </a:ext>
          </a:extLst>
        </xdr:cNvPr>
        <xdr:cNvSpPr/>
      </xdr:nvSpPr>
      <xdr:spPr>
        <a:xfrm>
          <a:off x="13868400" y="28019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132446</xdr:rowOff>
    </xdr:from>
    <xdr:ext cx="762000" cy="259045"/>
    <xdr:sp macro="" textlink="">
      <xdr:nvSpPr>
        <xdr:cNvPr id="467" name="テキスト ボックス 466">
          <a:extLst>
            <a:ext uri="{FF2B5EF4-FFF2-40B4-BE49-F238E27FC236}">
              <a16:creationId xmlns:a16="http://schemas.microsoft.com/office/drawing/2014/main" id="{607DF7BE-8D4D-4478-B6BF-DCAA92E84686}"/>
            </a:ext>
          </a:extLst>
        </xdr:cNvPr>
        <xdr:cNvSpPr txBox="1"/>
      </xdr:nvSpPr>
      <xdr:spPr>
        <a:xfrm>
          <a:off x="13554075" y="28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43053</xdr:rowOff>
    </xdr:from>
    <xdr:to>
      <xdr:col>68</xdr:col>
      <xdr:colOff>203200</xdr:colOff>
      <xdr:row>17</xdr:row>
      <xdr:rowOff>144653</xdr:rowOff>
    </xdr:to>
    <xdr:sp macro="" textlink="">
      <xdr:nvSpPr>
        <xdr:cNvPr id="468" name="楕円 467">
          <a:extLst>
            <a:ext uri="{FF2B5EF4-FFF2-40B4-BE49-F238E27FC236}">
              <a16:creationId xmlns:a16="http://schemas.microsoft.com/office/drawing/2014/main" id="{DF5512CA-D0A9-4F7D-8A89-48978CB146DB}"/>
            </a:ext>
          </a:extLst>
        </xdr:cNvPr>
        <xdr:cNvSpPr/>
      </xdr:nvSpPr>
      <xdr:spPr>
        <a:xfrm>
          <a:off x="13058775" y="279895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129430</xdr:rowOff>
    </xdr:from>
    <xdr:ext cx="762000" cy="259045"/>
    <xdr:sp macro="" textlink="">
      <xdr:nvSpPr>
        <xdr:cNvPr id="469" name="テキスト ボックス 468">
          <a:extLst>
            <a:ext uri="{FF2B5EF4-FFF2-40B4-BE49-F238E27FC236}">
              <a16:creationId xmlns:a16="http://schemas.microsoft.com/office/drawing/2014/main" id="{852FB91A-0604-4BBE-A2EB-1F03645BA10A}"/>
            </a:ext>
          </a:extLst>
        </xdr:cNvPr>
        <xdr:cNvSpPr txBox="1"/>
      </xdr:nvSpPr>
      <xdr:spPr>
        <a:xfrm>
          <a:off x="12763500" y="28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92043</xdr:rowOff>
    </xdr:from>
    <xdr:to>
      <xdr:col>64</xdr:col>
      <xdr:colOff>152400</xdr:colOff>
      <xdr:row>17</xdr:row>
      <xdr:rowOff>22193</xdr:rowOff>
    </xdr:to>
    <xdr:sp macro="" textlink="">
      <xdr:nvSpPr>
        <xdr:cNvPr id="470" name="楕円 469">
          <a:extLst>
            <a:ext uri="{FF2B5EF4-FFF2-40B4-BE49-F238E27FC236}">
              <a16:creationId xmlns:a16="http://schemas.microsoft.com/office/drawing/2014/main" id="{A704F90C-6754-4C99-AE68-EE9C7DDA3BAA}"/>
            </a:ext>
          </a:extLst>
        </xdr:cNvPr>
        <xdr:cNvSpPr/>
      </xdr:nvSpPr>
      <xdr:spPr>
        <a:xfrm>
          <a:off x="12239625" y="26796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6970</xdr:rowOff>
    </xdr:from>
    <xdr:ext cx="762000" cy="259045"/>
    <xdr:sp macro="" textlink="">
      <xdr:nvSpPr>
        <xdr:cNvPr id="471" name="テキスト ボックス 470">
          <a:extLst>
            <a:ext uri="{FF2B5EF4-FFF2-40B4-BE49-F238E27FC236}">
              <a16:creationId xmlns:a16="http://schemas.microsoft.com/office/drawing/2014/main" id="{69BD1092-1BF2-4A4E-8F84-3AF48D087356}"/>
            </a:ext>
          </a:extLst>
        </xdr:cNvPr>
        <xdr:cNvSpPr txBox="1"/>
      </xdr:nvSpPr>
      <xdr:spPr>
        <a:xfrm>
          <a:off x="11953875" y="2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35,232
34,924
514.34
35,617,090
33,878,011
1,338,523
16,030,806
40,016,971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ポイント上回っている。これは、類似団体と比較し、給与等の水準は低いものの、職員数が多いことが要因となっている。</a:t>
          </a:r>
        </a:p>
        <a:p>
          <a:r>
            <a:rPr kumimoji="1" lang="ja-JP" altLang="en-US" sz="1300">
              <a:latin typeface="ＭＳ Ｐゴシック" panose="020B0600070205080204" pitchFamily="50" charset="-128"/>
              <a:ea typeface="ＭＳ Ｐゴシック" panose="020B0600070205080204" pitchFamily="50" charset="-128"/>
            </a:rPr>
            <a:t>　令和５年度から本庁集約型への組織体制へと再編されたことを受け、人事部局と連携し、業務効率の向上や人員配置の見直しによる人件費の抑制に努める。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18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40</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1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344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3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ポイント下回っているが、令和３年度と比較し、</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ポイント上昇している。電気料及び燃料費の価格高騰等に伴い公共施設の維持管理に係る経費が増加したことなどが要因となっている。</a:t>
          </a:r>
        </a:p>
        <a:p>
          <a:r>
            <a:rPr kumimoji="1" lang="ja-JP" altLang="en-US" sz="1200">
              <a:latin typeface="ＭＳ Ｐゴシック" panose="020B0600070205080204" pitchFamily="50" charset="-128"/>
              <a:ea typeface="ＭＳ Ｐゴシック" panose="020B0600070205080204" pitchFamily="50" charset="-128"/>
            </a:rPr>
            <a:t>　物件費の内訳を見ると、施設の維持管理に係る委託料が大きな割合を占めていることから、公共施設等総合管理計画に基づき、施設の統廃合を含めた全体的な見直しを行い、今後も行政コストの省力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132443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688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16</xdr:row>
      <xdr:rowOff>34471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88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18</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77671"/>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82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ポイント下回っているが、全国平均を上回る高齢化率などの影響が懸念される。</a:t>
          </a:r>
        </a:p>
        <a:p>
          <a:r>
            <a:rPr kumimoji="1" lang="ja-JP" altLang="en-US" sz="1300">
              <a:latin typeface="ＭＳ Ｐゴシック" panose="020B0600070205080204" pitchFamily="50" charset="-128"/>
              <a:ea typeface="ＭＳ Ｐゴシック" panose="020B0600070205080204" pitchFamily="50" charset="-128"/>
            </a:rPr>
            <a:t>　当市の高齢化率は上昇傾向にあり、今後も医療、介護事業等の増加が見込まれるため、総合的な対策が必要である。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77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ポイント下回っている。特別会計への繰出金が主なものであり、今後も計画的な繰出しとなるよう努める。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概ね横ばい傾向となっているものの、当市の財政状況から、今後も同等の補助費等を維持することは難しく、補助金、負担金等の公費負担の在り方について、細部に渡り見直し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143002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124714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98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公債費に係る経常収支比率は、令和３年度と比較し、</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ポイント上昇している。これは、平成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年７月豪雨の影響により、平成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年度から令和元年度にかけて地方債の発行を集中的に行ったためで、これらの元金償還が開始されたことが主な要因となっている。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近年、公共施設の老朽化等に伴い、大型の整備事業が集中していることから、公債費のピークは令和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年度となると見込まれ、それまでは非常に厳しい財政運営になることが予想される。そのため、予算編成時に地方債の発行上限を設けるなど今後の公債費抑制に努める。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136525</xdr:rowOff>
    </xdr:from>
    <xdr:to>
      <xdr:col>24</xdr:col>
      <xdr:colOff>25400</xdr:colOff>
      <xdr:row>75</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95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136525</xdr:rowOff>
    </xdr:from>
    <xdr:to>
      <xdr:col>19</xdr:col>
      <xdr:colOff>187325</xdr:colOff>
      <xdr:row>75</xdr:row>
      <xdr:rowOff>136525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95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136525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305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71755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28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86377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85725</xdr:rowOff>
    </xdr:from>
    <xdr:to>
      <xdr:col>20</xdr:col>
      <xdr:colOff>38100</xdr:colOff>
      <xdr:row>76</xdr:row>
      <xdr:rowOff>15875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652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03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85725</xdr:rowOff>
    </xdr:from>
    <xdr:to>
      <xdr:col>15</xdr:col>
      <xdr:colOff>149225</xdr:colOff>
      <xdr:row>76</xdr:row>
      <xdr:rowOff>15875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652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20955</xdr:rowOff>
    </xdr:from>
    <xdr:to>
      <xdr:col>11</xdr:col>
      <xdr:colOff>60325</xdr:colOff>
      <xdr:row>75</xdr:row>
      <xdr:rowOff>122555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107332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105427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ポイント下回っているものの、令和３年度と比較し、</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ポイント上昇している。給与費の改定等による人件費の増加や電気料・燃料費の価格高騰に伴い公共施設の維持管理に係る経費が増加していることが主な要因となっている。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今後も高齢化率等の進展により、経常的な社会保障費の増加が懸念されることから、定員の適正化による人件費の削減に努めるほか、その他事務事業の見直し等による経常的な経費の削減に努める。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76</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05740"/>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05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88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90424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383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90544</xdr:rowOff>
    </xdr:from>
    <xdr:to>
      <xdr:col>29</xdr:col>
      <xdr:colOff>127000</xdr:colOff>
      <xdr:row>14</xdr:row>
      <xdr:rowOff>114765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38469"/>
          <a:ext cx="647700" cy="2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114765</xdr:rowOff>
    </xdr:from>
    <xdr:to>
      <xdr:col>26</xdr:col>
      <xdr:colOff>50800</xdr:colOff>
      <xdr:row>14</xdr:row>
      <xdr:rowOff>157208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62690"/>
          <a:ext cx="698500" cy="4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157208</xdr:rowOff>
    </xdr:from>
    <xdr:to>
      <xdr:col>22</xdr:col>
      <xdr:colOff>114300</xdr:colOff>
      <xdr:row>15</xdr:row>
      <xdr:rowOff>67020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5133"/>
          <a:ext cx="698500" cy="8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67020</xdr:rowOff>
    </xdr:from>
    <xdr:to>
      <xdr:col>18</xdr:col>
      <xdr:colOff>177800</xdr:colOff>
      <xdr:row>15</xdr:row>
      <xdr:rowOff>84535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86395"/>
          <a:ext cx="698500" cy="1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39744</xdr:rowOff>
    </xdr:from>
    <xdr:to>
      <xdr:col>29</xdr:col>
      <xdr:colOff>177800</xdr:colOff>
      <xdr:row>14</xdr:row>
      <xdr:rowOff>141344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8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56271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3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63965</xdr:rowOff>
    </xdr:from>
    <xdr:to>
      <xdr:col>26</xdr:col>
      <xdr:colOff>101600</xdr:colOff>
      <xdr:row>14</xdr:row>
      <xdr:rowOff>165565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1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4292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106408</xdr:rowOff>
    </xdr:from>
    <xdr:to>
      <xdr:col>22</xdr:col>
      <xdr:colOff>165100</xdr:colOff>
      <xdr:row>15</xdr:row>
      <xdr:rowOff>36558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4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46735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16220</xdr:rowOff>
    </xdr:from>
    <xdr:to>
      <xdr:col>19</xdr:col>
      <xdr:colOff>38100</xdr:colOff>
      <xdr:row>15</xdr:row>
      <xdr:rowOff>117820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3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127997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0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33735</xdr:rowOff>
    </xdr:from>
    <xdr:to>
      <xdr:col>15</xdr:col>
      <xdr:colOff>101600</xdr:colOff>
      <xdr:row>15</xdr:row>
      <xdr:rowOff>135335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53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145512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257587</xdr:rowOff>
    </xdr:from>
    <xdr:to>
      <xdr:col>29</xdr:col>
      <xdr:colOff>127000</xdr:colOff>
      <xdr:row>37</xdr:row>
      <xdr:rowOff>260586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82287"/>
          <a:ext cx="647700" cy="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246919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260586</xdr:rowOff>
    </xdr:from>
    <xdr:to>
      <xdr:col>26</xdr:col>
      <xdr:colOff>50800</xdr:colOff>
      <xdr:row>37</xdr:row>
      <xdr:rowOff>288049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85286"/>
          <a:ext cx="698500" cy="2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288049</xdr:rowOff>
    </xdr:from>
    <xdr:to>
      <xdr:col>22</xdr:col>
      <xdr:colOff>114300</xdr:colOff>
      <xdr:row>37</xdr:row>
      <xdr:rowOff>301388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12749"/>
          <a:ext cx="698500" cy="1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301388</xdr:rowOff>
    </xdr:from>
    <xdr:to>
      <xdr:col>18</xdr:col>
      <xdr:colOff>177800</xdr:colOff>
      <xdr:row>37</xdr:row>
      <xdr:rowOff>312071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26088"/>
          <a:ext cx="698500" cy="1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206787</xdr:rowOff>
    </xdr:from>
    <xdr:to>
      <xdr:col>29</xdr:col>
      <xdr:colOff>177800</xdr:colOff>
      <xdr:row>37</xdr:row>
      <xdr:rowOff>308387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3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51864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209786</xdr:rowOff>
    </xdr:from>
    <xdr:to>
      <xdr:col>26</xdr:col>
      <xdr:colOff>101600</xdr:colOff>
      <xdr:row>37</xdr:row>
      <xdr:rowOff>311386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3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150113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0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237249</xdr:rowOff>
    </xdr:from>
    <xdr:to>
      <xdr:col>22</xdr:col>
      <xdr:colOff>165100</xdr:colOff>
      <xdr:row>37</xdr:row>
      <xdr:rowOff>338849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6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250588</xdr:rowOff>
    </xdr:from>
    <xdr:to>
      <xdr:col>19</xdr:col>
      <xdr:colOff>38100</xdr:colOff>
      <xdr:row>38</xdr:row>
      <xdr:rowOff>9288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7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19465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4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261271</xdr:rowOff>
    </xdr:from>
    <xdr:to>
      <xdr:col>15</xdr:col>
      <xdr:colOff>101600</xdr:colOff>
      <xdr:row>38</xdr:row>
      <xdr:rowOff>19971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5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35,232
34,924
514.34
35,617,090
33,878,011
1,338,523
16,030,806
40,016,971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170967</xdr:rowOff>
    </xdr:from>
    <xdr:to>
      <xdr:col>24</xdr:col>
      <xdr:colOff>63500</xdr:colOff>
      <xdr:row>33</xdr:row>
      <xdr:rowOff>71094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7367"/>
          <a:ext cx="838200" cy="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71094</xdr:rowOff>
    </xdr:from>
    <xdr:to>
      <xdr:col>19</xdr:col>
      <xdr:colOff>177800</xdr:colOff>
      <xdr:row>33</xdr:row>
      <xdr:rowOff>86754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894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86754</xdr:rowOff>
    </xdr:from>
    <xdr:to>
      <xdr:col>15</xdr:col>
      <xdr:colOff>50800</xdr:colOff>
      <xdr:row>34</xdr:row>
      <xdr:rowOff>158610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4604"/>
          <a:ext cx="889000" cy="2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146469</xdr:rowOff>
    </xdr:from>
    <xdr:to>
      <xdr:col>10</xdr:col>
      <xdr:colOff>114300</xdr:colOff>
      <xdr:row>34</xdr:row>
      <xdr:rowOff>158610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75769"/>
          <a:ext cx="8890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120167</xdr:rowOff>
    </xdr:from>
    <xdr:to>
      <xdr:col>24</xdr:col>
      <xdr:colOff>114300</xdr:colOff>
      <xdr:row>33</xdr:row>
      <xdr:rowOff>50317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143044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20294</xdr:rowOff>
    </xdr:from>
    <xdr:to>
      <xdr:col>20</xdr:col>
      <xdr:colOff>38100</xdr:colOff>
      <xdr:row>33</xdr:row>
      <xdr:rowOff>121894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138421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5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35954</xdr:rowOff>
    </xdr:from>
    <xdr:to>
      <xdr:col>15</xdr:col>
      <xdr:colOff>101600</xdr:colOff>
      <xdr:row>33</xdr:row>
      <xdr:rowOff>137554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154081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6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107810</xdr:rowOff>
    </xdr:from>
    <xdr:to>
      <xdr:col>10</xdr:col>
      <xdr:colOff>165100</xdr:colOff>
      <xdr:row>35</xdr:row>
      <xdr:rowOff>37960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54487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1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95669</xdr:rowOff>
    </xdr:from>
    <xdr:to>
      <xdr:col>6</xdr:col>
      <xdr:colOff>38100</xdr:colOff>
      <xdr:row>35</xdr:row>
      <xdr:rowOff>25819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42346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0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20542</xdr:rowOff>
    </xdr:from>
    <xdr:to>
      <xdr:col>24</xdr:col>
      <xdr:colOff>63500</xdr:colOff>
      <xdr:row>58</xdr:row>
      <xdr:rowOff>22447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6464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20542</xdr:rowOff>
    </xdr:from>
    <xdr:to>
      <xdr:col>19</xdr:col>
      <xdr:colOff>177800</xdr:colOff>
      <xdr:row>58</xdr:row>
      <xdr:rowOff>41358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4642"/>
          <a:ext cx="889000" cy="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11139</xdr:rowOff>
    </xdr:from>
    <xdr:to>
      <xdr:col>15</xdr:col>
      <xdr:colOff>50800</xdr:colOff>
      <xdr:row>58</xdr:row>
      <xdr:rowOff>41358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55239"/>
          <a:ext cx="889000" cy="3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164023</xdr:rowOff>
    </xdr:from>
    <xdr:to>
      <xdr:col>10</xdr:col>
      <xdr:colOff>114300</xdr:colOff>
      <xdr:row>58</xdr:row>
      <xdr:rowOff>11139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36673"/>
          <a:ext cx="8890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143097</xdr:rowOff>
    </xdr:from>
    <xdr:to>
      <xdr:col>24</xdr:col>
      <xdr:colOff>114300</xdr:colOff>
      <xdr:row>58</xdr:row>
      <xdr:rowOff>73247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141192</xdr:rowOff>
    </xdr:from>
    <xdr:to>
      <xdr:col>20</xdr:col>
      <xdr:colOff>38100</xdr:colOff>
      <xdr:row>58</xdr:row>
      <xdr:rowOff>71342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87869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8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162008</xdr:rowOff>
    </xdr:from>
    <xdr:to>
      <xdr:col>15</xdr:col>
      <xdr:colOff>101600</xdr:colOff>
      <xdr:row>58</xdr:row>
      <xdr:rowOff>92158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108685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131789</xdr:rowOff>
    </xdr:from>
    <xdr:to>
      <xdr:col>10</xdr:col>
      <xdr:colOff>165100</xdr:colOff>
      <xdr:row>58</xdr:row>
      <xdr:rowOff>61939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78466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7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113223</xdr:rowOff>
    </xdr:from>
    <xdr:to>
      <xdr:col>6</xdr:col>
      <xdr:colOff>38100</xdr:colOff>
      <xdr:row>58</xdr:row>
      <xdr:rowOff>43373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59900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6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13382</xdr:rowOff>
    </xdr:from>
    <xdr:to>
      <xdr:col>24</xdr:col>
      <xdr:colOff>63500</xdr:colOff>
      <xdr:row>79</xdr:row>
      <xdr:rowOff>38153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57932"/>
          <a:ext cx="8382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38153</xdr:rowOff>
    </xdr:from>
    <xdr:to>
      <xdr:col>19</xdr:col>
      <xdr:colOff>177800</xdr:colOff>
      <xdr:row>79</xdr:row>
      <xdr:rowOff>54580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82703"/>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54580</xdr:rowOff>
    </xdr:from>
    <xdr:to>
      <xdr:col>15</xdr:col>
      <xdr:colOff>50800</xdr:colOff>
      <xdr:row>79</xdr:row>
      <xdr:rowOff>56947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99130"/>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56947</xdr:rowOff>
    </xdr:from>
    <xdr:to>
      <xdr:col>10</xdr:col>
      <xdr:colOff>114300</xdr:colOff>
      <xdr:row>79</xdr:row>
      <xdr:rowOff>59902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601497"/>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134032</xdr:rowOff>
    </xdr:from>
    <xdr:to>
      <xdr:col>24</xdr:col>
      <xdr:colOff>114300</xdr:colOff>
      <xdr:row>79</xdr:row>
      <xdr:rowOff>64182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48959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158803</xdr:rowOff>
    </xdr:from>
    <xdr:to>
      <xdr:col>20</xdr:col>
      <xdr:colOff>38100</xdr:colOff>
      <xdr:row>79</xdr:row>
      <xdr:rowOff>88953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80080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2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3780</xdr:rowOff>
    </xdr:from>
    <xdr:to>
      <xdr:col>15</xdr:col>
      <xdr:colOff>101600</xdr:colOff>
      <xdr:row>79</xdr:row>
      <xdr:rowOff>105380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96507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4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6147</xdr:rowOff>
    </xdr:from>
    <xdr:to>
      <xdr:col>10</xdr:col>
      <xdr:colOff>165100</xdr:colOff>
      <xdr:row>79</xdr:row>
      <xdr:rowOff>107747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98874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9102</xdr:rowOff>
    </xdr:from>
    <xdr:to>
      <xdr:col>6</xdr:col>
      <xdr:colOff>38100</xdr:colOff>
      <xdr:row>79</xdr:row>
      <xdr:rowOff>110702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101829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19402</xdr:rowOff>
    </xdr:from>
    <xdr:to>
      <xdr:col>24</xdr:col>
      <xdr:colOff>63500</xdr:colOff>
      <xdr:row>95</xdr:row>
      <xdr:rowOff>156290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07152"/>
          <a:ext cx="838200" cy="13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19402</xdr:rowOff>
    </xdr:from>
    <xdr:to>
      <xdr:col>19</xdr:col>
      <xdr:colOff>177800</xdr:colOff>
      <xdr:row>97</xdr:row>
      <xdr:rowOff>7417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07152"/>
          <a:ext cx="889000" cy="3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7417</xdr:rowOff>
    </xdr:from>
    <xdr:to>
      <xdr:col>15</xdr:col>
      <xdr:colOff>50800</xdr:colOff>
      <xdr:row>97</xdr:row>
      <xdr:rowOff>45625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38067"/>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168895</xdr:rowOff>
    </xdr:from>
    <xdr:to>
      <xdr:col>10</xdr:col>
      <xdr:colOff>114300</xdr:colOff>
      <xdr:row>97</xdr:row>
      <xdr:rowOff>45625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28095"/>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105490</xdr:rowOff>
    </xdr:from>
    <xdr:to>
      <xdr:col>24</xdr:col>
      <xdr:colOff>114300</xdr:colOff>
      <xdr:row>96</xdr:row>
      <xdr:rowOff>35640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128367</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4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140052</xdr:rowOff>
    </xdr:from>
    <xdr:to>
      <xdr:col>20</xdr:col>
      <xdr:colOff>38100</xdr:colOff>
      <xdr:row>95</xdr:row>
      <xdr:rowOff>70202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86729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0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128067</xdr:rowOff>
    </xdr:from>
    <xdr:to>
      <xdr:col>15</xdr:col>
      <xdr:colOff>101600</xdr:colOff>
      <xdr:row>97</xdr:row>
      <xdr:rowOff>58217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49344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166275</xdr:rowOff>
    </xdr:from>
    <xdr:to>
      <xdr:col>10</xdr:col>
      <xdr:colOff>165100</xdr:colOff>
      <xdr:row>97</xdr:row>
      <xdr:rowOff>96425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87552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118095</xdr:rowOff>
    </xdr:from>
    <xdr:to>
      <xdr:col>6</xdr:col>
      <xdr:colOff>38100</xdr:colOff>
      <xdr:row>97</xdr:row>
      <xdr:rowOff>48245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64772</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35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56542</xdr:rowOff>
    </xdr:from>
    <xdr:to>
      <xdr:col>55</xdr:col>
      <xdr:colOff>0</xdr:colOff>
      <xdr:row>37</xdr:row>
      <xdr:rowOff>78442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00192"/>
          <a:ext cx="8382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44282</xdr:rowOff>
    </xdr:from>
    <xdr:to>
      <xdr:col>50</xdr:col>
      <xdr:colOff>114300</xdr:colOff>
      <xdr:row>37</xdr:row>
      <xdr:rowOff>78442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45032"/>
          <a:ext cx="889000" cy="3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44282</xdr:rowOff>
    </xdr:from>
    <xdr:to>
      <xdr:col>45</xdr:col>
      <xdr:colOff>177800</xdr:colOff>
      <xdr:row>37</xdr:row>
      <xdr:rowOff>152181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45032"/>
          <a:ext cx="889000" cy="4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152181</xdr:rowOff>
    </xdr:from>
    <xdr:to>
      <xdr:col>41</xdr:col>
      <xdr:colOff>50800</xdr:colOff>
      <xdr:row>38</xdr:row>
      <xdr:rowOff>14672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5831"/>
          <a:ext cx="889000" cy="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5742</xdr:rowOff>
    </xdr:from>
    <xdr:to>
      <xdr:col>55</xdr:col>
      <xdr:colOff>50800</xdr:colOff>
      <xdr:row>37</xdr:row>
      <xdr:rowOff>107342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28619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0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27642</xdr:rowOff>
    </xdr:from>
    <xdr:to>
      <xdr:col>50</xdr:col>
      <xdr:colOff>165100</xdr:colOff>
      <xdr:row>37</xdr:row>
      <xdr:rowOff>129242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145769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4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164932</xdr:rowOff>
    </xdr:from>
    <xdr:to>
      <xdr:col>46</xdr:col>
      <xdr:colOff>38100</xdr:colOff>
      <xdr:row>35</xdr:row>
      <xdr:rowOff>95082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111609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6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101381</xdr:rowOff>
    </xdr:from>
    <xdr:to>
      <xdr:col>41</xdr:col>
      <xdr:colOff>101600</xdr:colOff>
      <xdr:row>38</xdr:row>
      <xdr:rowOff>31531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48058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135322</xdr:rowOff>
    </xdr:from>
    <xdr:to>
      <xdr:col>36</xdr:col>
      <xdr:colOff>165100</xdr:colOff>
      <xdr:row>38</xdr:row>
      <xdr:rowOff>65472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81999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5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143701</xdr:rowOff>
    </xdr:from>
    <xdr:to>
      <xdr:col>55</xdr:col>
      <xdr:colOff>0</xdr:colOff>
      <xdr:row>56</xdr:row>
      <xdr:rowOff>167704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573451"/>
          <a:ext cx="8382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167704</xdr:rowOff>
    </xdr:from>
    <xdr:to>
      <xdr:col>50</xdr:col>
      <xdr:colOff>114300</xdr:colOff>
      <xdr:row>57</xdr:row>
      <xdr:rowOff>6554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68904"/>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117846</xdr:rowOff>
    </xdr:from>
    <xdr:to>
      <xdr:col>45</xdr:col>
      <xdr:colOff>177800</xdr:colOff>
      <xdr:row>57</xdr:row>
      <xdr:rowOff>6554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19046"/>
          <a:ext cx="889000" cy="6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117846</xdr:rowOff>
    </xdr:from>
    <xdr:to>
      <xdr:col>41</xdr:col>
      <xdr:colOff>50800</xdr:colOff>
      <xdr:row>56</xdr:row>
      <xdr:rowOff>153083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19046"/>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92901</xdr:rowOff>
    </xdr:from>
    <xdr:to>
      <xdr:col>55</xdr:col>
      <xdr:colOff>50800</xdr:colOff>
      <xdr:row>56</xdr:row>
      <xdr:rowOff>23051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5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115778</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7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116904</xdr:rowOff>
    </xdr:from>
    <xdr:to>
      <xdr:col>50</xdr:col>
      <xdr:colOff>165100</xdr:colOff>
      <xdr:row>57</xdr:row>
      <xdr:rowOff>47054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63581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9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127204</xdr:rowOff>
    </xdr:from>
    <xdr:to>
      <xdr:col>46</xdr:col>
      <xdr:colOff>38100</xdr:colOff>
      <xdr:row>57</xdr:row>
      <xdr:rowOff>57354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73881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0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67046</xdr:rowOff>
    </xdr:from>
    <xdr:to>
      <xdr:col>41</xdr:col>
      <xdr:colOff>101600</xdr:colOff>
      <xdr:row>56</xdr:row>
      <xdr:rowOff>168646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13723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4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102283</xdr:rowOff>
    </xdr:from>
    <xdr:to>
      <xdr:col>36</xdr:col>
      <xdr:colOff>165100</xdr:colOff>
      <xdr:row>57</xdr:row>
      <xdr:rowOff>32433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0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48960</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47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66053</xdr:rowOff>
    </xdr:from>
    <xdr:to>
      <xdr:col>55</xdr:col>
      <xdr:colOff>0</xdr:colOff>
      <xdr:row>76</xdr:row>
      <xdr:rowOff>169456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096253"/>
          <a:ext cx="8382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169456</xdr:rowOff>
    </xdr:from>
    <xdr:to>
      <xdr:col>50</xdr:col>
      <xdr:colOff>114300</xdr:colOff>
      <xdr:row>77</xdr:row>
      <xdr:rowOff>75578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199656"/>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75578</xdr:rowOff>
    </xdr:from>
    <xdr:to>
      <xdr:col>45</xdr:col>
      <xdr:colOff>177800</xdr:colOff>
      <xdr:row>78</xdr:row>
      <xdr:rowOff>36906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77228"/>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61785</xdr:rowOff>
    </xdr:from>
    <xdr:to>
      <xdr:col>41</xdr:col>
      <xdr:colOff>50800</xdr:colOff>
      <xdr:row>78</xdr:row>
      <xdr:rowOff>36906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20535"/>
          <a:ext cx="889000" cy="4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15253</xdr:rowOff>
    </xdr:from>
    <xdr:to>
      <xdr:col>55</xdr:col>
      <xdr:colOff>50800</xdr:colOff>
      <xdr:row>76</xdr:row>
      <xdr:rowOff>116853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38130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8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118656</xdr:rowOff>
    </xdr:from>
    <xdr:to>
      <xdr:col>50</xdr:col>
      <xdr:colOff>165100</xdr:colOff>
      <xdr:row>77</xdr:row>
      <xdr:rowOff>48806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65333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24778</xdr:rowOff>
    </xdr:from>
    <xdr:to>
      <xdr:col>46</xdr:col>
      <xdr:colOff>38100</xdr:colOff>
      <xdr:row>77</xdr:row>
      <xdr:rowOff>126378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117505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157556</xdr:rowOff>
    </xdr:from>
    <xdr:to>
      <xdr:col>41</xdr:col>
      <xdr:colOff>101600</xdr:colOff>
      <xdr:row>78</xdr:row>
      <xdr:rowOff>87706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78833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5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10985</xdr:rowOff>
    </xdr:from>
    <xdr:to>
      <xdr:col>36</xdr:col>
      <xdr:colOff>165100</xdr:colOff>
      <xdr:row>75</xdr:row>
      <xdr:rowOff>112585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129112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145966</xdr:rowOff>
    </xdr:from>
    <xdr:to>
      <xdr:col>55</xdr:col>
      <xdr:colOff>0</xdr:colOff>
      <xdr:row>97</xdr:row>
      <xdr:rowOff>109522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605166"/>
          <a:ext cx="838200" cy="1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103744</xdr:rowOff>
    </xdr:from>
    <xdr:to>
      <xdr:col>50</xdr:col>
      <xdr:colOff>114300</xdr:colOff>
      <xdr:row>97</xdr:row>
      <xdr:rowOff>109522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34394"/>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30527</xdr:rowOff>
    </xdr:from>
    <xdr:to>
      <xdr:col>45</xdr:col>
      <xdr:colOff>177800</xdr:colOff>
      <xdr:row>97</xdr:row>
      <xdr:rowOff>103744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661177"/>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30527</xdr:rowOff>
    </xdr:from>
    <xdr:to>
      <xdr:col>41</xdr:col>
      <xdr:colOff>50800</xdr:colOff>
      <xdr:row>97</xdr:row>
      <xdr:rowOff>168115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61177"/>
          <a:ext cx="889000" cy="1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95166</xdr:rowOff>
    </xdr:from>
    <xdr:to>
      <xdr:col>55</xdr:col>
      <xdr:colOff>50800</xdr:colOff>
      <xdr:row>97</xdr:row>
      <xdr:rowOff>25316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118043</xdr:rowOff>
    </xdr:from>
    <xdr:ext cx="599010"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40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58722</xdr:rowOff>
    </xdr:from>
    <xdr:to>
      <xdr:col>50</xdr:col>
      <xdr:colOff>165100</xdr:colOff>
      <xdr:row>97</xdr:row>
      <xdr:rowOff>160322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5399</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646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52944</xdr:rowOff>
    </xdr:from>
    <xdr:to>
      <xdr:col>46</xdr:col>
      <xdr:colOff>38100</xdr:colOff>
      <xdr:row>97</xdr:row>
      <xdr:rowOff>154544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171071</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45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151177</xdr:rowOff>
    </xdr:from>
    <xdr:to>
      <xdr:col>41</xdr:col>
      <xdr:colOff>101600</xdr:colOff>
      <xdr:row>97</xdr:row>
      <xdr:rowOff>81327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97854</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38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117315</xdr:rowOff>
    </xdr:from>
    <xdr:to>
      <xdr:col>36</xdr:col>
      <xdr:colOff>165100</xdr:colOff>
      <xdr:row>98</xdr:row>
      <xdr:rowOff>47465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63992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75676</xdr:rowOff>
    </xdr:from>
    <xdr:to>
      <xdr:col>85</xdr:col>
      <xdr:colOff>127000</xdr:colOff>
      <xdr:row>36</xdr:row>
      <xdr:rowOff>95335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247876"/>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109802</xdr:rowOff>
    </xdr:from>
    <xdr:to>
      <xdr:col>81</xdr:col>
      <xdr:colOff>50800</xdr:colOff>
      <xdr:row>36</xdr:row>
      <xdr:rowOff>95335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5939102"/>
          <a:ext cx="889000" cy="3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25579</xdr:rowOff>
    </xdr:from>
    <xdr:to>
      <xdr:col>76</xdr:col>
      <xdr:colOff>114300</xdr:colOff>
      <xdr:row>34</xdr:row>
      <xdr:rowOff>109802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5511979"/>
          <a:ext cx="889000" cy="4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25579</xdr:rowOff>
    </xdr:from>
    <xdr:to>
      <xdr:col>71</xdr:col>
      <xdr:colOff>177800</xdr:colOff>
      <xdr:row>36</xdr:row>
      <xdr:rowOff>581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5511979"/>
          <a:ext cx="889000" cy="6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24876</xdr:rowOff>
    </xdr:from>
    <xdr:to>
      <xdr:col>85</xdr:col>
      <xdr:colOff>177800</xdr:colOff>
      <xdr:row>36</xdr:row>
      <xdr:rowOff>126476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47753</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04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44535</xdr:rowOff>
    </xdr:from>
    <xdr:to>
      <xdr:col>81</xdr:col>
      <xdr:colOff>101600</xdr:colOff>
      <xdr:row>36</xdr:row>
      <xdr:rowOff>146135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2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162662</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599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59002</xdr:rowOff>
    </xdr:from>
    <xdr:to>
      <xdr:col>76</xdr:col>
      <xdr:colOff>165100</xdr:colOff>
      <xdr:row>34</xdr:row>
      <xdr:rowOff>160602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58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5679</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6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146229</xdr:rowOff>
    </xdr:from>
    <xdr:to>
      <xdr:col>72</xdr:col>
      <xdr:colOff>38100</xdr:colOff>
      <xdr:row>32</xdr:row>
      <xdr:rowOff>76379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54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92906</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523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121231</xdr:rowOff>
    </xdr:from>
    <xdr:to>
      <xdr:col>67</xdr:col>
      <xdr:colOff>101600</xdr:colOff>
      <xdr:row>36</xdr:row>
      <xdr:rowOff>51381</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1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67908</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58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31824</xdr:rowOff>
    </xdr:from>
    <xdr:to>
      <xdr:col>85</xdr:col>
      <xdr:colOff>127000</xdr:colOff>
      <xdr:row>77</xdr:row>
      <xdr:rowOff>50847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233474"/>
          <a:ext cx="8382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50847</xdr:rowOff>
    </xdr:from>
    <xdr:to>
      <xdr:col>81</xdr:col>
      <xdr:colOff>50800</xdr:colOff>
      <xdr:row>77</xdr:row>
      <xdr:rowOff>74628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252497"/>
          <a:ext cx="889000" cy="2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74628</xdr:rowOff>
    </xdr:from>
    <xdr:to>
      <xdr:col>76</xdr:col>
      <xdr:colOff>114300</xdr:colOff>
      <xdr:row>77</xdr:row>
      <xdr:rowOff>123361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276278"/>
          <a:ext cx="8890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123361</xdr:rowOff>
    </xdr:from>
    <xdr:to>
      <xdr:col>71</xdr:col>
      <xdr:colOff>177800</xdr:colOff>
      <xdr:row>77</xdr:row>
      <xdr:rowOff>147025</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2501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152474</xdr:rowOff>
    </xdr:from>
    <xdr:to>
      <xdr:col>85</xdr:col>
      <xdr:colOff>177800</xdr:colOff>
      <xdr:row>77</xdr:row>
      <xdr:rowOff>82624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1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3901</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0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xdr:rowOff>
    </xdr:from>
    <xdr:to>
      <xdr:col>81</xdr:col>
      <xdr:colOff>101600</xdr:colOff>
      <xdr:row>77</xdr:row>
      <xdr:rowOff>101647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118174</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297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23828</xdr:rowOff>
    </xdr:from>
    <xdr:to>
      <xdr:col>76</xdr:col>
      <xdr:colOff>165100</xdr:colOff>
      <xdr:row>77</xdr:row>
      <xdr:rowOff>125428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141955</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30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72561</xdr:rowOff>
    </xdr:from>
    <xdr:to>
      <xdr:col>72</xdr:col>
      <xdr:colOff>38100</xdr:colOff>
      <xdr:row>78</xdr:row>
      <xdr:rowOff>2711</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2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19238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0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96225</xdr:rowOff>
    </xdr:from>
    <xdr:to>
      <xdr:col>67</xdr:col>
      <xdr:colOff>101600</xdr:colOff>
      <xdr:row>78</xdr:row>
      <xdr:rowOff>26375</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42902</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07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116072</xdr:rowOff>
    </xdr:from>
    <xdr:to>
      <xdr:col>85</xdr:col>
      <xdr:colOff>127000</xdr:colOff>
      <xdr:row>98</xdr:row>
      <xdr:rowOff>136344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18172"/>
          <a:ext cx="838200" cy="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116072</xdr:rowOff>
    </xdr:from>
    <xdr:to>
      <xdr:col>81</xdr:col>
      <xdr:colOff>50800</xdr:colOff>
      <xdr:row>98</xdr:row>
      <xdr:rowOff>144360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18172"/>
          <a:ext cx="889000" cy="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144360</xdr:rowOff>
    </xdr:from>
    <xdr:to>
      <xdr:col>76</xdr:col>
      <xdr:colOff>114300</xdr:colOff>
      <xdr:row>98</xdr:row>
      <xdr:rowOff>159041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46460"/>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50744</xdr:rowOff>
    </xdr:from>
    <xdr:to>
      <xdr:col>71</xdr:col>
      <xdr:colOff>177800</xdr:colOff>
      <xdr:row>98</xdr:row>
      <xdr:rowOff>159041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852844"/>
          <a:ext cx="889000" cy="10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85544</xdr:rowOff>
    </xdr:from>
    <xdr:to>
      <xdr:col>85</xdr:col>
      <xdr:colOff>177800</xdr:colOff>
      <xdr:row>99</xdr:row>
      <xdr:rowOff>15694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65272</xdr:rowOff>
    </xdr:from>
    <xdr:to>
      <xdr:col>81</xdr:col>
      <xdr:colOff>101600</xdr:colOff>
      <xdr:row>98</xdr:row>
      <xdr:rowOff>166872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11949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93560</xdr:rowOff>
    </xdr:from>
    <xdr:to>
      <xdr:col>76</xdr:col>
      <xdr:colOff>165100</xdr:colOff>
      <xdr:row>99</xdr:row>
      <xdr:rowOff>23710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40237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108241</xdr:rowOff>
    </xdr:from>
    <xdr:to>
      <xdr:col>72</xdr:col>
      <xdr:colOff>38100</xdr:colOff>
      <xdr:row>99</xdr:row>
      <xdr:rowOff>38391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1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54918</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8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171394</xdr:rowOff>
    </xdr:from>
    <xdr:to>
      <xdr:col>67</xdr:col>
      <xdr:colOff>101600</xdr:colOff>
      <xdr:row>98</xdr:row>
      <xdr:rowOff>101544</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118071</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5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126212</xdr:rowOff>
    </xdr:from>
    <xdr:to>
      <xdr:col>116</xdr:col>
      <xdr:colOff>63500</xdr:colOff>
      <xdr:row>38</xdr:row>
      <xdr:rowOff>147309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641312"/>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73733</xdr:rowOff>
    </xdr:from>
    <xdr:to>
      <xdr:col>111</xdr:col>
      <xdr:colOff>177800</xdr:colOff>
      <xdr:row>38</xdr:row>
      <xdr:rowOff>126212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588833"/>
          <a:ext cx="889000" cy="5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73733</xdr:rowOff>
    </xdr:from>
    <xdr:to>
      <xdr:col>107</xdr:col>
      <xdr:colOff>50800</xdr:colOff>
      <xdr:row>39</xdr:row>
      <xdr:rowOff>78892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588833"/>
          <a:ext cx="889000" cy="17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78892</xdr:rowOff>
    </xdr:from>
    <xdr:to>
      <xdr:col>102</xdr:col>
      <xdr:colOff>114300</xdr:colOff>
      <xdr:row>39</xdr:row>
      <xdr:rowOff>94404</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7654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96509</xdr:rowOff>
    </xdr:from>
    <xdr:to>
      <xdr:col>116</xdr:col>
      <xdr:colOff>114300</xdr:colOff>
      <xdr:row>39</xdr:row>
      <xdr:rowOff>26659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72356</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75412</xdr:rowOff>
    </xdr:from>
    <xdr:to>
      <xdr:col>112</xdr:col>
      <xdr:colOff>38100</xdr:colOff>
      <xdr:row>39</xdr:row>
      <xdr:rowOff>5562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22089</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3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22933</xdr:rowOff>
    </xdr:from>
    <xdr:to>
      <xdr:col>107</xdr:col>
      <xdr:colOff>101600</xdr:colOff>
      <xdr:row>38</xdr:row>
      <xdr:rowOff>124533</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141060</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31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28092</xdr:rowOff>
    </xdr:from>
    <xdr:to>
      <xdr:col>102</xdr:col>
      <xdr:colOff>165100</xdr:colOff>
      <xdr:row>39</xdr:row>
      <xdr:rowOff>129692</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120819</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807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43604</xdr:rowOff>
    </xdr:from>
    <xdr:to>
      <xdr:col>98</xdr:col>
      <xdr:colOff>38100</xdr:colOff>
      <xdr:row>39</xdr:row>
      <xdr:rowOff>145204</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136331</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2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65839</xdr:rowOff>
    </xdr:from>
    <xdr:to>
      <xdr:col>116</xdr:col>
      <xdr:colOff>63500</xdr:colOff>
      <xdr:row>58</xdr:row>
      <xdr:rowOff>66091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09939"/>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66091</xdr:rowOff>
    </xdr:from>
    <xdr:to>
      <xdr:col>111</xdr:col>
      <xdr:colOff>177800</xdr:colOff>
      <xdr:row>58</xdr:row>
      <xdr:rowOff>68125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10191"/>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61290</xdr:rowOff>
    </xdr:from>
    <xdr:to>
      <xdr:col>107</xdr:col>
      <xdr:colOff>50800</xdr:colOff>
      <xdr:row>58</xdr:row>
      <xdr:rowOff>68125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05390"/>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52969</xdr:rowOff>
    </xdr:from>
    <xdr:to>
      <xdr:col>102</xdr:col>
      <xdr:colOff>114300</xdr:colOff>
      <xdr:row>58</xdr:row>
      <xdr:rowOff>61290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9997069"/>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15039</xdr:rowOff>
    </xdr:from>
    <xdr:to>
      <xdr:col>116</xdr:col>
      <xdr:colOff>114300</xdr:colOff>
      <xdr:row>58</xdr:row>
      <xdr:rowOff>116639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103468</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15291</xdr:rowOff>
    </xdr:from>
    <xdr:to>
      <xdr:col>112</xdr:col>
      <xdr:colOff>38100</xdr:colOff>
      <xdr:row>58</xdr:row>
      <xdr:rowOff>116891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108018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17325</xdr:rowOff>
    </xdr:from>
    <xdr:to>
      <xdr:col>107</xdr:col>
      <xdr:colOff>101600</xdr:colOff>
      <xdr:row>58</xdr:row>
      <xdr:rowOff>118925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110052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5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10490</xdr:rowOff>
    </xdr:from>
    <xdr:to>
      <xdr:col>102</xdr:col>
      <xdr:colOff>165100</xdr:colOff>
      <xdr:row>58</xdr:row>
      <xdr:rowOff>112090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103217</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2169</xdr:rowOff>
    </xdr:from>
    <xdr:to>
      <xdr:col>98</xdr:col>
      <xdr:colOff>38100</xdr:colOff>
      <xdr:row>58</xdr:row>
      <xdr:rowOff>103769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94896</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3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122277</xdr:rowOff>
    </xdr:from>
    <xdr:to>
      <xdr:col>116</xdr:col>
      <xdr:colOff>63500</xdr:colOff>
      <xdr:row>74</xdr:row>
      <xdr:rowOff>151832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09577"/>
          <a:ext cx="8382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143945</xdr:rowOff>
    </xdr:from>
    <xdr:to>
      <xdr:col>111</xdr:col>
      <xdr:colOff>177800</xdr:colOff>
      <xdr:row>74</xdr:row>
      <xdr:rowOff>151832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83124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31964</xdr:rowOff>
    </xdr:from>
    <xdr:to>
      <xdr:col>107</xdr:col>
      <xdr:colOff>50800</xdr:colOff>
      <xdr:row>74</xdr:row>
      <xdr:rowOff>143945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719264"/>
          <a:ext cx="889000" cy="1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31964</xdr:rowOff>
    </xdr:from>
    <xdr:to>
      <xdr:col>102</xdr:col>
      <xdr:colOff>114300</xdr:colOff>
      <xdr:row>74</xdr:row>
      <xdr:rowOff>48097</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719264"/>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71477</xdr:rowOff>
    </xdr:from>
    <xdr:to>
      <xdr:col>116</xdr:col>
      <xdr:colOff>114300</xdr:colOff>
      <xdr:row>75</xdr:row>
      <xdr:rowOff>1627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7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94354</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101032</xdr:rowOff>
    </xdr:from>
    <xdr:to>
      <xdr:col>112</xdr:col>
      <xdr:colOff>38100</xdr:colOff>
      <xdr:row>75</xdr:row>
      <xdr:rowOff>31182</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78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47709</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93145</xdr:rowOff>
    </xdr:from>
    <xdr:to>
      <xdr:col>107</xdr:col>
      <xdr:colOff>101600</xdr:colOff>
      <xdr:row>75</xdr:row>
      <xdr:rowOff>23295</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7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39822</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55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152614</xdr:rowOff>
    </xdr:from>
    <xdr:to>
      <xdr:col>102</xdr:col>
      <xdr:colOff>165100</xdr:colOff>
      <xdr:row>74</xdr:row>
      <xdr:rowOff>82764</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6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99291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44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168747</xdr:rowOff>
    </xdr:from>
    <xdr:to>
      <xdr:col>98</xdr:col>
      <xdr:colOff>38100</xdr:colOff>
      <xdr:row>74</xdr:row>
      <xdr:rowOff>98897</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6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115424</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4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961,569</a:t>
          </a:r>
          <a:r>
            <a:rPr kumimoji="1" lang="ja-JP" altLang="en-US" sz="1300">
              <a:latin typeface="ＭＳ Ｐゴシック" panose="020B0600070205080204" pitchFamily="50" charset="-128"/>
              <a:ea typeface="ＭＳ Ｐゴシック" panose="020B0600070205080204" pitchFamily="50" charset="-128"/>
            </a:rPr>
            <a:t>円となっている。令和３年度の住民一人当たり</a:t>
          </a:r>
          <a:r>
            <a:rPr kumimoji="1" lang="en-US" altLang="ja-JP" sz="1300">
              <a:latin typeface="ＭＳ Ｐゴシック" panose="020B0600070205080204" pitchFamily="50" charset="-128"/>
              <a:ea typeface="ＭＳ Ｐゴシック" panose="020B0600070205080204" pitchFamily="50" charset="-128"/>
            </a:rPr>
            <a:t>903,872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57,697</a:t>
          </a:r>
          <a:r>
            <a:rPr kumimoji="1" lang="ja-JP" altLang="en-US" sz="1300">
              <a:latin typeface="ＭＳ Ｐゴシック" panose="020B0600070205080204" pitchFamily="50" charset="-128"/>
              <a:ea typeface="ＭＳ Ｐゴシック" panose="020B0600070205080204" pitchFamily="50" charset="-128"/>
            </a:rPr>
            <a:t>円増加した。性質別で見た主な増加要因は、普通建設事業費の増によるものである。支所庁舎建設事業や柑橘加工施設整備事業等の大型の建設事業が重なったことで、住民一人当たりのコストは</a:t>
          </a:r>
          <a:r>
            <a:rPr kumimoji="1" lang="en-US" altLang="ja-JP" sz="1300">
              <a:latin typeface="ＭＳ Ｐゴシック" panose="020B0600070205080204" pitchFamily="50" charset="-128"/>
              <a:ea typeface="ＭＳ Ｐゴシック" panose="020B0600070205080204" pitchFamily="50" charset="-128"/>
            </a:rPr>
            <a:t>59,850</a:t>
          </a:r>
          <a:r>
            <a:rPr kumimoji="1" lang="ja-JP" altLang="en-US" sz="1300">
              <a:latin typeface="ＭＳ Ｐゴシック" panose="020B0600070205080204" pitchFamily="50" charset="-128"/>
              <a:ea typeface="ＭＳ Ｐゴシック" panose="020B0600070205080204" pitchFamily="50" charset="-128"/>
            </a:rPr>
            <a:t>円増加した。一方で、扶助費は、住民税非課税世帯・子育て世帯臨時給付金事業等の減により、住民一人当たりのコストは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12,575</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類似団体との比較では、特に、人件費、普通建設事業費、公債費において、類似団体平均を大きく上回っている。人件費では、住民一人当たりのコストは類似団体平均を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39,219</a:t>
          </a:r>
          <a:r>
            <a:rPr kumimoji="1" lang="ja-JP" altLang="en-US" sz="1300">
              <a:latin typeface="ＭＳ Ｐゴシック" panose="020B0600070205080204" pitchFamily="50" charset="-128"/>
              <a:ea typeface="ＭＳ Ｐゴシック" panose="020B0600070205080204" pitchFamily="50" charset="-128"/>
            </a:rPr>
            <a:t>円上回っている。類似団体と比較し、給与等の水準は低いものの、職員数が多いことが要因となっている。普通建設事業費では、住民一人当たりのコストは類似団体平均を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110,532</a:t>
          </a:r>
          <a:r>
            <a:rPr kumimoji="1" lang="ja-JP" altLang="en-US" sz="1300">
              <a:latin typeface="ＭＳ Ｐゴシック" panose="020B0600070205080204" pitchFamily="50" charset="-128"/>
              <a:ea typeface="ＭＳ Ｐゴシック" panose="020B0600070205080204" pitchFamily="50" charset="-128"/>
            </a:rPr>
            <a:t>円上回っている。公共施設等の老朽化による更新の時期を迎えていることなどが主な要因となっていることから、保有施設の総量縮減、統廃合・複合化を推進し、更新整備に要する経費を抑制する必要がある。公債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47,980</a:t>
          </a:r>
          <a:r>
            <a:rPr kumimoji="1" lang="ja-JP" altLang="en-US" sz="1300">
              <a:latin typeface="ＭＳ Ｐゴシック" panose="020B0600070205080204" pitchFamily="50" charset="-128"/>
              <a:ea typeface="ＭＳ Ｐゴシック" panose="020B0600070205080204" pitchFamily="50" charset="-128"/>
            </a:rPr>
            <a:t>円上回っている。近年、大型の整備事業が集中したことに加え、平成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年７月豪雨災害からの復旧事業による元利償還金が膨らんでいることが主な要因となっているから、今後は地方債の借入抑制に努める。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35,232
34,924
514.34
35,617,090
33,878,011
1,338,523
16,030,806
40,016,971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6350</xdr:rowOff>
    </xdr:from>
    <xdr:to>
      <xdr:col>24</xdr:col>
      <xdr:colOff>63500</xdr:colOff>
      <xdr:row>36</xdr:row>
      <xdr:rowOff>69786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8550"/>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37402</xdr:rowOff>
    </xdr:from>
    <xdr:to>
      <xdr:col>19</xdr:col>
      <xdr:colOff>177800</xdr:colOff>
      <xdr:row>36</xdr:row>
      <xdr:rowOff>69786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9602"/>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114745</xdr:rowOff>
    </xdr:from>
    <xdr:to>
      <xdr:col>15</xdr:col>
      <xdr:colOff>50800</xdr:colOff>
      <xdr:row>36</xdr:row>
      <xdr:rowOff>37402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549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114745</xdr:rowOff>
    </xdr:from>
    <xdr:to>
      <xdr:col>10</xdr:col>
      <xdr:colOff>114300</xdr:colOff>
      <xdr:row>35</xdr:row>
      <xdr:rowOff>166751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5495"/>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18986</xdr:rowOff>
    </xdr:from>
    <xdr:to>
      <xdr:col>20</xdr:col>
      <xdr:colOff>38100</xdr:colOff>
      <xdr:row>36</xdr:row>
      <xdr:rowOff>120586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111713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158052</xdr:rowOff>
    </xdr:from>
    <xdr:to>
      <xdr:col>15</xdr:col>
      <xdr:colOff>101600</xdr:colOff>
      <xdr:row>36</xdr:row>
      <xdr:rowOff>88202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79329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63945</xdr:rowOff>
    </xdr:from>
    <xdr:to>
      <xdr:col>10</xdr:col>
      <xdr:colOff>165100</xdr:colOff>
      <xdr:row>35</xdr:row>
      <xdr:rowOff>165545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10622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115951</xdr:rowOff>
    </xdr:from>
    <xdr:to>
      <xdr:col>6</xdr:col>
      <xdr:colOff>38100</xdr:colOff>
      <xdr:row>36</xdr:row>
      <xdr:rowOff>46101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37228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75233</xdr:rowOff>
    </xdr:from>
    <xdr:to>
      <xdr:col>24</xdr:col>
      <xdr:colOff>63500</xdr:colOff>
      <xdr:row>58</xdr:row>
      <xdr:rowOff>77033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9333"/>
          <a:ext cx="838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25171</xdr:rowOff>
    </xdr:from>
    <xdr:to>
      <xdr:col>19</xdr:col>
      <xdr:colOff>177800</xdr:colOff>
      <xdr:row>58</xdr:row>
      <xdr:rowOff>77033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9271"/>
          <a:ext cx="889000" cy="5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25171</xdr:rowOff>
    </xdr:from>
    <xdr:to>
      <xdr:col>15</xdr:col>
      <xdr:colOff>50800</xdr:colOff>
      <xdr:row>58</xdr:row>
      <xdr:rowOff>131317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9271"/>
          <a:ext cx="889000" cy="1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81209</xdr:rowOff>
    </xdr:from>
    <xdr:to>
      <xdr:col>10</xdr:col>
      <xdr:colOff>114300</xdr:colOff>
      <xdr:row>58</xdr:row>
      <xdr:rowOff>131317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5309"/>
          <a:ext cx="889000" cy="5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24433</xdr:rowOff>
    </xdr:from>
    <xdr:to>
      <xdr:col>24</xdr:col>
      <xdr:colOff>114300</xdr:colOff>
      <xdr:row>58</xdr:row>
      <xdr:rowOff>126033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47310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26233</xdr:rowOff>
    </xdr:from>
    <xdr:to>
      <xdr:col>20</xdr:col>
      <xdr:colOff>38100</xdr:colOff>
      <xdr:row>58</xdr:row>
      <xdr:rowOff>127833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144360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145821</xdr:rowOff>
    </xdr:from>
    <xdr:to>
      <xdr:col>15</xdr:col>
      <xdr:colOff>101600</xdr:colOff>
      <xdr:row>58</xdr:row>
      <xdr:rowOff>75971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92498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80517</xdr:rowOff>
    </xdr:from>
    <xdr:to>
      <xdr:col>10</xdr:col>
      <xdr:colOff>165100</xdr:colOff>
      <xdr:row>59</xdr:row>
      <xdr:rowOff>10667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27194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9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30409</xdr:rowOff>
    </xdr:from>
    <xdr:to>
      <xdr:col>6</xdr:col>
      <xdr:colOff>38100</xdr:colOff>
      <xdr:row>58</xdr:row>
      <xdr:rowOff>132009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148536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64893</xdr:rowOff>
    </xdr:from>
    <xdr:to>
      <xdr:col>24</xdr:col>
      <xdr:colOff>63500</xdr:colOff>
      <xdr:row>75</xdr:row>
      <xdr:rowOff>96207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3643"/>
          <a:ext cx="838200" cy="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64893</xdr:rowOff>
    </xdr:from>
    <xdr:to>
      <xdr:col>19</xdr:col>
      <xdr:colOff>177800</xdr:colOff>
      <xdr:row>76</xdr:row>
      <xdr:rowOff>14619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3643"/>
          <a:ext cx="889000" cy="1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14619</xdr:rowOff>
    </xdr:from>
    <xdr:to>
      <xdr:col>15</xdr:col>
      <xdr:colOff>50800</xdr:colOff>
      <xdr:row>76</xdr:row>
      <xdr:rowOff>31088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4819"/>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28386</xdr:rowOff>
    </xdr:from>
    <xdr:to>
      <xdr:col>10</xdr:col>
      <xdr:colOff>114300</xdr:colOff>
      <xdr:row>76</xdr:row>
      <xdr:rowOff>31088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58586"/>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45407</xdr:rowOff>
    </xdr:from>
    <xdr:to>
      <xdr:col>24</xdr:col>
      <xdr:colOff>114300</xdr:colOff>
      <xdr:row>75</xdr:row>
      <xdr:rowOff>147007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68284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14093</xdr:rowOff>
    </xdr:from>
    <xdr:to>
      <xdr:col>20</xdr:col>
      <xdr:colOff>38100</xdr:colOff>
      <xdr:row>75</xdr:row>
      <xdr:rowOff>115693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132220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135269</xdr:rowOff>
    </xdr:from>
    <xdr:to>
      <xdr:col>15</xdr:col>
      <xdr:colOff>101600</xdr:colOff>
      <xdr:row>76</xdr:row>
      <xdr:rowOff>65419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81946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151738</xdr:rowOff>
    </xdr:from>
    <xdr:to>
      <xdr:col>10</xdr:col>
      <xdr:colOff>165100</xdr:colOff>
      <xdr:row>76</xdr:row>
      <xdr:rowOff>81888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98414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149036</xdr:rowOff>
    </xdr:from>
    <xdr:to>
      <xdr:col>6</xdr:col>
      <xdr:colOff>38100</xdr:colOff>
      <xdr:row>76</xdr:row>
      <xdr:rowOff>79186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95713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27304</xdr:rowOff>
    </xdr:from>
    <xdr:to>
      <xdr:col>24</xdr:col>
      <xdr:colOff>63500</xdr:colOff>
      <xdr:row>98</xdr:row>
      <xdr:rowOff>29694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9404"/>
          <a:ext cx="8382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29694</xdr:rowOff>
    </xdr:from>
    <xdr:to>
      <xdr:col>19</xdr:col>
      <xdr:colOff>177800</xdr:colOff>
      <xdr:row>98</xdr:row>
      <xdr:rowOff>70493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31794"/>
          <a:ext cx="889000" cy="4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46565</xdr:rowOff>
    </xdr:from>
    <xdr:to>
      <xdr:col>15</xdr:col>
      <xdr:colOff>50800</xdr:colOff>
      <xdr:row>98</xdr:row>
      <xdr:rowOff>70493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8665"/>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38209</xdr:rowOff>
    </xdr:from>
    <xdr:to>
      <xdr:col>10</xdr:col>
      <xdr:colOff>114300</xdr:colOff>
      <xdr:row>98</xdr:row>
      <xdr:rowOff>46565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40309"/>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147954</xdr:rowOff>
    </xdr:from>
    <xdr:to>
      <xdr:col>24</xdr:col>
      <xdr:colOff>114300</xdr:colOff>
      <xdr:row>98</xdr:row>
      <xdr:rowOff>78104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170831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150344</xdr:rowOff>
    </xdr:from>
    <xdr:to>
      <xdr:col>20</xdr:col>
      <xdr:colOff>38100</xdr:colOff>
      <xdr:row>98</xdr:row>
      <xdr:rowOff>80494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97021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19693</xdr:rowOff>
    </xdr:from>
    <xdr:to>
      <xdr:col>15</xdr:col>
      <xdr:colOff>101600</xdr:colOff>
      <xdr:row>98</xdr:row>
      <xdr:rowOff>121293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137820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167215</xdr:rowOff>
    </xdr:from>
    <xdr:to>
      <xdr:col>10</xdr:col>
      <xdr:colOff>165100</xdr:colOff>
      <xdr:row>98</xdr:row>
      <xdr:rowOff>97365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7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158859</xdr:rowOff>
    </xdr:from>
    <xdr:to>
      <xdr:col>6</xdr:col>
      <xdr:colOff>38100</xdr:colOff>
      <xdr:row>98</xdr:row>
      <xdr:rowOff>89009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105536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154722</xdr:rowOff>
    </xdr:from>
    <xdr:to>
      <xdr:col>55</xdr:col>
      <xdr:colOff>0</xdr:colOff>
      <xdr:row>38</xdr:row>
      <xdr:rowOff>171377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69822"/>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147865</xdr:rowOff>
    </xdr:from>
    <xdr:to>
      <xdr:col>50</xdr:col>
      <xdr:colOff>114300</xdr:colOff>
      <xdr:row>38</xdr:row>
      <xdr:rowOff>171377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62965"/>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91694</xdr:rowOff>
    </xdr:from>
    <xdr:to>
      <xdr:col>45</xdr:col>
      <xdr:colOff>177800</xdr:colOff>
      <xdr:row>38</xdr:row>
      <xdr:rowOff>147865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06794"/>
          <a:ext cx="889000" cy="5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89408</xdr:rowOff>
    </xdr:from>
    <xdr:to>
      <xdr:col>41</xdr:col>
      <xdr:colOff>50800</xdr:colOff>
      <xdr:row>38</xdr:row>
      <xdr:rowOff>91694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04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103922</xdr:rowOff>
    </xdr:from>
    <xdr:to>
      <xdr:col>55</xdr:col>
      <xdr:colOff>50800</xdr:colOff>
      <xdr:row>39</xdr:row>
      <xdr:rowOff>34072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18849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3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120577</xdr:rowOff>
    </xdr:from>
    <xdr:to>
      <xdr:col>50</xdr:col>
      <xdr:colOff>165100</xdr:colOff>
      <xdr:row>39</xdr:row>
      <xdr:rowOff>50727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41854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97065</xdr:rowOff>
    </xdr:from>
    <xdr:to>
      <xdr:col>46</xdr:col>
      <xdr:colOff>38100</xdr:colOff>
      <xdr:row>39</xdr:row>
      <xdr:rowOff>27215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18342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0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40894</xdr:rowOff>
    </xdr:from>
    <xdr:to>
      <xdr:col>41</xdr:col>
      <xdr:colOff>101600</xdr:colOff>
      <xdr:row>38</xdr:row>
      <xdr:rowOff>142494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133621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38608</xdr:rowOff>
    </xdr:from>
    <xdr:to>
      <xdr:col>36</xdr:col>
      <xdr:colOff>165100</xdr:colOff>
      <xdr:row>38</xdr:row>
      <xdr:rowOff>140208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131335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2050</xdr:rowOff>
    </xdr:from>
    <xdr:to>
      <xdr:col>55</xdr:col>
      <xdr:colOff>0</xdr:colOff>
      <xdr:row>54</xdr:row>
      <xdr:rowOff>162516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088900"/>
          <a:ext cx="838200" cy="3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162516</xdr:rowOff>
    </xdr:from>
    <xdr:to>
      <xdr:col>50</xdr:col>
      <xdr:colOff>114300</xdr:colOff>
      <xdr:row>55</xdr:row>
      <xdr:rowOff>5697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4208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5697</xdr:rowOff>
    </xdr:from>
    <xdr:to>
      <xdr:col>45</xdr:col>
      <xdr:colOff>177800</xdr:colOff>
      <xdr:row>55</xdr:row>
      <xdr:rowOff>10639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435447"/>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10639</xdr:rowOff>
    </xdr:from>
    <xdr:to>
      <xdr:col>41</xdr:col>
      <xdr:colOff>50800</xdr:colOff>
      <xdr:row>55</xdr:row>
      <xdr:rowOff>42861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440389"/>
          <a:ext cx="889000" cy="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122700</xdr:rowOff>
    </xdr:from>
    <xdr:to>
      <xdr:col>55</xdr:col>
      <xdr:colOff>50800</xdr:colOff>
      <xdr:row>53</xdr:row>
      <xdr:rowOff>52850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0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145577</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8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111716</xdr:rowOff>
    </xdr:from>
    <xdr:to>
      <xdr:col>50</xdr:col>
      <xdr:colOff>165100</xdr:colOff>
      <xdr:row>55</xdr:row>
      <xdr:rowOff>41866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3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58393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1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126347</xdr:rowOff>
    </xdr:from>
    <xdr:to>
      <xdr:col>46</xdr:col>
      <xdr:colOff>38100</xdr:colOff>
      <xdr:row>55</xdr:row>
      <xdr:rowOff>56497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3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73024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1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131289</xdr:rowOff>
    </xdr:from>
    <xdr:to>
      <xdr:col>41</xdr:col>
      <xdr:colOff>101600</xdr:colOff>
      <xdr:row>55</xdr:row>
      <xdr:rowOff>61439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3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77966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1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163511</xdr:rowOff>
    </xdr:from>
    <xdr:to>
      <xdr:col>36</xdr:col>
      <xdr:colOff>165100</xdr:colOff>
      <xdr:row>55</xdr:row>
      <xdr:rowOff>93661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110188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1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167201</xdr:rowOff>
    </xdr:from>
    <xdr:to>
      <xdr:col>55</xdr:col>
      <xdr:colOff>0</xdr:colOff>
      <xdr:row>78</xdr:row>
      <xdr:rowOff>39408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8851"/>
          <a:ext cx="838200" cy="4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157124</xdr:rowOff>
    </xdr:from>
    <xdr:to>
      <xdr:col>50</xdr:col>
      <xdr:colOff>114300</xdr:colOff>
      <xdr:row>77</xdr:row>
      <xdr:rowOff>167201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58774"/>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157124</xdr:rowOff>
    </xdr:from>
    <xdr:to>
      <xdr:col>45</xdr:col>
      <xdr:colOff>177800</xdr:colOff>
      <xdr:row>78</xdr:row>
      <xdr:rowOff>20690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58774"/>
          <a:ext cx="8890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20690</xdr:rowOff>
    </xdr:from>
    <xdr:to>
      <xdr:col>41</xdr:col>
      <xdr:colOff>50800</xdr:colOff>
      <xdr:row>78</xdr:row>
      <xdr:rowOff>75208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93790"/>
          <a:ext cx="889000" cy="5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160058</xdr:rowOff>
    </xdr:from>
    <xdr:to>
      <xdr:col>55</xdr:col>
      <xdr:colOff>50800</xdr:colOff>
      <xdr:row>78</xdr:row>
      <xdr:rowOff>90208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116401</xdr:rowOff>
    </xdr:from>
    <xdr:to>
      <xdr:col>50</xdr:col>
      <xdr:colOff>165100</xdr:colOff>
      <xdr:row>78</xdr:row>
      <xdr:rowOff>46551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63078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106324</xdr:rowOff>
    </xdr:from>
    <xdr:to>
      <xdr:col>46</xdr:col>
      <xdr:colOff>38100</xdr:colOff>
      <xdr:row>78</xdr:row>
      <xdr:rowOff>36474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53001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141340</xdr:rowOff>
    </xdr:from>
    <xdr:to>
      <xdr:col>41</xdr:col>
      <xdr:colOff>101600</xdr:colOff>
      <xdr:row>78</xdr:row>
      <xdr:rowOff>71490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88017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24408</xdr:rowOff>
    </xdr:from>
    <xdr:to>
      <xdr:col>36</xdr:col>
      <xdr:colOff>165100</xdr:colOff>
      <xdr:row>78</xdr:row>
      <xdr:rowOff>126008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117135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1188</xdr:rowOff>
    </xdr:from>
    <xdr:to>
      <xdr:col>55</xdr:col>
      <xdr:colOff>0</xdr:colOff>
      <xdr:row>96</xdr:row>
      <xdr:rowOff>94266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460388"/>
          <a:ext cx="8382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143453</xdr:rowOff>
    </xdr:from>
    <xdr:to>
      <xdr:col>50</xdr:col>
      <xdr:colOff>114300</xdr:colOff>
      <xdr:row>96</xdr:row>
      <xdr:rowOff>94266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431203"/>
          <a:ext cx="8890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143453</xdr:rowOff>
    </xdr:from>
    <xdr:to>
      <xdr:col>45</xdr:col>
      <xdr:colOff>177800</xdr:colOff>
      <xdr:row>96</xdr:row>
      <xdr:rowOff>158845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431203"/>
          <a:ext cx="889000" cy="18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156863</xdr:rowOff>
    </xdr:from>
    <xdr:to>
      <xdr:col>41</xdr:col>
      <xdr:colOff>50800</xdr:colOff>
      <xdr:row>96</xdr:row>
      <xdr:rowOff>158845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16063"/>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121838</xdr:rowOff>
    </xdr:from>
    <xdr:to>
      <xdr:col>55</xdr:col>
      <xdr:colOff>50800</xdr:colOff>
      <xdr:row>96</xdr:row>
      <xdr:rowOff>51988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4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144715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43466</xdr:rowOff>
    </xdr:from>
    <xdr:to>
      <xdr:col>50</xdr:col>
      <xdr:colOff>165100</xdr:colOff>
      <xdr:row>96</xdr:row>
      <xdr:rowOff>145066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136193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92653</xdr:rowOff>
    </xdr:from>
    <xdr:to>
      <xdr:col>46</xdr:col>
      <xdr:colOff>38100</xdr:colOff>
      <xdr:row>96</xdr:row>
      <xdr:rowOff>22803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39330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1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108045</xdr:rowOff>
    </xdr:from>
    <xdr:to>
      <xdr:col>41</xdr:col>
      <xdr:colOff>101600</xdr:colOff>
      <xdr:row>97</xdr:row>
      <xdr:rowOff>38195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29322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106063</xdr:rowOff>
    </xdr:from>
    <xdr:to>
      <xdr:col>36</xdr:col>
      <xdr:colOff>165100</xdr:colOff>
      <xdr:row>97</xdr:row>
      <xdr:rowOff>36213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27340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52565</xdr:rowOff>
    </xdr:from>
    <xdr:to>
      <xdr:col>85</xdr:col>
      <xdr:colOff>127000</xdr:colOff>
      <xdr:row>35</xdr:row>
      <xdr:rowOff>23247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881865"/>
          <a:ext cx="838200" cy="14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140195</xdr:rowOff>
    </xdr:from>
    <xdr:to>
      <xdr:col>81</xdr:col>
      <xdr:colOff>50800</xdr:colOff>
      <xdr:row>35</xdr:row>
      <xdr:rowOff>23247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798045"/>
          <a:ext cx="889000" cy="2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140195</xdr:rowOff>
    </xdr:from>
    <xdr:to>
      <xdr:col>76</xdr:col>
      <xdr:colOff>114300</xdr:colOff>
      <xdr:row>34</xdr:row>
      <xdr:rowOff>42373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798045"/>
          <a:ext cx="889000" cy="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42373</xdr:rowOff>
    </xdr:from>
    <xdr:to>
      <xdr:col>71</xdr:col>
      <xdr:colOff>177800</xdr:colOff>
      <xdr:row>35</xdr:row>
      <xdr:rowOff>30848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871673"/>
          <a:ext cx="889000" cy="1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1765</xdr:rowOff>
    </xdr:from>
    <xdr:to>
      <xdr:col>85</xdr:col>
      <xdr:colOff>177800</xdr:colOff>
      <xdr:row>34</xdr:row>
      <xdr:rowOff>103365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8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24642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6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143897</xdr:rowOff>
    </xdr:from>
    <xdr:to>
      <xdr:col>81</xdr:col>
      <xdr:colOff>101600</xdr:colOff>
      <xdr:row>35</xdr:row>
      <xdr:rowOff>74047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90574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4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89395</xdr:rowOff>
    </xdr:from>
    <xdr:to>
      <xdr:col>76</xdr:col>
      <xdr:colOff>165100</xdr:colOff>
      <xdr:row>34</xdr:row>
      <xdr:rowOff>19545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7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36072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5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163023</xdr:rowOff>
    </xdr:from>
    <xdr:to>
      <xdr:col>72</xdr:col>
      <xdr:colOff>38100</xdr:colOff>
      <xdr:row>34</xdr:row>
      <xdr:rowOff>93173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8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109700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5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151498</xdr:rowOff>
    </xdr:from>
    <xdr:to>
      <xdr:col>67</xdr:col>
      <xdr:colOff>101600</xdr:colOff>
      <xdr:row>35</xdr:row>
      <xdr:rowOff>81648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9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98175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48387</xdr:rowOff>
    </xdr:from>
    <xdr:to>
      <xdr:col>85</xdr:col>
      <xdr:colOff>127000</xdr:colOff>
      <xdr:row>56</xdr:row>
      <xdr:rowOff>86499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478137"/>
          <a:ext cx="838200" cy="20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156959</xdr:rowOff>
    </xdr:from>
    <xdr:to>
      <xdr:col>81</xdr:col>
      <xdr:colOff>50800</xdr:colOff>
      <xdr:row>56</xdr:row>
      <xdr:rowOff>86499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415259"/>
          <a:ext cx="889000" cy="2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156959</xdr:rowOff>
    </xdr:from>
    <xdr:to>
      <xdr:col>76</xdr:col>
      <xdr:colOff>114300</xdr:colOff>
      <xdr:row>55</xdr:row>
      <xdr:rowOff>84786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415259"/>
          <a:ext cx="8890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127064</xdr:rowOff>
    </xdr:from>
    <xdr:to>
      <xdr:col>71</xdr:col>
      <xdr:colOff>177800</xdr:colOff>
      <xdr:row>55</xdr:row>
      <xdr:rowOff>84786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213914"/>
          <a:ext cx="889000" cy="3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169037</xdr:rowOff>
    </xdr:from>
    <xdr:to>
      <xdr:col>85</xdr:col>
      <xdr:colOff>177800</xdr:colOff>
      <xdr:row>55</xdr:row>
      <xdr:rowOff>99187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20464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2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35699</xdr:rowOff>
    </xdr:from>
    <xdr:to>
      <xdr:col>81</xdr:col>
      <xdr:colOff>101600</xdr:colOff>
      <xdr:row>56</xdr:row>
      <xdr:rowOff>137299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153826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106159</xdr:rowOff>
    </xdr:from>
    <xdr:to>
      <xdr:col>76</xdr:col>
      <xdr:colOff>165100</xdr:colOff>
      <xdr:row>55</xdr:row>
      <xdr:rowOff>36309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6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52836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33986</xdr:rowOff>
    </xdr:from>
    <xdr:to>
      <xdr:col>72</xdr:col>
      <xdr:colOff>38100</xdr:colOff>
      <xdr:row>55</xdr:row>
      <xdr:rowOff>135586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4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152113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76264</xdr:rowOff>
    </xdr:from>
    <xdr:to>
      <xdr:col>67</xdr:col>
      <xdr:colOff>101600</xdr:colOff>
      <xdr:row>54</xdr:row>
      <xdr:rowOff>6414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1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22941</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14795" y="893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74499</xdr:rowOff>
    </xdr:from>
    <xdr:to>
      <xdr:col>85</xdr:col>
      <xdr:colOff>127000</xdr:colOff>
      <xdr:row>76</xdr:row>
      <xdr:rowOff>95335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104699"/>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109803</xdr:rowOff>
    </xdr:from>
    <xdr:to>
      <xdr:col>81</xdr:col>
      <xdr:colOff>50800</xdr:colOff>
      <xdr:row>76</xdr:row>
      <xdr:rowOff>95335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2797103"/>
          <a:ext cx="889000" cy="3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25580</xdr:rowOff>
    </xdr:from>
    <xdr:to>
      <xdr:col>76</xdr:col>
      <xdr:colOff>114300</xdr:colOff>
      <xdr:row>74</xdr:row>
      <xdr:rowOff>109803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2369980"/>
          <a:ext cx="889000" cy="4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25580</xdr:rowOff>
    </xdr:from>
    <xdr:to>
      <xdr:col>71</xdr:col>
      <xdr:colOff>177800</xdr:colOff>
      <xdr:row>76</xdr:row>
      <xdr:rowOff>580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2369980"/>
          <a:ext cx="889000" cy="6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23699</xdr:rowOff>
    </xdr:from>
    <xdr:to>
      <xdr:col>85</xdr:col>
      <xdr:colOff>177800</xdr:colOff>
      <xdr:row>76</xdr:row>
      <xdr:rowOff>125299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0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46577</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9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44535</xdr:rowOff>
    </xdr:from>
    <xdr:to>
      <xdr:col>81</xdr:col>
      <xdr:colOff>101600</xdr:colOff>
      <xdr:row>76</xdr:row>
      <xdr:rowOff>146135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07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162662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8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59003</xdr:rowOff>
    </xdr:from>
    <xdr:to>
      <xdr:col>76</xdr:col>
      <xdr:colOff>165100</xdr:colOff>
      <xdr:row>74</xdr:row>
      <xdr:rowOff>160603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7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5680</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5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146230</xdr:rowOff>
    </xdr:from>
    <xdr:to>
      <xdr:col>72</xdr:col>
      <xdr:colOff>38100</xdr:colOff>
      <xdr:row>72</xdr:row>
      <xdr:rowOff>76380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23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92907</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209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121231</xdr:rowOff>
    </xdr:from>
    <xdr:to>
      <xdr:col>67</xdr:col>
      <xdr:colOff>101600</xdr:colOff>
      <xdr:row>76</xdr:row>
      <xdr:rowOff>51380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2979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67908</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275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31824</xdr:rowOff>
    </xdr:from>
    <xdr:to>
      <xdr:col>85</xdr:col>
      <xdr:colOff>127000</xdr:colOff>
      <xdr:row>97</xdr:row>
      <xdr:rowOff>50847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662474"/>
          <a:ext cx="8382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50847</xdr:rowOff>
    </xdr:from>
    <xdr:to>
      <xdr:col>81</xdr:col>
      <xdr:colOff>50800</xdr:colOff>
      <xdr:row>97</xdr:row>
      <xdr:rowOff>74628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681497"/>
          <a:ext cx="889000" cy="2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74628</xdr:rowOff>
    </xdr:from>
    <xdr:to>
      <xdr:col>76</xdr:col>
      <xdr:colOff>114300</xdr:colOff>
      <xdr:row>97</xdr:row>
      <xdr:rowOff>123361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705278"/>
          <a:ext cx="8890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123361</xdr:rowOff>
    </xdr:from>
    <xdr:to>
      <xdr:col>71</xdr:col>
      <xdr:colOff>177800</xdr:colOff>
      <xdr:row>97</xdr:row>
      <xdr:rowOff>147025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75401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152474</xdr:rowOff>
    </xdr:from>
    <xdr:to>
      <xdr:col>85</xdr:col>
      <xdr:colOff>177800</xdr:colOff>
      <xdr:row>97</xdr:row>
      <xdr:rowOff>82624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3901</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46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xdr:rowOff>
    </xdr:from>
    <xdr:to>
      <xdr:col>81</xdr:col>
      <xdr:colOff>101600</xdr:colOff>
      <xdr:row>97</xdr:row>
      <xdr:rowOff>101647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118174</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40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23828</xdr:rowOff>
    </xdr:from>
    <xdr:to>
      <xdr:col>76</xdr:col>
      <xdr:colOff>165100</xdr:colOff>
      <xdr:row>97</xdr:row>
      <xdr:rowOff>125428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141955</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42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72561</xdr:rowOff>
    </xdr:from>
    <xdr:to>
      <xdr:col>72</xdr:col>
      <xdr:colOff>38100</xdr:colOff>
      <xdr:row>98</xdr:row>
      <xdr:rowOff>2711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19238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4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96225</xdr:rowOff>
    </xdr:from>
    <xdr:to>
      <xdr:col>67</xdr:col>
      <xdr:colOff>101600</xdr:colOff>
      <xdr:row>98</xdr:row>
      <xdr:rowOff>26375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42902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961,569</a:t>
          </a:r>
          <a:r>
            <a:rPr kumimoji="1" lang="ja-JP" altLang="en-US" sz="1300">
              <a:latin typeface="ＭＳ Ｐゴシック" panose="020B0600070205080204" pitchFamily="50" charset="-128"/>
              <a:ea typeface="ＭＳ Ｐゴシック" panose="020B0600070205080204" pitchFamily="50" charset="-128"/>
            </a:rPr>
            <a:t>円となっている。令和３年度の住民一人当たり</a:t>
          </a:r>
          <a:r>
            <a:rPr kumimoji="1" lang="en-US" altLang="ja-JP" sz="1300">
              <a:latin typeface="ＭＳ Ｐゴシック" panose="020B0600070205080204" pitchFamily="50" charset="-128"/>
              <a:ea typeface="ＭＳ Ｐゴシック" panose="020B0600070205080204" pitchFamily="50" charset="-128"/>
            </a:rPr>
            <a:t>903,872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57,697</a:t>
          </a:r>
          <a:r>
            <a:rPr kumimoji="1" lang="ja-JP" altLang="en-US" sz="1300">
              <a:latin typeface="ＭＳ Ｐゴシック" panose="020B0600070205080204" pitchFamily="50" charset="-128"/>
              <a:ea typeface="ＭＳ Ｐゴシック" panose="020B0600070205080204" pitchFamily="50" charset="-128"/>
            </a:rPr>
            <a:t>円増加した。目的別で見た主な増加要因は、農林水産業費、教育費の増によるものである。農林水産業費では、柑橘加工施設整備事業等の増により住民一人当たりのコストは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30,491</a:t>
          </a:r>
          <a:r>
            <a:rPr kumimoji="1" lang="ja-JP" altLang="en-US" sz="1300">
              <a:latin typeface="ＭＳ Ｐゴシック" panose="020B0600070205080204" pitchFamily="50" charset="-128"/>
              <a:ea typeface="ＭＳ Ｐゴシック" panose="020B0600070205080204" pitchFamily="50" charset="-128"/>
            </a:rPr>
            <a:t>円増加した。教育費では、体育館建設事業等の増により住民一人当たりのコストは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16,501</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類似団体との比較では、農林水産業費、消防費、災害復旧費において、類似団体平均を大きく上回っている。農林水産業費では、住民一人当たりのコストは類似団体平均を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64,663</a:t>
          </a:r>
          <a:r>
            <a:rPr kumimoji="1" lang="ja-JP" altLang="en-US" sz="1300">
              <a:latin typeface="ＭＳ Ｐゴシック" panose="020B0600070205080204" pitchFamily="50" charset="-128"/>
              <a:ea typeface="ＭＳ Ｐゴシック" panose="020B0600070205080204" pitchFamily="50" charset="-128"/>
            </a:rPr>
            <a:t>円上回っている。当市の産業構造上、第１次産業に従事する割合が</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％と高いことなどが要因となっている。消防費では、住民一人当たりのコストは類似団体平均を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18,563</a:t>
          </a:r>
          <a:r>
            <a:rPr kumimoji="1" lang="ja-JP" altLang="en-US" sz="1300">
              <a:latin typeface="ＭＳ Ｐゴシック" panose="020B0600070205080204" pitchFamily="50" charset="-128"/>
              <a:ea typeface="ＭＳ Ｐゴシック" panose="020B0600070205080204" pitchFamily="50" charset="-128"/>
            </a:rPr>
            <a:t>円上回っている。合併した５町のうち旧三瓶町の常備消防が八幡浜地区施設事務組合の管轄となっており、その負担金等の影響により高い水準で推移している。災害復旧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24,146</a:t>
          </a:r>
          <a:r>
            <a:rPr kumimoji="1" lang="ja-JP" altLang="en-US" sz="1300">
              <a:latin typeface="ＭＳ Ｐゴシック" panose="020B0600070205080204" pitchFamily="50" charset="-128"/>
              <a:ea typeface="ＭＳ Ｐゴシック" panose="020B0600070205080204" pitchFamily="50" charset="-128"/>
            </a:rPr>
            <a:t>円上回っている。令和４年度まで平成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年７月豪雨災害からの復旧事業が続いていた影響が大きく、今後は減少の見込みとなっている。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財政調整基金残高は平成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年７月豪雨災害復旧経費のため平成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に大幅に取り崩し、以降毎年取崩しのため減額となっており、令和２年度までの実質単年度収支は３ヵ年連続赤字となっていた。令和３年度は国税収等の増による地方交付税の歳入増もあり黒字となったが、令和４年度は柑橘加工施設整備事業等の大型事業や新型コロナウイルス感染症対策事業等の実施により、前年度と比較して実質収支は約２億１千万円の減、標準財政規模に占める割合では</a:t>
          </a:r>
          <a:r>
            <a:rPr kumimoji="1" lang="en-US" altLang="ja-JP" sz="1250">
              <a:latin typeface="ＭＳ ゴシック" pitchFamily="49" charset="-128"/>
              <a:ea typeface="ＭＳ ゴシック" pitchFamily="49" charset="-128"/>
            </a:rPr>
            <a:t>1.16</a:t>
          </a:r>
          <a:r>
            <a:rPr kumimoji="1" lang="ja-JP" altLang="en-US" sz="1250">
              <a:latin typeface="ＭＳ ゴシック" pitchFamily="49" charset="-128"/>
              <a:ea typeface="ＭＳ ゴシック" pitchFamily="49" charset="-128"/>
            </a:rPr>
            <a:t>ポイントの減となり、実質単年度収支は約５億５千万円の赤字（８億２千万の減）となっている。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いないが、公営企業に対しては一般会計から繰出しをしており、中には赤字補てん的な繰出を行っている会計も存在する。公営事業経営については、十分な分析・検討を実施したうえで経費負担の適正化に努める。また、将来にわたる収支見通しを明らかにし、一般会計からの財政援助に安易に依存することのないよう健全運営を徹底しつつ、今後も黒字の維持に努める。なお、公共下水道事業会計、簡易水道事業会計については令和２年度に特別会計から公営企業会計に移行したため、令和元年度以前の数値が表記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35617090</v>
      </c>
      <c r="BO4" s="436"/>
      <c r="BP4" s="436"/>
      <c r="BQ4" s="436"/>
      <c r="BR4" s="436"/>
      <c r="BS4" s="436"/>
      <c r="BT4" s="436"/>
      <c r="BU4" s="437"/>
      <c r="BV4" s="435">
        <v>34289187</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8.3000000000000007</v>
      </c>
      <c r="CU4" s="576"/>
      <c r="CV4" s="576"/>
      <c r="CW4" s="576"/>
      <c r="CX4" s="576"/>
      <c r="CY4" s="576"/>
      <c r="CZ4" s="576"/>
      <c r="DA4" s="577"/>
      <c r="DB4" s="575">
        <v>9.5</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33878011</v>
      </c>
      <c r="BO5" s="407"/>
      <c r="BP5" s="407"/>
      <c r="BQ5" s="407"/>
      <c r="BR5" s="407"/>
      <c r="BS5" s="407"/>
      <c r="BT5" s="407"/>
      <c r="BU5" s="408"/>
      <c r="BV5" s="406">
        <v>32427295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97.5</v>
      </c>
      <c r="CU5" s="404"/>
      <c r="CV5" s="404"/>
      <c r="CW5" s="404"/>
      <c r="CX5" s="404"/>
      <c r="CY5" s="404"/>
      <c r="CZ5" s="404"/>
      <c r="DA5" s="405"/>
      <c r="DB5" s="403">
        <v>92.5</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1739079</v>
      </c>
      <c r="BO6" s="407"/>
      <c r="BP6" s="407"/>
      <c r="BQ6" s="407"/>
      <c r="BR6" s="407"/>
      <c r="BS6" s="407"/>
      <c r="BT6" s="407"/>
      <c r="BU6" s="408"/>
      <c r="BV6" s="406">
        <v>1861892</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98.5</v>
      </c>
      <c r="CU6" s="550"/>
      <c r="CV6" s="550"/>
      <c r="CW6" s="550"/>
      <c r="CX6" s="550"/>
      <c r="CY6" s="550"/>
      <c r="CZ6" s="550"/>
      <c r="DA6" s="551"/>
      <c r="DB6" s="549">
        <v>95.8</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400556</v>
      </c>
      <c r="BO7" s="407"/>
      <c r="BP7" s="407"/>
      <c r="BQ7" s="407"/>
      <c r="BR7" s="407"/>
      <c r="BS7" s="407"/>
      <c r="BT7" s="407"/>
      <c r="BU7" s="408"/>
      <c r="BV7" s="406">
        <v>313393</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16030806</v>
      </c>
      <c r="CU7" s="407"/>
      <c r="CV7" s="407"/>
      <c r="CW7" s="407"/>
      <c r="CX7" s="407"/>
      <c r="CY7" s="407"/>
      <c r="CZ7" s="407"/>
      <c r="DA7" s="408"/>
      <c r="DB7" s="406">
        <v>16288188</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1338523</v>
      </c>
      <c r="BO8" s="407"/>
      <c r="BP8" s="407"/>
      <c r="BQ8" s="407"/>
      <c r="BR8" s="407"/>
      <c r="BS8" s="407"/>
      <c r="BT8" s="407"/>
      <c r="BU8" s="408"/>
      <c r="BV8" s="406">
        <v>1548499</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0.24</v>
      </c>
      <c r="CU8" s="510"/>
      <c r="CV8" s="510"/>
      <c r="CW8" s="510"/>
      <c r="CX8" s="510"/>
      <c r="CY8" s="510"/>
      <c r="CZ8" s="510"/>
      <c r="DA8" s="511"/>
      <c r="DB8" s="509">
        <v>0.24</v>
      </c>
      <c r="DC8" s="510"/>
      <c r="DD8" s="510"/>
      <c r="DE8" s="510"/>
      <c r="DF8" s="510"/>
      <c r="DG8" s="510"/>
      <c r="DH8" s="510"/>
      <c r="DI8" s="511"/>
    </row>
    <row r="9" spans="1:119" ht="18.75" customHeight="1" thickBot="1" x14ac:dyDescent="0.2">
      <c r="A9" s="175"/>
      <c r="B9" s="538" t="s">
        <v>115</v>
      </c>
      <c r="C9" s="539"/>
      <c r="D9" s="539"/>
      <c r="E9" s="539"/>
      <c r="F9" s="539"/>
      <c r="G9" s="539"/>
      <c r="H9" s="539"/>
      <c r="I9" s="539"/>
      <c r="J9" s="539"/>
      <c r="K9" s="457"/>
      <c r="L9" s="540" t="s">
        <v>116</v>
      </c>
      <c r="M9" s="541"/>
      <c r="N9" s="541"/>
      <c r="O9" s="541"/>
      <c r="P9" s="541"/>
      <c r="Q9" s="542"/>
      <c r="R9" s="543">
        <v>35388</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119</v>
      </c>
      <c r="AV9" s="465"/>
      <c r="AW9" s="465"/>
      <c r="AX9" s="465"/>
      <c r="AY9" s="420" t="s">
        <v>120</v>
      </c>
      <c r="AZ9" s="421"/>
      <c r="BA9" s="421"/>
      <c r="BB9" s="421"/>
      <c r="BC9" s="421"/>
      <c r="BD9" s="421"/>
      <c r="BE9" s="421"/>
      <c r="BF9" s="421"/>
      <c r="BG9" s="421"/>
      <c r="BH9" s="421"/>
      <c r="BI9" s="421"/>
      <c r="BJ9" s="421"/>
      <c r="BK9" s="421"/>
      <c r="BL9" s="421"/>
      <c r="BM9" s="422"/>
      <c r="BN9" s="406">
        <v>-209976</v>
      </c>
      <c r="BO9" s="407"/>
      <c r="BP9" s="407"/>
      <c r="BQ9" s="407"/>
      <c r="BR9" s="407"/>
      <c r="BS9" s="407"/>
      <c r="BT9" s="407"/>
      <c r="BU9" s="408"/>
      <c r="BV9" s="406">
        <v>520386</v>
      </c>
      <c r="BW9" s="407"/>
      <c r="BX9" s="407"/>
      <c r="BY9" s="407"/>
      <c r="BZ9" s="407"/>
      <c r="CA9" s="407"/>
      <c r="CB9" s="407"/>
      <c r="CC9" s="408"/>
      <c r="CD9" s="446" t="s">
        <v>121</v>
      </c>
      <c r="CE9" s="366"/>
      <c r="CF9" s="366"/>
      <c r="CG9" s="366"/>
      <c r="CH9" s="366"/>
      <c r="CI9" s="366"/>
      <c r="CJ9" s="366"/>
      <c r="CK9" s="366"/>
      <c r="CL9" s="366"/>
      <c r="CM9" s="366"/>
      <c r="CN9" s="366"/>
      <c r="CO9" s="366"/>
      <c r="CP9" s="366"/>
      <c r="CQ9" s="366"/>
      <c r="CR9" s="366"/>
      <c r="CS9" s="447"/>
      <c r="CT9" s="403">
        <v>18.899999999999999</v>
      </c>
      <c r="CU9" s="404"/>
      <c r="CV9" s="404"/>
      <c r="CW9" s="404"/>
      <c r="CX9" s="404"/>
      <c r="CY9" s="404"/>
      <c r="CZ9" s="404"/>
      <c r="DA9" s="405"/>
      <c r="DB9" s="403">
        <v>18.600000000000001</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122</v>
      </c>
      <c r="M10" s="363"/>
      <c r="N10" s="363"/>
      <c r="O10" s="363"/>
      <c r="P10" s="363"/>
      <c r="Q10" s="364"/>
      <c r="R10" s="359">
        <v>38919</v>
      </c>
      <c r="S10" s="360"/>
      <c r="T10" s="360"/>
      <c r="U10" s="360"/>
      <c r="V10" s="419"/>
      <c r="W10" s="547"/>
      <c r="X10" s="357"/>
      <c r="Y10" s="357"/>
      <c r="Z10" s="357"/>
      <c r="AA10" s="357"/>
      <c r="AB10" s="357"/>
      <c r="AC10" s="357"/>
      <c r="AD10" s="357"/>
      <c r="AE10" s="357"/>
      <c r="AF10" s="357"/>
      <c r="AG10" s="357"/>
      <c r="AH10" s="357"/>
      <c r="AI10" s="357"/>
      <c r="AJ10" s="357"/>
      <c r="AK10" s="357"/>
      <c r="AL10" s="548"/>
      <c r="AM10" s="463" t="s">
        <v>123</v>
      </c>
      <c r="AN10" s="363"/>
      <c r="AO10" s="363"/>
      <c r="AP10" s="363"/>
      <c r="AQ10" s="363"/>
      <c r="AR10" s="363"/>
      <c r="AS10" s="363"/>
      <c r="AT10" s="364"/>
      <c r="AU10" s="464" t="s">
        <v>124</v>
      </c>
      <c r="AV10" s="465"/>
      <c r="AW10" s="465"/>
      <c r="AX10" s="465"/>
      <c r="AY10" s="420" t="s">
        <v>125</v>
      </c>
      <c r="AZ10" s="421"/>
      <c r="BA10" s="421"/>
      <c r="BB10" s="421"/>
      <c r="BC10" s="421"/>
      <c r="BD10" s="421"/>
      <c r="BE10" s="421"/>
      <c r="BF10" s="421"/>
      <c r="BG10" s="421"/>
      <c r="BH10" s="421"/>
      <c r="BI10" s="421"/>
      <c r="BJ10" s="421"/>
      <c r="BK10" s="421"/>
      <c r="BL10" s="421"/>
      <c r="BM10" s="422"/>
      <c r="BN10" s="406">
        <v>784657</v>
      </c>
      <c r="BO10" s="407"/>
      <c r="BP10" s="407"/>
      <c r="BQ10" s="407"/>
      <c r="BR10" s="407"/>
      <c r="BS10" s="407"/>
      <c r="BT10" s="407"/>
      <c r="BU10" s="408"/>
      <c r="BV10" s="406">
        <v>851859</v>
      </c>
      <c r="BW10" s="407"/>
      <c r="BX10" s="407"/>
      <c r="BY10" s="407"/>
      <c r="BZ10" s="407"/>
      <c r="CA10" s="407"/>
      <c r="CB10" s="407"/>
      <c r="CC10" s="408"/>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127</v>
      </c>
      <c r="M11" s="368"/>
      <c r="N11" s="368"/>
      <c r="O11" s="368"/>
      <c r="P11" s="368"/>
      <c r="Q11" s="369"/>
      <c r="R11" s="535" t="s">
        <v>128</v>
      </c>
      <c r="S11" s="536"/>
      <c r="T11" s="536"/>
      <c r="U11" s="536"/>
      <c r="V11" s="537"/>
      <c r="W11" s="547"/>
      <c r="X11" s="357"/>
      <c r="Y11" s="357"/>
      <c r="Z11" s="357"/>
      <c r="AA11" s="357"/>
      <c r="AB11" s="357"/>
      <c r="AC11" s="357"/>
      <c r="AD11" s="357"/>
      <c r="AE11" s="357"/>
      <c r="AF11" s="357"/>
      <c r="AG11" s="357"/>
      <c r="AH11" s="357"/>
      <c r="AI11" s="357"/>
      <c r="AJ11" s="357"/>
      <c r="AK11" s="357"/>
      <c r="AL11" s="548"/>
      <c r="AM11" s="463" t="s">
        <v>129</v>
      </c>
      <c r="AN11" s="363"/>
      <c r="AO11" s="363"/>
      <c r="AP11" s="363"/>
      <c r="AQ11" s="363"/>
      <c r="AR11" s="363"/>
      <c r="AS11" s="363"/>
      <c r="AT11" s="364"/>
      <c r="AU11" s="464" t="s">
        <v>124</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133</v>
      </c>
      <c r="DC11" s="510"/>
      <c r="DD11" s="510"/>
      <c r="DE11" s="510"/>
      <c r="DF11" s="510"/>
      <c r="DG11" s="510"/>
      <c r="DH11" s="510"/>
      <c r="DI11" s="511"/>
    </row>
    <row r="12" spans="1:119" ht="18.75" customHeight="1" x14ac:dyDescent="0.15">
      <c r="A12" s="175"/>
      <c r="B12" s="512" t="s">
        <v>134</v>
      </c>
      <c r="C12" s="513"/>
      <c r="D12" s="513"/>
      <c r="E12" s="513"/>
      <c r="F12" s="513"/>
      <c r="G12" s="513"/>
      <c r="H12" s="513"/>
      <c r="I12" s="513"/>
      <c r="J12" s="513"/>
      <c r="K12" s="514"/>
      <c r="L12" s="521" t="s">
        <v>135</v>
      </c>
      <c r="M12" s="522"/>
      <c r="N12" s="522"/>
      <c r="O12" s="522"/>
      <c r="P12" s="522"/>
      <c r="Q12" s="523"/>
      <c r="R12" s="524">
        <v>35232</v>
      </c>
      <c r="S12" s="525"/>
      <c r="T12" s="525"/>
      <c r="U12" s="525"/>
      <c r="V12" s="526"/>
      <c r="W12" s="527" t="s">
        <v>1</v>
      </c>
      <c r="X12" s="465"/>
      <c r="Y12" s="465"/>
      <c r="Z12" s="465"/>
      <c r="AA12" s="465"/>
      <c r="AB12" s="528"/>
      <c r="AC12" s="529" t="s">
        <v>136</v>
      </c>
      <c r="AD12" s="530"/>
      <c r="AE12" s="530"/>
      <c r="AF12" s="530"/>
      <c r="AG12" s="531"/>
      <c r="AH12" s="529" t="s">
        <v>137</v>
      </c>
      <c r="AI12" s="530"/>
      <c r="AJ12" s="530"/>
      <c r="AK12" s="530"/>
      <c r="AL12" s="532"/>
      <c r="AM12" s="463" t="s">
        <v>138</v>
      </c>
      <c r="AN12" s="363"/>
      <c r="AO12" s="363"/>
      <c r="AP12" s="363"/>
      <c r="AQ12" s="363"/>
      <c r="AR12" s="363"/>
      <c r="AS12" s="363"/>
      <c r="AT12" s="364"/>
      <c r="AU12" s="464" t="s">
        <v>124</v>
      </c>
      <c r="AV12" s="465"/>
      <c r="AW12" s="465"/>
      <c r="AX12" s="465"/>
      <c r="AY12" s="420" t="s">
        <v>139</v>
      </c>
      <c r="AZ12" s="421"/>
      <c r="BA12" s="421"/>
      <c r="BB12" s="421"/>
      <c r="BC12" s="421"/>
      <c r="BD12" s="421"/>
      <c r="BE12" s="421"/>
      <c r="BF12" s="421"/>
      <c r="BG12" s="421"/>
      <c r="BH12" s="421"/>
      <c r="BI12" s="421"/>
      <c r="BJ12" s="421"/>
      <c r="BK12" s="421"/>
      <c r="BL12" s="421"/>
      <c r="BM12" s="422"/>
      <c r="BN12" s="406">
        <v>1121515</v>
      </c>
      <c r="BO12" s="407"/>
      <c r="BP12" s="407"/>
      <c r="BQ12" s="407"/>
      <c r="BR12" s="407"/>
      <c r="BS12" s="407"/>
      <c r="BT12" s="407"/>
      <c r="BU12" s="408"/>
      <c r="BV12" s="406">
        <v>1098412</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133</v>
      </c>
      <c r="CU12" s="510"/>
      <c r="CV12" s="510"/>
      <c r="CW12" s="510"/>
      <c r="CX12" s="510"/>
      <c r="CY12" s="510"/>
      <c r="CZ12" s="510"/>
      <c r="DA12" s="511"/>
      <c r="DB12" s="509" t="s">
        <v>133</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141</v>
      </c>
      <c r="N13" s="491"/>
      <c r="O13" s="491"/>
      <c r="P13" s="491"/>
      <c r="Q13" s="492"/>
      <c r="R13" s="493">
        <v>34924</v>
      </c>
      <c r="S13" s="494"/>
      <c r="T13" s="494"/>
      <c r="U13" s="494"/>
      <c r="V13" s="495"/>
      <c r="W13" s="496" t="s">
        <v>142</v>
      </c>
      <c r="X13" s="392"/>
      <c r="Y13" s="392"/>
      <c r="Z13" s="392"/>
      <c r="AA13" s="392"/>
      <c r="AB13" s="393"/>
      <c r="AC13" s="359">
        <v>3123</v>
      </c>
      <c r="AD13" s="360"/>
      <c r="AE13" s="360"/>
      <c r="AF13" s="360"/>
      <c r="AG13" s="361"/>
      <c r="AH13" s="359">
        <v>3802</v>
      </c>
      <c r="AI13" s="360"/>
      <c r="AJ13" s="360"/>
      <c r="AK13" s="360"/>
      <c r="AL13" s="419"/>
      <c r="AM13" s="463" t="s">
        <v>143</v>
      </c>
      <c r="AN13" s="363"/>
      <c r="AO13" s="363"/>
      <c r="AP13" s="363"/>
      <c r="AQ13" s="363"/>
      <c r="AR13" s="363"/>
      <c r="AS13" s="363"/>
      <c r="AT13" s="364"/>
      <c r="AU13" s="464" t="s">
        <v>124</v>
      </c>
      <c r="AV13" s="465"/>
      <c r="AW13" s="465"/>
      <c r="AX13" s="465"/>
      <c r="AY13" s="420" t="s">
        <v>144</v>
      </c>
      <c r="AZ13" s="421"/>
      <c r="BA13" s="421"/>
      <c r="BB13" s="421"/>
      <c r="BC13" s="421"/>
      <c r="BD13" s="421"/>
      <c r="BE13" s="421"/>
      <c r="BF13" s="421"/>
      <c r="BG13" s="421"/>
      <c r="BH13" s="421"/>
      <c r="BI13" s="421"/>
      <c r="BJ13" s="421"/>
      <c r="BK13" s="421"/>
      <c r="BL13" s="421"/>
      <c r="BM13" s="422"/>
      <c r="BN13" s="406">
        <v>-546834</v>
      </c>
      <c r="BO13" s="407"/>
      <c r="BP13" s="407"/>
      <c r="BQ13" s="407"/>
      <c r="BR13" s="407"/>
      <c r="BS13" s="407"/>
      <c r="BT13" s="407"/>
      <c r="BU13" s="408"/>
      <c r="BV13" s="406">
        <v>273833</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12.3</v>
      </c>
      <c r="CU13" s="404"/>
      <c r="CV13" s="404"/>
      <c r="CW13" s="404"/>
      <c r="CX13" s="404"/>
      <c r="CY13" s="404"/>
      <c r="CZ13" s="404"/>
      <c r="DA13" s="405"/>
      <c r="DB13" s="403">
        <v>11.4</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35876</v>
      </c>
      <c r="S14" s="494"/>
      <c r="T14" s="494"/>
      <c r="U14" s="494"/>
      <c r="V14" s="495"/>
      <c r="W14" s="497"/>
      <c r="X14" s="395"/>
      <c r="Y14" s="395"/>
      <c r="Z14" s="395"/>
      <c r="AA14" s="395"/>
      <c r="AB14" s="396"/>
      <c r="AC14" s="486">
        <v>19.5</v>
      </c>
      <c r="AD14" s="487"/>
      <c r="AE14" s="487"/>
      <c r="AF14" s="487"/>
      <c r="AG14" s="488"/>
      <c r="AH14" s="486">
        <v>21.2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v>73.7</v>
      </c>
      <c r="CU14" s="504"/>
      <c r="CV14" s="504"/>
      <c r="CW14" s="504"/>
      <c r="CX14" s="504"/>
      <c r="CY14" s="504"/>
      <c r="CZ14" s="504"/>
      <c r="DA14" s="505"/>
      <c r="DB14" s="503">
        <v>64.099999999999994</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148</v>
      </c>
      <c r="N15" s="491"/>
      <c r="O15" s="491"/>
      <c r="P15" s="491"/>
      <c r="Q15" s="492"/>
      <c r="R15" s="493">
        <v>35613</v>
      </c>
      <c r="S15" s="494"/>
      <c r="T15" s="494"/>
      <c r="U15" s="494"/>
      <c r="V15" s="495"/>
      <c r="W15" s="496" t="s">
        <v>149</v>
      </c>
      <c r="X15" s="392"/>
      <c r="Y15" s="392"/>
      <c r="Z15" s="392"/>
      <c r="AA15" s="392"/>
      <c r="AB15" s="393"/>
      <c r="AC15" s="359">
        <v>2766</v>
      </c>
      <c r="AD15" s="360"/>
      <c r="AE15" s="360"/>
      <c r="AF15" s="360"/>
      <c r="AG15" s="361"/>
      <c r="AH15" s="359">
        <v>3159</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3672654</v>
      </c>
      <c r="BO15" s="436"/>
      <c r="BP15" s="436"/>
      <c r="BQ15" s="436"/>
      <c r="BR15" s="436"/>
      <c r="BS15" s="436"/>
      <c r="BT15" s="436"/>
      <c r="BU15" s="437"/>
      <c r="BV15" s="435">
        <v>3538912</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17.3</v>
      </c>
      <c r="AD16" s="487"/>
      <c r="AE16" s="487"/>
      <c r="AF16" s="487"/>
      <c r="AG16" s="488"/>
      <c r="AH16" s="486">
        <v>17.600000000000001</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15008951</v>
      </c>
      <c r="BO16" s="407"/>
      <c r="BP16" s="407"/>
      <c r="BQ16" s="407"/>
      <c r="BR16" s="407"/>
      <c r="BS16" s="407"/>
      <c r="BT16" s="407"/>
      <c r="BU16" s="408"/>
      <c r="BV16" s="406">
        <v>14879547</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155</v>
      </c>
      <c r="N17" s="500"/>
      <c r="O17" s="500"/>
      <c r="P17" s="500"/>
      <c r="Q17" s="501"/>
      <c r="R17" s="483" t="s">
        <v>156</v>
      </c>
      <c r="S17" s="484"/>
      <c r="T17" s="484"/>
      <c r="U17" s="484"/>
      <c r="V17" s="485"/>
      <c r="W17" s="496" t="s">
        <v>157</v>
      </c>
      <c r="X17" s="392"/>
      <c r="Y17" s="392"/>
      <c r="Z17" s="392"/>
      <c r="AA17" s="392"/>
      <c r="AB17" s="393"/>
      <c r="AC17" s="359">
        <v>10136</v>
      </c>
      <c r="AD17" s="360"/>
      <c r="AE17" s="360"/>
      <c r="AF17" s="360"/>
      <c r="AG17" s="361"/>
      <c r="AH17" s="359">
        <v>11000</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4539437</v>
      </c>
      <c r="BO17" s="407"/>
      <c r="BP17" s="407"/>
      <c r="BQ17" s="407"/>
      <c r="BR17" s="407"/>
      <c r="BS17" s="407"/>
      <c r="BT17" s="407"/>
      <c r="BU17" s="408"/>
      <c r="BV17" s="406">
        <v>4369784</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514.34</v>
      </c>
      <c r="M18" s="459"/>
      <c r="N18" s="459"/>
      <c r="O18" s="459"/>
      <c r="P18" s="459"/>
      <c r="Q18" s="459"/>
      <c r="R18" s="460"/>
      <c r="S18" s="460"/>
      <c r="T18" s="460"/>
      <c r="U18" s="460"/>
      <c r="V18" s="461"/>
      <c r="W18" s="477"/>
      <c r="X18" s="478"/>
      <c r="Y18" s="478"/>
      <c r="Z18" s="478"/>
      <c r="AA18" s="478"/>
      <c r="AB18" s="502"/>
      <c r="AC18" s="376">
        <v>63.3</v>
      </c>
      <c r="AD18" s="377"/>
      <c r="AE18" s="377"/>
      <c r="AF18" s="377"/>
      <c r="AG18" s="462"/>
      <c r="AH18" s="376">
        <v>61.2</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15766253</v>
      </c>
      <c r="BO18" s="407"/>
      <c r="BP18" s="407"/>
      <c r="BQ18" s="407"/>
      <c r="BR18" s="407"/>
      <c r="BS18" s="407"/>
      <c r="BT18" s="407"/>
      <c r="BU18" s="408"/>
      <c r="BV18" s="406">
        <v>15356300</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69</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23127522</v>
      </c>
      <c r="BO19" s="407"/>
      <c r="BP19" s="407"/>
      <c r="BQ19" s="407"/>
      <c r="BR19" s="407"/>
      <c r="BS19" s="407"/>
      <c r="BT19" s="407"/>
      <c r="BU19" s="408"/>
      <c r="BV19" s="406">
        <v>22815947</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15474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40016971</v>
      </c>
      <c r="BO22" s="436"/>
      <c r="BP22" s="436"/>
      <c r="BQ22" s="436"/>
      <c r="BR22" s="436"/>
      <c r="BS22" s="436"/>
      <c r="BT22" s="436"/>
      <c r="BU22" s="437"/>
      <c r="BV22" s="435">
        <v>39625954</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28347251</v>
      </c>
      <c r="BO23" s="407"/>
      <c r="BP23" s="407"/>
      <c r="BQ23" s="407"/>
      <c r="BR23" s="407"/>
      <c r="BS23" s="407"/>
      <c r="BT23" s="407"/>
      <c r="BU23" s="408"/>
      <c r="BV23" s="406">
        <v>28266826</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7814</v>
      </c>
      <c r="R24" s="360"/>
      <c r="S24" s="360"/>
      <c r="T24" s="360"/>
      <c r="U24" s="360"/>
      <c r="V24" s="361"/>
      <c r="W24" s="449"/>
      <c r="X24" s="386"/>
      <c r="Y24" s="387"/>
      <c r="Z24" s="362" t="s">
        <v>174</v>
      </c>
      <c r="AA24" s="363"/>
      <c r="AB24" s="363"/>
      <c r="AC24" s="363"/>
      <c r="AD24" s="363"/>
      <c r="AE24" s="363"/>
      <c r="AF24" s="363"/>
      <c r="AG24" s="364"/>
      <c r="AH24" s="359">
        <v>513</v>
      </c>
      <c r="AI24" s="360"/>
      <c r="AJ24" s="360"/>
      <c r="AK24" s="360"/>
      <c r="AL24" s="361"/>
      <c r="AM24" s="359">
        <v>1533870</v>
      </c>
      <c r="AN24" s="360"/>
      <c r="AO24" s="360"/>
      <c r="AP24" s="360"/>
      <c r="AQ24" s="360"/>
      <c r="AR24" s="361"/>
      <c r="AS24" s="359">
        <v>2990</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31652732</v>
      </c>
      <c r="BO24" s="407"/>
      <c r="BP24" s="407"/>
      <c r="BQ24" s="407"/>
      <c r="BR24" s="407"/>
      <c r="BS24" s="407"/>
      <c r="BT24" s="407"/>
      <c r="BU24" s="408"/>
      <c r="BV24" s="406">
        <v>30534187</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6261</v>
      </c>
      <c r="R25" s="360"/>
      <c r="S25" s="360"/>
      <c r="T25" s="360"/>
      <c r="U25" s="360"/>
      <c r="V25" s="361"/>
      <c r="W25" s="449"/>
      <c r="X25" s="386"/>
      <c r="Y25" s="387"/>
      <c r="Z25" s="362" t="s">
        <v>177</v>
      </c>
      <c r="AA25" s="363"/>
      <c r="AB25" s="363"/>
      <c r="AC25" s="363"/>
      <c r="AD25" s="363"/>
      <c r="AE25" s="363"/>
      <c r="AF25" s="363"/>
      <c r="AG25" s="364"/>
      <c r="AH25" s="359">
        <v>71</v>
      </c>
      <c r="AI25" s="360"/>
      <c r="AJ25" s="360"/>
      <c r="AK25" s="360"/>
      <c r="AL25" s="361"/>
      <c r="AM25" s="359">
        <v>187724</v>
      </c>
      <c r="AN25" s="360"/>
      <c r="AO25" s="360"/>
      <c r="AP25" s="360"/>
      <c r="AQ25" s="360"/>
      <c r="AR25" s="361"/>
      <c r="AS25" s="359">
        <v>2644</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2274591</v>
      </c>
      <c r="BO25" s="436"/>
      <c r="BP25" s="436"/>
      <c r="BQ25" s="436"/>
      <c r="BR25" s="436"/>
      <c r="BS25" s="436"/>
      <c r="BT25" s="436"/>
      <c r="BU25" s="437"/>
      <c r="BV25" s="435">
        <v>2209460</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5401</v>
      </c>
      <c r="R26" s="360"/>
      <c r="S26" s="360"/>
      <c r="T26" s="360"/>
      <c r="U26" s="360"/>
      <c r="V26" s="361"/>
      <c r="W26" s="449"/>
      <c r="X26" s="386"/>
      <c r="Y26" s="387"/>
      <c r="Z26" s="362" t="s">
        <v>180</v>
      </c>
      <c r="AA26" s="417"/>
      <c r="AB26" s="417"/>
      <c r="AC26" s="417"/>
      <c r="AD26" s="417"/>
      <c r="AE26" s="417"/>
      <c r="AF26" s="417"/>
      <c r="AG26" s="418"/>
      <c r="AH26" s="359">
        <v>12</v>
      </c>
      <c r="AI26" s="360"/>
      <c r="AJ26" s="360"/>
      <c r="AK26" s="360"/>
      <c r="AL26" s="361"/>
      <c r="AM26" s="359">
        <v>30924</v>
      </c>
      <c r="AN26" s="360"/>
      <c r="AO26" s="360"/>
      <c r="AP26" s="360"/>
      <c r="AQ26" s="360"/>
      <c r="AR26" s="361"/>
      <c r="AS26" s="359">
        <v>2577</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182</v>
      </c>
      <c r="BO26" s="407"/>
      <c r="BP26" s="407"/>
      <c r="BQ26" s="407"/>
      <c r="BR26" s="407"/>
      <c r="BS26" s="407"/>
      <c r="BT26" s="407"/>
      <c r="BU26" s="408"/>
      <c r="BV26" s="406" t="s">
        <v>132</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183</v>
      </c>
      <c r="F27" s="363"/>
      <c r="G27" s="363"/>
      <c r="H27" s="363"/>
      <c r="I27" s="363"/>
      <c r="J27" s="363"/>
      <c r="K27" s="364"/>
      <c r="L27" s="359">
        <v>1</v>
      </c>
      <c r="M27" s="360"/>
      <c r="N27" s="360"/>
      <c r="O27" s="360"/>
      <c r="P27" s="361"/>
      <c r="Q27" s="359">
        <v>4470</v>
      </c>
      <c r="R27" s="360"/>
      <c r="S27" s="360"/>
      <c r="T27" s="360"/>
      <c r="U27" s="360"/>
      <c r="V27" s="361"/>
      <c r="W27" s="449"/>
      <c r="X27" s="386"/>
      <c r="Y27" s="387"/>
      <c r="Z27" s="362" t="s">
        <v>184</v>
      </c>
      <c r="AA27" s="363"/>
      <c r="AB27" s="363"/>
      <c r="AC27" s="363"/>
      <c r="AD27" s="363"/>
      <c r="AE27" s="363"/>
      <c r="AF27" s="363"/>
      <c r="AG27" s="364"/>
      <c r="AH27" s="359">
        <v>9</v>
      </c>
      <c r="AI27" s="360"/>
      <c r="AJ27" s="360"/>
      <c r="AK27" s="360"/>
      <c r="AL27" s="361"/>
      <c r="AM27" s="359">
        <v>31581</v>
      </c>
      <c r="AN27" s="360"/>
      <c r="AO27" s="360"/>
      <c r="AP27" s="360"/>
      <c r="AQ27" s="360"/>
      <c r="AR27" s="361"/>
      <c r="AS27" s="359">
        <v>3509</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152086</v>
      </c>
      <c r="BO27" s="441"/>
      <c r="BP27" s="441"/>
      <c r="BQ27" s="441"/>
      <c r="BR27" s="441"/>
      <c r="BS27" s="441"/>
      <c r="BT27" s="441"/>
      <c r="BU27" s="442"/>
      <c r="BV27" s="440">
        <v>152058</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186</v>
      </c>
      <c r="F28" s="363"/>
      <c r="G28" s="363"/>
      <c r="H28" s="363"/>
      <c r="I28" s="363"/>
      <c r="J28" s="363"/>
      <c r="K28" s="364"/>
      <c r="L28" s="359">
        <v>1</v>
      </c>
      <c r="M28" s="360"/>
      <c r="N28" s="360"/>
      <c r="O28" s="360"/>
      <c r="P28" s="361"/>
      <c r="Q28" s="359">
        <v>3640</v>
      </c>
      <c r="R28" s="360"/>
      <c r="S28" s="360"/>
      <c r="T28" s="360"/>
      <c r="U28" s="360"/>
      <c r="V28" s="361"/>
      <c r="W28" s="449"/>
      <c r="X28" s="386"/>
      <c r="Y28" s="387"/>
      <c r="Z28" s="362" t="s">
        <v>187</v>
      </c>
      <c r="AA28" s="363"/>
      <c r="AB28" s="363"/>
      <c r="AC28" s="363"/>
      <c r="AD28" s="363"/>
      <c r="AE28" s="363"/>
      <c r="AF28" s="363"/>
      <c r="AG28" s="364"/>
      <c r="AH28" s="359" t="s">
        <v>132</v>
      </c>
      <c r="AI28" s="360"/>
      <c r="AJ28" s="360"/>
      <c r="AK28" s="360"/>
      <c r="AL28" s="361"/>
      <c r="AM28" s="359" t="s">
        <v>182</v>
      </c>
      <c r="AN28" s="360"/>
      <c r="AO28" s="360"/>
      <c r="AP28" s="360"/>
      <c r="AQ28" s="360"/>
      <c r="AR28" s="361"/>
      <c r="AS28" s="359" t="s">
        <v>133</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2065729</v>
      </c>
      <c r="BO28" s="436"/>
      <c r="BP28" s="436"/>
      <c r="BQ28" s="436"/>
      <c r="BR28" s="436"/>
      <c r="BS28" s="436"/>
      <c r="BT28" s="436"/>
      <c r="BU28" s="437"/>
      <c r="BV28" s="435">
        <v>2402587</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16</v>
      </c>
      <c r="M29" s="360"/>
      <c r="N29" s="360"/>
      <c r="O29" s="360"/>
      <c r="P29" s="361"/>
      <c r="Q29" s="359">
        <v>3330</v>
      </c>
      <c r="R29" s="360"/>
      <c r="S29" s="360"/>
      <c r="T29" s="360"/>
      <c r="U29" s="360"/>
      <c r="V29" s="361"/>
      <c r="W29" s="450"/>
      <c r="X29" s="451"/>
      <c r="Y29" s="452"/>
      <c r="Z29" s="362" t="s">
        <v>190</v>
      </c>
      <c r="AA29" s="363"/>
      <c r="AB29" s="363"/>
      <c r="AC29" s="363"/>
      <c r="AD29" s="363"/>
      <c r="AE29" s="363"/>
      <c r="AF29" s="363"/>
      <c r="AG29" s="364"/>
      <c r="AH29" s="359">
        <v>522</v>
      </c>
      <c r="AI29" s="360"/>
      <c r="AJ29" s="360"/>
      <c r="AK29" s="360"/>
      <c r="AL29" s="361"/>
      <c r="AM29" s="359">
        <v>1565451</v>
      </c>
      <c r="AN29" s="360"/>
      <c r="AO29" s="360"/>
      <c r="AP29" s="360"/>
      <c r="AQ29" s="360"/>
      <c r="AR29" s="361"/>
      <c r="AS29" s="359">
        <v>2999</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1124334</v>
      </c>
      <c r="BO29" s="407"/>
      <c r="BP29" s="407"/>
      <c r="BQ29" s="407"/>
      <c r="BR29" s="407"/>
      <c r="BS29" s="407"/>
      <c r="BT29" s="407"/>
      <c r="BU29" s="408"/>
      <c r="BV29" s="406">
        <v>1274069</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93.2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6268647</v>
      </c>
      <c r="BO30" s="441"/>
      <c r="BP30" s="441"/>
      <c r="BQ30" s="441"/>
      <c r="BR30" s="441"/>
      <c r="BS30" s="441"/>
      <c r="BT30" s="441"/>
      <c r="BU30" s="442"/>
      <c r="BV30" s="440">
        <v>6453685</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199</v>
      </c>
      <c r="D33" s="358"/>
      <c r="E33" s="357" t="s">
        <v>200</v>
      </c>
      <c r="F33" s="357"/>
      <c r="G33" s="357"/>
      <c r="H33" s="357"/>
      <c r="I33" s="357"/>
      <c r="J33" s="357"/>
      <c r="K33" s="357"/>
      <c r="L33" s="357"/>
      <c r="M33" s="357"/>
      <c r="N33" s="357"/>
      <c r="O33" s="357"/>
      <c r="P33" s="357"/>
      <c r="Q33" s="357"/>
      <c r="R33" s="357"/>
      <c r="S33" s="357"/>
      <c r="T33" s="179"/>
      <c r="U33" s="358" t="s">
        <v>201</v>
      </c>
      <c r="V33" s="358"/>
      <c r="W33" s="357" t="s">
        <v>202</v>
      </c>
      <c r="X33" s="357"/>
      <c r="Y33" s="357"/>
      <c r="Z33" s="357"/>
      <c r="AA33" s="357"/>
      <c r="AB33" s="357"/>
      <c r="AC33" s="357"/>
      <c r="AD33" s="357"/>
      <c r="AE33" s="357"/>
      <c r="AF33" s="357"/>
      <c r="AG33" s="357"/>
      <c r="AH33" s="357"/>
      <c r="AI33" s="357"/>
      <c r="AJ33" s="357"/>
      <c r="AK33" s="357"/>
      <c r="AL33" s="179"/>
      <c r="AM33" s="358" t="s">
        <v>199</v>
      </c>
      <c r="AN33" s="358"/>
      <c r="AO33" s="357" t="s">
        <v>202</v>
      </c>
      <c r="AP33" s="357"/>
      <c r="AQ33" s="357"/>
      <c r="AR33" s="357"/>
      <c r="AS33" s="357"/>
      <c r="AT33" s="357"/>
      <c r="AU33" s="357"/>
      <c r="AV33" s="357"/>
      <c r="AW33" s="357"/>
      <c r="AX33" s="357"/>
      <c r="AY33" s="357"/>
      <c r="AZ33" s="357"/>
      <c r="BA33" s="357"/>
      <c r="BB33" s="357"/>
      <c r="BC33" s="357"/>
      <c r="BD33" s="185"/>
      <c r="BE33" s="357" t="s">
        <v>203</v>
      </c>
      <c r="BF33" s="357"/>
      <c r="BG33" s="357" t="s">
        <v>204</v>
      </c>
      <c r="BH33" s="357"/>
      <c r="BI33" s="357"/>
      <c r="BJ33" s="357"/>
      <c r="BK33" s="357"/>
      <c r="BL33" s="357"/>
      <c r="BM33" s="357"/>
      <c r="BN33" s="357"/>
      <c r="BO33" s="357"/>
      <c r="BP33" s="357"/>
      <c r="BQ33" s="357"/>
      <c r="BR33" s="357"/>
      <c r="BS33" s="357"/>
      <c r="BT33" s="357"/>
      <c r="BU33" s="357"/>
      <c r="BV33" s="185"/>
      <c r="BW33" s="358" t="s">
        <v>203</v>
      </c>
      <c r="BX33" s="358"/>
      <c r="BY33" s="357" t="s">
        <v>205</v>
      </c>
      <c r="BZ33" s="357"/>
      <c r="CA33" s="357"/>
      <c r="CB33" s="357"/>
      <c r="CC33" s="357"/>
      <c r="CD33" s="357"/>
      <c r="CE33" s="357"/>
      <c r="CF33" s="357"/>
      <c r="CG33" s="357"/>
      <c r="CH33" s="357"/>
      <c r="CI33" s="357"/>
      <c r="CJ33" s="357"/>
      <c r="CK33" s="357"/>
      <c r="CL33" s="357"/>
      <c r="CM33" s="357"/>
      <c r="CN33" s="179"/>
      <c r="CO33" s="358" t="s">
        <v>199</v>
      </c>
      <c r="CP33" s="358"/>
      <c r="CQ33" s="357" t="s">
        <v>206</v>
      </c>
      <c r="CR33" s="357"/>
      <c r="CS33" s="357"/>
      <c r="CT33" s="357"/>
      <c r="CU33" s="357"/>
      <c r="CV33" s="357"/>
      <c r="CW33" s="357"/>
      <c r="CX33" s="357"/>
      <c r="CY33" s="357"/>
      <c r="CZ33" s="357"/>
      <c r="DA33" s="357"/>
      <c r="DB33" s="357"/>
      <c r="DC33" s="357"/>
      <c r="DD33" s="357"/>
      <c r="DE33" s="357"/>
      <c r="DF33" s="179"/>
      <c r="DG33" s="356" t="s">
        <v>207</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国民健康保険特別会計(事業勘定)</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f>IF(BG34="","",MAX(C34:D43,U34:V43,AM34:AN43)+1)</f>
        <v>12</v>
      </c>
      <c r="BF34" s="354"/>
      <c r="BG34" s="355" t="str">
        <f>IF('各会計、関係団体の財政状況及び健全化判断比率'!B37="","",'各会計、関係団体の財政状況及び健全化判断比率'!B37)</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13</v>
      </c>
      <c r="BX34" s="354"/>
      <c r="BY34" s="355" t="str">
        <f>IF('各会計、関係団体の財政状況及び健全化判断比率'!B68="","",'各会計、関係団体の財政状況及び健全化判断比率'!B68)</f>
        <v>八幡浜地区施設事務組合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23</v>
      </c>
      <c r="CP34" s="354"/>
      <c r="CQ34" s="355" t="str">
        <f>IF('各会計、関係団体の財政状況及び健全化判断比率'!BS7="","",'各会計、関係団体の財政状況及び健全化判断比率'!BS7)</f>
        <v>あけはまシーサイドサンパーク（株）</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育英会奨学資金貸付特別会計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国民健康保険特別会計(直診勘定)</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IF('各会計、関係団体の財政状況及び健全化判断比率'!B33="","",'各会計、関係団体の財政状況及び健全化判断比率'!B33)</f>
        <v>簡易水道事業会計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14</v>
      </c>
      <c r="BX35" s="354"/>
      <c r="BY35" s="355" t="str">
        <f>IF('各会計、関係団体の財政状況及び健全化判断比率'!B69="","",'各会計、関係団体の財政状況及び健全化判断比率'!B69)</f>
        <v>八幡浜地区施設事務組合 消防事業特別会計</v>
      </c>
      <c r="BZ35" s="355"/>
      <c r="CA35" s="355"/>
      <c r="CB35" s="355"/>
      <c r="CC35" s="355"/>
      <c r="CD35" s="355"/>
      <c r="CE35" s="355"/>
      <c r="CF35" s="355"/>
      <c r="CG35" s="355"/>
      <c r="CH35" s="355"/>
      <c r="CI35" s="355"/>
      <c r="CJ35" s="355"/>
      <c r="CK35" s="355"/>
      <c r="CL35" s="355"/>
      <c r="CM35" s="355"/>
      <c r="CN35" s="175"/>
      <c r="CO35" s="354">
        <f t="shared" ref="CO35:CO43" si="3">IF(CQ35="","",CO34+1)</f>
        <v>24</v>
      </c>
      <c r="CP35" s="354"/>
      <c r="CQ35" s="355" t="str">
        <f>IF('各会計、関係団体の財政状況及び健全化判断比率'!BS8="","",'各会計、関係団体の財政状況及び健全化判断比率'!BS8)</f>
        <v>（株）どんぶり館</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9</v>
      </c>
      <c r="AN36" s="354"/>
      <c r="AO36" s="355" t="str">
        <f>IF('各会計、関係団体の財政状況及び健全化判断比率'!B34="","",'各会計、関係団体の財政状況及び健全化判断比率'!B34)</f>
        <v>公共下水道事業会計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15</v>
      </c>
      <c r="BX36" s="354"/>
      <c r="BY36" s="355" t="str">
        <f>IF('各会計、関係団体の財政状況及び健全化判断比率'!B70="","",'各会計、関係団体の財政状況及び健全化判断比率'!B70)</f>
        <v>八幡浜地区施設事務組合 一次救急休日・夜間診療所事業特別会計</v>
      </c>
      <c r="BZ36" s="355"/>
      <c r="CA36" s="355"/>
      <c r="CB36" s="355"/>
      <c r="CC36" s="355"/>
      <c r="CD36" s="355"/>
      <c r="CE36" s="355"/>
      <c r="CF36" s="355"/>
      <c r="CG36" s="355"/>
      <c r="CH36" s="355"/>
      <c r="CI36" s="355"/>
      <c r="CJ36" s="355"/>
      <c r="CK36" s="355"/>
      <c r="CL36" s="355"/>
      <c r="CM36" s="355"/>
      <c r="CN36" s="175"/>
      <c r="CO36" s="354">
        <f t="shared" si="3"/>
        <v>25</v>
      </c>
      <c r="CP36" s="354"/>
      <c r="CQ36" s="355" t="str">
        <f>IF('各会計、関係団体の財政状況及び健全化判断比率'!BS9="","",'各会計、関係団体の財政状況及び健全化判断比率'!BS9)</f>
        <v>（財）宇和文化会館</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介護保険特別会計(保険事業勘定）</v>
      </c>
      <c r="X37" s="355"/>
      <c r="Y37" s="355"/>
      <c r="Z37" s="355"/>
      <c r="AA37" s="355"/>
      <c r="AB37" s="355"/>
      <c r="AC37" s="355"/>
      <c r="AD37" s="355"/>
      <c r="AE37" s="355"/>
      <c r="AF37" s="355"/>
      <c r="AG37" s="355"/>
      <c r="AH37" s="355"/>
      <c r="AI37" s="355"/>
      <c r="AJ37" s="355"/>
      <c r="AK37" s="355"/>
      <c r="AL37" s="175"/>
      <c r="AM37" s="354">
        <f t="shared" si="0"/>
        <v>10</v>
      </c>
      <c r="AN37" s="354"/>
      <c r="AO37" s="355" t="str">
        <f>IF('各会計、関係団体の財政状況及び健全化判断比率'!B35="","",'各会計、関係団体の財政状況及び健全化判断比率'!B35)</f>
        <v>病院事業会計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16</v>
      </c>
      <c r="BX37" s="354"/>
      <c r="BY37" s="355" t="str">
        <f>IF('各会計、関係団体の財政状況及び健全化判断比率'!B71="","",'各会計、関係団体の財政状況及び健全化判断比率'!B71)</f>
        <v>八幡浜地区施設事務組合 し尿処理事業特別会計</v>
      </c>
      <c r="BZ37" s="355"/>
      <c r="CA37" s="355"/>
      <c r="CB37" s="355"/>
      <c r="CC37" s="355"/>
      <c r="CD37" s="355"/>
      <c r="CE37" s="355"/>
      <c r="CF37" s="355"/>
      <c r="CG37" s="355"/>
      <c r="CH37" s="355"/>
      <c r="CI37" s="355"/>
      <c r="CJ37" s="355"/>
      <c r="CK37" s="355"/>
      <c r="CL37" s="355"/>
      <c r="CM37" s="355"/>
      <c r="CN37" s="175"/>
      <c r="CO37" s="354">
        <f t="shared" si="3"/>
        <v>26</v>
      </c>
      <c r="CP37" s="354"/>
      <c r="CQ37" s="355" t="str">
        <f>IF('各会計、関係団体の財政状況及び健全化判断比率'!BS10="","",'各会計、関係団体の財政状況及び健全化判断比率'!BS10)</f>
        <v>西予ＣＡＴＶ（株）</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f t="shared" si="0"/>
        <v>11</v>
      </c>
      <c r="AN38" s="354"/>
      <c r="AO38" s="355" t="str">
        <f>IF('各会計、関係団体の財政状況及び健全化判断比率'!B36="","",'各会計、関係団体の財政状況及び健全化判断比率'!B36)</f>
        <v>野村介護老人保健施設事業会計</v>
      </c>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17</v>
      </c>
      <c r="BX38" s="354"/>
      <c r="BY38" s="355" t="str">
        <f>IF('各会計、関係団体の財政状況及び健全化判断比率'!B72="","",'各会計、関係団体の財政状況及び健全化判断比率'!B72)</f>
        <v>八幡浜地区施設事務組合 特別養護老人ホーム事業特別会計</v>
      </c>
      <c r="BZ38" s="355"/>
      <c r="CA38" s="355"/>
      <c r="CB38" s="355"/>
      <c r="CC38" s="355"/>
      <c r="CD38" s="355"/>
      <c r="CE38" s="355"/>
      <c r="CF38" s="355"/>
      <c r="CG38" s="355"/>
      <c r="CH38" s="355"/>
      <c r="CI38" s="355"/>
      <c r="CJ38" s="355"/>
      <c r="CK38" s="355"/>
      <c r="CL38" s="355"/>
      <c r="CM38" s="355"/>
      <c r="CN38" s="175"/>
      <c r="CO38" s="354">
        <f t="shared" si="3"/>
        <v>27</v>
      </c>
      <c r="CP38" s="354"/>
      <c r="CQ38" s="355" t="str">
        <f>IF('各会計、関係団体の財政状況及び健全化判断比率'!BS11="","",'各会計、関係団体の財政状況及び健全化判断比率'!BS11)</f>
        <v>（株）グリーンヒル</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18</v>
      </c>
      <c r="BX39" s="354"/>
      <c r="BY39" s="355" t="str">
        <f>IF('各会計、関係団体の財政状況及び健全化判断比率'!B73="","",'各会計、関係団体の財政状況及び健全化判断比率'!B73)</f>
        <v>八幡浜・大洲地区広域市町村圏組合 一般会計</v>
      </c>
      <c r="BZ39" s="355"/>
      <c r="CA39" s="355"/>
      <c r="CB39" s="355"/>
      <c r="CC39" s="355"/>
      <c r="CD39" s="355"/>
      <c r="CE39" s="355"/>
      <c r="CF39" s="355"/>
      <c r="CG39" s="355"/>
      <c r="CH39" s="355"/>
      <c r="CI39" s="355"/>
      <c r="CJ39" s="355"/>
      <c r="CK39" s="355"/>
      <c r="CL39" s="355"/>
      <c r="CM39" s="355"/>
      <c r="CN39" s="175"/>
      <c r="CO39" s="354">
        <f t="shared" si="3"/>
        <v>28</v>
      </c>
      <c r="CP39" s="354"/>
      <c r="CQ39" s="355" t="str">
        <f>IF('各会計、関係団体の財政状況及び健全化判断比率'!BS12="","",'各会計、関係団体の財政状況及び健全化判断比率'!BS12)</f>
        <v>（株）エフシー</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19</v>
      </c>
      <c r="BX40" s="354"/>
      <c r="BY40" s="355" t="str">
        <f>IF('各会計、関係団体の財政状況及び健全化判断比率'!B74="","",'各会計、関係団体の財政状況及び健全化判断比率'!B74)</f>
        <v>八幡浜・大洲地区広域市町村圏組合 八幡浜・大洲地方拠点都市対策室特別会計</v>
      </c>
      <c r="BZ40" s="355"/>
      <c r="CA40" s="355"/>
      <c r="CB40" s="355"/>
      <c r="CC40" s="355"/>
      <c r="CD40" s="355"/>
      <c r="CE40" s="355"/>
      <c r="CF40" s="355"/>
      <c r="CG40" s="355"/>
      <c r="CH40" s="355"/>
      <c r="CI40" s="355"/>
      <c r="CJ40" s="355"/>
      <c r="CK40" s="355"/>
      <c r="CL40" s="355"/>
      <c r="CM40" s="355"/>
      <c r="CN40" s="175"/>
      <c r="CO40" s="354">
        <f t="shared" si="3"/>
        <v>29</v>
      </c>
      <c r="CP40" s="354"/>
      <c r="CQ40" s="355" t="str">
        <f>IF('各会計、関係団体の財政状況及び健全化判断比率'!BS13="","",'各会計、関係団体の財政状況及び健全化判断比率'!BS13)</f>
        <v>（株）城川ファクトリー</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20</v>
      </c>
      <c r="BX41" s="354"/>
      <c r="BY41" s="355" t="str">
        <f>IF('各会計、関係団体の財政状況及び健全化判断比率'!B75="","",'各会計、関係団体の財政状況及び健全化判断比率'!B75)</f>
        <v>八幡浜・大洲地区広域市町村圏組合 運動公園特別会計</v>
      </c>
      <c r="BZ41" s="355"/>
      <c r="CA41" s="355"/>
      <c r="CB41" s="355"/>
      <c r="CC41" s="355"/>
      <c r="CD41" s="355"/>
      <c r="CE41" s="355"/>
      <c r="CF41" s="355"/>
      <c r="CG41" s="355"/>
      <c r="CH41" s="355"/>
      <c r="CI41" s="355"/>
      <c r="CJ41" s="355"/>
      <c r="CK41" s="355"/>
      <c r="CL41" s="355"/>
      <c r="CM41" s="355"/>
      <c r="CN41" s="175"/>
      <c r="CO41" s="354">
        <f t="shared" si="3"/>
        <v>30</v>
      </c>
      <c r="CP41" s="354"/>
      <c r="CQ41" s="355" t="str">
        <f>IF('各会計、関係団体の財政状況及び健全化判断比率'!BS14="","",'各会計、関係団体の財政状況及び健全化判断比率'!BS14)</f>
        <v>西予市土地開発公社</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21</v>
      </c>
      <c r="BX42" s="354"/>
      <c r="BY42" s="355" t="str">
        <f>IF('各会計、関係団体の財政状況及び健全化判断比率'!B76="","",'各会計、関係団体の財政状況及び健全化判断比率'!B76)</f>
        <v>愛媛県市町総合事務組合 退職手当事業分</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22</v>
      </c>
      <c r="BX43" s="354"/>
      <c r="BY43" s="355" t="str">
        <f>IF('各会計、関係団体の財政状況及び健全化判断比率'!B77="","",'各会計、関係団体の財政状況及び健全化判断比率'!B77)</f>
        <v>愛媛県市町総合事務組合 消防補償事業分</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lb0f4UAIzISaDGdUIpSAWRuWdTOHRLdunUhTIqGqWEYCJHaLxY1uhHs/ZyLRh+r7RNcwRtzbmUyqbpc1Olgobw==" saltValue="q+KmoSnEzwF/ZQn8wp/+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36" t="s">
        <v>581</v>
      </c>
      <c r="D34" s="1136"/>
      <c r="E34" s="1137"/>
      <c r="F34" s="32">
        <v>11.92</v>
      </c>
      <c r="G34" s="33">
        <v>12.52</v>
      </c>
      <c r="H34" s="33">
        <v>12.47</v>
      </c>
      <c r="I34" s="33">
        <v>12.09</v>
      </c>
      <c r="J34" s="34">
        <v>10.9</v>
      </c>
      <c r="K34" s="22"/>
      <c r="L34" s="22"/>
      <c r="M34" s="22"/>
      <c r="N34" s="22"/>
      <c r="O34" s="22"/>
      <c r="P34" s="22"/>
    </row>
    <row r="35" spans="1:16" ht="39" customHeight="1" x14ac:dyDescent="0.15">
      <c r="A35" s="22"/>
      <c r="B35" s="35"/>
      <c r="C35" s="1132" t="s">
        <v>582</v>
      </c>
      <c r="D35" s="1132"/>
      <c r="E35" s="1133"/>
      <c r="F35" s="36">
        <v>5.46</v>
      </c>
      <c r="G35" s="37">
        <v>8.6999999999999993</v>
      </c>
      <c r="H35" s="37">
        <v>6.39</v>
      </c>
      <c r="I35" s="37">
        <v>9.43</v>
      </c>
      <c r="J35" s="38">
        <v>8.25</v>
      </c>
      <c r="K35" s="22"/>
      <c r="L35" s="22"/>
      <c r="M35" s="22"/>
      <c r="N35" s="22"/>
      <c r="O35" s="22"/>
      <c r="P35" s="22"/>
    </row>
    <row r="36" spans="1:16" ht="39" customHeight="1" x14ac:dyDescent="0.15">
      <c r="A36" s="22"/>
      <c r="B36" s="35"/>
      <c r="C36" s="1132" t="s">
        <v>583</v>
      </c>
      <c r="D36" s="1132"/>
      <c r="E36" s="1133"/>
      <c r="F36" s="36">
        <v>5.07</v>
      </c>
      <c r="G36" s="37">
        <v>4.92</v>
      </c>
      <c r="H36" s="37">
        <v>5.21</v>
      </c>
      <c r="I36" s="37">
        <v>4.8600000000000003</v>
      </c>
      <c r="J36" s="38">
        <v>4.42</v>
      </c>
      <c r="K36" s="22"/>
      <c r="L36" s="22"/>
      <c r="M36" s="22"/>
      <c r="N36" s="22"/>
      <c r="O36" s="22"/>
      <c r="P36" s="22"/>
    </row>
    <row r="37" spans="1:16" ht="39" customHeight="1" x14ac:dyDescent="0.15">
      <c r="A37" s="22"/>
      <c r="B37" s="35"/>
      <c r="C37" s="1132" t="s">
        <v>584</v>
      </c>
      <c r="D37" s="1132"/>
      <c r="E37" s="1133"/>
      <c r="F37" s="36" t="s">
        <v>531</v>
      </c>
      <c r="G37" s="37" t="s">
        <v>531</v>
      </c>
      <c r="H37" s="37">
        <v>1.1000000000000001</v>
      </c>
      <c r="I37" s="37">
        <v>1.44</v>
      </c>
      <c r="J37" s="38">
        <v>1.89</v>
      </c>
      <c r="K37" s="22"/>
      <c r="L37" s="22"/>
      <c r="M37" s="22"/>
      <c r="N37" s="22"/>
      <c r="O37" s="22"/>
      <c r="P37" s="22"/>
    </row>
    <row r="38" spans="1:16" ht="39" customHeight="1" x14ac:dyDescent="0.15">
      <c r="A38" s="22"/>
      <c r="B38" s="35"/>
      <c r="C38" s="1132" t="s">
        <v>585</v>
      </c>
      <c r="D38" s="1132"/>
      <c r="E38" s="1133"/>
      <c r="F38" s="36">
        <v>0.47</v>
      </c>
      <c r="G38" s="37">
        <v>7.0000000000000007E-2</v>
      </c>
      <c r="H38" s="37">
        <v>0.36</v>
      </c>
      <c r="I38" s="37">
        <v>1.05</v>
      </c>
      <c r="J38" s="38">
        <v>1.57</v>
      </c>
      <c r="K38" s="22"/>
      <c r="L38" s="22"/>
      <c r="M38" s="22"/>
      <c r="N38" s="22"/>
      <c r="O38" s="22"/>
      <c r="P38" s="22"/>
    </row>
    <row r="39" spans="1:16" ht="39" customHeight="1" x14ac:dyDescent="0.15">
      <c r="A39" s="22"/>
      <c r="B39" s="35"/>
      <c r="C39" s="1132" t="s">
        <v>586</v>
      </c>
      <c r="D39" s="1132"/>
      <c r="E39" s="1133"/>
      <c r="F39" s="36">
        <v>0.54</v>
      </c>
      <c r="G39" s="37">
        <v>0.63</v>
      </c>
      <c r="H39" s="37">
        <v>0.76</v>
      </c>
      <c r="I39" s="37">
        <v>0.89</v>
      </c>
      <c r="J39" s="38">
        <v>0.97</v>
      </c>
      <c r="K39" s="22"/>
      <c r="L39" s="22"/>
      <c r="M39" s="22"/>
      <c r="N39" s="22"/>
      <c r="O39" s="22"/>
      <c r="P39" s="22"/>
    </row>
    <row r="40" spans="1:16" ht="39" customHeight="1" x14ac:dyDescent="0.15">
      <c r="A40" s="22"/>
      <c r="B40" s="35"/>
      <c r="C40" s="1132" t="s">
        <v>587</v>
      </c>
      <c r="D40" s="1132"/>
      <c r="E40" s="1133"/>
      <c r="F40" s="36" t="s">
        <v>531</v>
      </c>
      <c r="G40" s="37" t="s">
        <v>531</v>
      </c>
      <c r="H40" s="37">
        <v>0.63</v>
      </c>
      <c r="I40" s="37">
        <v>0.65</v>
      </c>
      <c r="J40" s="38">
        <v>0.72</v>
      </c>
      <c r="K40" s="22"/>
      <c r="L40" s="22"/>
      <c r="M40" s="22"/>
      <c r="N40" s="22"/>
      <c r="O40" s="22"/>
      <c r="P40" s="22"/>
    </row>
    <row r="41" spans="1:16" ht="39" customHeight="1" x14ac:dyDescent="0.15">
      <c r="A41" s="22"/>
      <c r="B41" s="35"/>
      <c r="C41" s="1132" t="s">
        <v>588</v>
      </c>
      <c r="D41" s="1132"/>
      <c r="E41" s="1133"/>
      <c r="F41" s="36">
        <v>0.96</v>
      </c>
      <c r="G41" s="37">
        <v>1.38</v>
      </c>
      <c r="H41" s="37">
        <v>0.44</v>
      </c>
      <c r="I41" s="37">
        <v>0.38</v>
      </c>
      <c r="J41" s="38">
        <v>0.27</v>
      </c>
      <c r="K41" s="22"/>
      <c r="L41" s="22"/>
      <c r="M41" s="22"/>
      <c r="N41" s="22"/>
      <c r="O41" s="22"/>
      <c r="P41" s="22"/>
    </row>
    <row r="42" spans="1:16" ht="39" customHeight="1" x14ac:dyDescent="0.15">
      <c r="A42" s="22"/>
      <c r="B42" s="39"/>
      <c r="C42" s="1132" t="s">
        <v>589</v>
      </c>
      <c r="D42" s="1132"/>
      <c r="E42" s="1133"/>
      <c r="F42" s="36" t="s">
        <v>531</v>
      </c>
      <c r="G42" s="37" t="s">
        <v>531</v>
      </c>
      <c r="H42" s="37" t="s">
        <v>531</v>
      </c>
      <c r="I42" s="37" t="s">
        <v>531</v>
      </c>
      <c r="J42" s="38" t="s">
        <v>531</v>
      </c>
      <c r="K42" s="22"/>
      <c r="L42" s="22"/>
      <c r="M42" s="22"/>
      <c r="N42" s="22"/>
      <c r="O42" s="22"/>
      <c r="P42" s="22"/>
    </row>
    <row r="43" spans="1:16" ht="39" customHeight="1" thickBot="1" x14ac:dyDescent="0.2">
      <c r="A43" s="22"/>
      <c r="B43" s="40"/>
      <c r="C43" s="1134" t="s">
        <v>590</v>
      </c>
      <c r="D43" s="1134"/>
      <c r="E43" s="1135"/>
      <c r="F43" s="41">
        <v>0.23</v>
      </c>
      <c r="G43" s="42">
        <v>0.88</v>
      </c>
      <c r="H43" s="42">
        <v>0.28999999999999998</v>
      </c>
      <c r="I43" s="42">
        <v>0.21</v>
      </c>
      <c r="J43" s="43">
        <v>0.38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qTNrMsMWldxsCsE8Ec/tM3T3NZkqa7z07SLiBKtYwFkOkeOxoNyulxAOTpPSGiU9CoZpNnuxIgJl+jxNrb/9w==" saltValue="gvk9f5Lo/LAAbNJNHVwM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572</v>
      </c>
      <c r="L44" s="54" t="s">
        <v>573</v>
      </c>
      <c r="M44" s="54" t="s">
        <v>574</v>
      </c>
      <c r="N44" s="54" t="s">
        <v>575</v>
      </c>
      <c r="O44" s="55" t="s">
        <v>576</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3431</v>
      </c>
      <c r="L45" s="58">
        <v>3629</v>
      </c>
      <c r="M45" s="58">
        <v>4039</v>
      </c>
      <c r="N45" s="58">
        <v>4295</v>
      </c>
      <c r="O45" s="59">
        <v>4419</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531</v>
      </c>
      <c r="L46" s="62" t="s">
        <v>531</v>
      </c>
      <c r="M46" s="62" t="s">
        <v>531</v>
      </c>
      <c r="N46" s="62" t="s">
        <v>531</v>
      </c>
      <c r="O46" s="63" t="s">
        <v>531</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531</v>
      </c>
      <c r="L47" s="62" t="s">
        <v>531</v>
      </c>
      <c r="M47" s="62" t="s">
        <v>531</v>
      </c>
      <c r="N47" s="62" t="s">
        <v>531</v>
      </c>
      <c r="O47" s="63" t="s">
        <v>531</v>
      </c>
      <c r="P47" s="46"/>
      <c r="Q47" s="46"/>
      <c r="R47" s="46"/>
      <c r="S47" s="46"/>
      <c r="T47" s="46"/>
      <c r="U47" s="46"/>
    </row>
    <row r="48" spans="1:21" ht="30.75" customHeight="1" x14ac:dyDescent="0.15">
      <c r="A48" s="46"/>
      <c r="B48" s="1163"/>
      <c r="C48" s="1164"/>
      <c r="D48" s="60"/>
      <c r="E48" s="1140" t="s">
        <v>15</v>
      </c>
      <c r="F48" s="1140"/>
      <c r="G48" s="1140"/>
      <c r="H48" s="1140"/>
      <c r="I48" s="1140"/>
      <c r="J48" s="1141"/>
      <c r="K48" s="61">
        <v>805</v>
      </c>
      <c r="L48" s="62">
        <v>822</v>
      </c>
      <c r="M48" s="62">
        <v>761</v>
      </c>
      <c r="N48" s="62">
        <v>769</v>
      </c>
      <c r="O48" s="63">
        <v>819</v>
      </c>
      <c r="P48" s="46"/>
      <c r="Q48" s="46"/>
      <c r="R48" s="46"/>
      <c r="S48" s="46"/>
      <c r="T48" s="46"/>
      <c r="U48" s="46"/>
    </row>
    <row r="49" spans="1:21" ht="30.75" customHeight="1" x14ac:dyDescent="0.15">
      <c r="A49" s="46"/>
      <c r="B49" s="1163"/>
      <c r="C49" s="1164"/>
      <c r="D49" s="60"/>
      <c r="E49" s="1140" t="s">
        <v>16</v>
      </c>
      <c r="F49" s="1140"/>
      <c r="G49" s="1140"/>
      <c r="H49" s="1140"/>
      <c r="I49" s="1140"/>
      <c r="J49" s="1141"/>
      <c r="K49" s="61">
        <v>1</v>
      </c>
      <c r="L49" s="62">
        <v>0</v>
      </c>
      <c r="M49" s="62">
        <v>0</v>
      </c>
      <c r="N49" s="62">
        <v>8</v>
      </c>
      <c r="O49" s="63">
        <v>14</v>
      </c>
      <c r="P49" s="46"/>
      <c r="Q49" s="46"/>
      <c r="R49" s="46"/>
      <c r="S49" s="46"/>
      <c r="T49" s="46"/>
      <c r="U49" s="46"/>
    </row>
    <row r="50" spans="1:21" ht="30.75" customHeight="1" x14ac:dyDescent="0.15">
      <c r="A50" s="46"/>
      <c r="B50" s="1163"/>
      <c r="C50" s="1164"/>
      <c r="D50" s="60"/>
      <c r="E50" s="1140" t="s">
        <v>17</v>
      </c>
      <c r="F50" s="1140"/>
      <c r="G50" s="1140"/>
      <c r="H50" s="1140"/>
      <c r="I50" s="1140"/>
      <c r="J50" s="1141"/>
      <c r="K50" s="61">
        <v>27</v>
      </c>
      <c r="L50" s="62">
        <v>23</v>
      </c>
      <c r="M50" s="62">
        <v>66</v>
      </c>
      <c r="N50" s="62">
        <v>48</v>
      </c>
      <c r="O50" s="63">
        <v>108</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0</v>
      </c>
      <c r="M51" s="62">
        <v>0</v>
      </c>
      <c r="N51" s="62">
        <v>0</v>
      </c>
      <c r="O51" s="63">
        <v>0</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3072</v>
      </c>
      <c r="L52" s="62">
        <v>3200</v>
      </c>
      <c r="M52" s="62">
        <v>3483</v>
      </c>
      <c r="N52" s="62">
        <v>3507</v>
      </c>
      <c r="O52" s="63">
        <v>3749</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1192</v>
      </c>
      <c r="L53" s="67">
        <v>1274</v>
      </c>
      <c r="M53" s="67">
        <v>1383</v>
      </c>
      <c r="N53" s="67">
        <v>1613</v>
      </c>
      <c r="O53" s="68">
        <v>1611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591</v>
      </c>
      <c r="P56" s="46"/>
      <c r="Q56" s="46"/>
      <c r="R56" s="46"/>
      <c r="S56" s="46"/>
      <c r="T56" s="46"/>
      <c r="U56" s="46"/>
    </row>
    <row r="57" spans="1:21" ht="31.5" customHeight="1" thickBot="1" x14ac:dyDescent="0.2">
      <c r="A57" s="46"/>
      <c r="B57" s="74"/>
      <c r="C57" s="75"/>
      <c r="D57" s="75"/>
      <c r="E57" s="76"/>
      <c r="F57" s="76"/>
      <c r="G57" s="76"/>
      <c r="H57" s="76"/>
      <c r="I57" s="76"/>
      <c r="J57" s="77" t="s">
        <v>2</v>
      </c>
      <c r="K57" s="78" t="s">
        <v>592</v>
      </c>
      <c r="L57" s="79" t="s">
        <v>593</v>
      </c>
      <c r="M57" s="79" t="s">
        <v>594</v>
      </c>
      <c r="N57" s="79" t="s">
        <v>595</v>
      </c>
      <c r="O57" s="80" t="s">
        <v>596</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597</v>
      </c>
      <c r="L58" s="82" t="s">
        <v>597</v>
      </c>
      <c r="M58" s="82" t="s">
        <v>597</v>
      </c>
      <c r="N58" s="82" t="s">
        <v>597</v>
      </c>
      <c r="O58" s="83" t="s">
        <v>597</v>
      </c>
    </row>
    <row r="59" spans="1:21" ht="31.5" customHeight="1" x14ac:dyDescent="0.15">
      <c r="B59" s="1148"/>
      <c r="C59" s="1149"/>
      <c r="D59" s="1155" t="s">
        <v>28</v>
      </c>
      <c r="E59" s="1156"/>
      <c r="F59" s="1156"/>
      <c r="G59" s="1156"/>
      <c r="H59" s="1156"/>
      <c r="I59" s="1156"/>
      <c r="J59" s="1157"/>
      <c r="K59" s="84" t="s">
        <v>597</v>
      </c>
      <c r="L59" s="85" t="s">
        <v>597</v>
      </c>
      <c r="M59" s="85" t="s">
        <v>597</v>
      </c>
      <c r="N59" s="85" t="s">
        <v>597</v>
      </c>
      <c r="O59" s="86" t="s">
        <v>597</v>
      </c>
    </row>
    <row r="60" spans="1:21" ht="31.5" customHeight="1" thickBot="1" x14ac:dyDescent="0.2">
      <c r="B60" s="1150"/>
      <c r="C60" s="1151"/>
      <c r="D60" s="1158" t="s">
        <v>29</v>
      </c>
      <c r="E60" s="1159"/>
      <c r="F60" s="1159"/>
      <c r="G60" s="1159"/>
      <c r="H60" s="1159"/>
      <c r="I60" s="1159"/>
      <c r="J60" s="1160"/>
      <c r="K60" s="87" t="s">
        <v>597</v>
      </c>
      <c r="L60" s="88" t="s">
        <v>597</v>
      </c>
      <c r="M60" s="88" t="s">
        <v>597</v>
      </c>
      <c r="N60" s="88" t="s">
        <v>597</v>
      </c>
      <c r="O60" s="89" t="s">
        <v>597</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2e2pNc3SykmRQHmx/Mb3F+Mh2XEifFJYsv5mtuJ2Yg8XDWTT5I0Yt+mlg82dyiRbyNfQudWFWWa/SIsOwGhhHQ==" saltValue="aE0LjmVIRU9FWk0F2g6Dz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572</v>
      </c>
      <c r="J40" s="101" t="s">
        <v>573</v>
      </c>
      <c r="K40" s="101" t="s">
        <v>574</v>
      </c>
      <c r="L40" s="101" t="s">
        <v>575</v>
      </c>
      <c r="M40" s="102" t="s">
        <v>576</v>
      </c>
    </row>
    <row r="41" spans="2:13" ht="27.75" customHeight="1" x14ac:dyDescent="0.15">
      <c r="B41" s="1181" t="s">
        <v>32</v>
      </c>
      <c r="C41" s="1182"/>
      <c r="D41" s="103"/>
      <c r="E41" s="1183" t="s">
        <v>33</v>
      </c>
      <c r="F41" s="1183"/>
      <c r="G41" s="1183"/>
      <c r="H41" s="1184"/>
      <c r="I41" s="342">
        <v>38543</v>
      </c>
      <c r="J41" s="343">
        <v>40179</v>
      </c>
      <c r="K41" s="343">
        <v>39916</v>
      </c>
      <c r="L41" s="343">
        <v>39626</v>
      </c>
      <c r="M41" s="344">
        <v>40017</v>
      </c>
    </row>
    <row r="42" spans="2:13" ht="27.75" customHeight="1" x14ac:dyDescent="0.15">
      <c r="B42" s="1171"/>
      <c r="C42" s="1172"/>
      <c r="D42" s="104"/>
      <c r="E42" s="1175" t="s">
        <v>34</v>
      </c>
      <c r="F42" s="1175"/>
      <c r="G42" s="1175"/>
      <c r="H42" s="1176"/>
      <c r="I42" s="345">
        <v>92</v>
      </c>
      <c r="J42" s="346">
        <v>75</v>
      </c>
      <c r="K42" s="346">
        <v>58</v>
      </c>
      <c r="L42" s="346">
        <v>43</v>
      </c>
      <c r="M42" s="347">
        <v>644</v>
      </c>
    </row>
    <row r="43" spans="2:13" ht="27.75" customHeight="1" x14ac:dyDescent="0.15">
      <c r="B43" s="1171"/>
      <c r="C43" s="1172"/>
      <c r="D43" s="104"/>
      <c r="E43" s="1175" t="s">
        <v>35</v>
      </c>
      <c r="F43" s="1175"/>
      <c r="G43" s="1175"/>
      <c r="H43" s="1176"/>
      <c r="I43" s="345">
        <v>9495</v>
      </c>
      <c r="J43" s="346">
        <v>9580</v>
      </c>
      <c r="K43" s="346">
        <v>9581</v>
      </c>
      <c r="L43" s="346">
        <v>8738</v>
      </c>
      <c r="M43" s="347">
        <v>8281</v>
      </c>
    </row>
    <row r="44" spans="2:13" ht="27.75" customHeight="1" x14ac:dyDescent="0.15">
      <c r="B44" s="1171"/>
      <c r="C44" s="1172"/>
      <c r="D44" s="104"/>
      <c r="E44" s="1175" t="s">
        <v>36</v>
      </c>
      <c r="F44" s="1175"/>
      <c r="G44" s="1175"/>
      <c r="H44" s="1176"/>
      <c r="I44" s="345">
        <v>23</v>
      </c>
      <c r="J44" s="346">
        <v>54</v>
      </c>
      <c r="K44" s="346">
        <v>131</v>
      </c>
      <c r="L44" s="346">
        <v>122</v>
      </c>
      <c r="M44" s="347">
        <v>106</v>
      </c>
    </row>
    <row r="45" spans="2:13" ht="27.75" customHeight="1" x14ac:dyDescent="0.15">
      <c r="B45" s="1171"/>
      <c r="C45" s="1172"/>
      <c r="D45" s="104"/>
      <c r="E45" s="1175" t="s">
        <v>37</v>
      </c>
      <c r="F45" s="1175"/>
      <c r="G45" s="1175"/>
      <c r="H45" s="1176"/>
      <c r="I45" s="345">
        <v>3335</v>
      </c>
      <c r="J45" s="346">
        <v>3181</v>
      </c>
      <c r="K45" s="346">
        <v>3219</v>
      </c>
      <c r="L45" s="346">
        <v>3192</v>
      </c>
      <c r="M45" s="347">
        <v>3084</v>
      </c>
    </row>
    <row r="46" spans="2:13" ht="27.75" customHeight="1" x14ac:dyDescent="0.15">
      <c r="B46" s="1171"/>
      <c r="C46" s="1172"/>
      <c r="D46" s="105"/>
      <c r="E46" s="1175" t="s">
        <v>38</v>
      </c>
      <c r="F46" s="1175"/>
      <c r="G46" s="1175"/>
      <c r="H46" s="1176"/>
      <c r="I46" s="345">
        <v>70</v>
      </c>
      <c r="J46" s="346">
        <v>43</v>
      </c>
      <c r="K46" s="346">
        <v>41</v>
      </c>
      <c r="L46" s="346">
        <v>9</v>
      </c>
      <c r="M46" s="347">
        <v>18</v>
      </c>
    </row>
    <row r="47" spans="2:13" ht="27.75" customHeight="1" x14ac:dyDescent="0.15">
      <c r="B47" s="1171"/>
      <c r="C47" s="1172"/>
      <c r="D47" s="106"/>
      <c r="E47" s="1185" t="s">
        <v>39</v>
      </c>
      <c r="F47" s="1186"/>
      <c r="G47" s="1186"/>
      <c r="H47" s="1187"/>
      <c r="I47" s="345" t="s">
        <v>531</v>
      </c>
      <c r="J47" s="346" t="s">
        <v>531</v>
      </c>
      <c r="K47" s="346" t="s">
        <v>531</v>
      </c>
      <c r="L47" s="346" t="s">
        <v>531</v>
      </c>
      <c r="M47" s="347" t="s">
        <v>531</v>
      </c>
    </row>
    <row r="48" spans="2:13" ht="27.75" customHeight="1" x14ac:dyDescent="0.15">
      <c r="B48" s="1171"/>
      <c r="C48" s="1172"/>
      <c r="D48" s="104"/>
      <c r="E48" s="1175" t="s">
        <v>40</v>
      </c>
      <c r="F48" s="1175"/>
      <c r="G48" s="1175"/>
      <c r="H48" s="1176"/>
      <c r="I48" s="345" t="s">
        <v>531</v>
      </c>
      <c r="J48" s="346" t="s">
        <v>531</v>
      </c>
      <c r="K48" s="346" t="s">
        <v>531</v>
      </c>
      <c r="L48" s="346" t="s">
        <v>531</v>
      </c>
      <c r="M48" s="347" t="s">
        <v>531</v>
      </c>
    </row>
    <row r="49" spans="2:13" ht="27.75" customHeight="1" x14ac:dyDescent="0.15">
      <c r="B49" s="1173"/>
      <c r="C49" s="1174"/>
      <c r="D49" s="104"/>
      <c r="E49" s="1175" t="s">
        <v>41</v>
      </c>
      <c r="F49" s="1175"/>
      <c r="G49" s="1175"/>
      <c r="H49" s="1176"/>
      <c r="I49" s="345" t="s">
        <v>531</v>
      </c>
      <c r="J49" s="346" t="s">
        <v>531</v>
      </c>
      <c r="K49" s="346" t="s">
        <v>531</v>
      </c>
      <c r="L49" s="346" t="s">
        <v>531</v>
      </c>
      <c r="M49" s="347" t="s">
        <v>531</v>
      </c>
    </row>
    <row r="50" spans="2:13" ht="27.75" customHeight="1" x14ac:dyDescent="0.15">
      <c r="B50" s="1169" t="s">
        <v>42</v>
      </c>
      <c r="C50" s="1170"/>
      <c r="D50" s="107"/>
      <c r="E50" s="1175" t="s">
        <v>43</v>
      </c>
      <c r="F50" s="1175"/>
      <c r="G50" s="1175"/>
      <c r="H50" s="1176"/>
      <c r="I50" s="345">
        <v>9595</v>
      </c>
      <c r="J50" s="346">
        <v>8630</v>
      </c>
      <c r="K50" s="346">
        <v>8705</v>
      </c>
      <c r="L50" s="346">
        <v>8724</v>
      </c>
      <c r="M50" s="347">
        <v>8163</v>
      </c>
    </row>
    <row r="51" spans="2:13" ht="27.75" customHeight="1" x14ac:dyDescent="0.15">
      <c r="B51" s="1171"/>
      <c r="C51" s="1172"/>
      <c r="D51" s="104"/>
      <c r="E51" s="1175" t="s">
        <v>44</v>
      </c>
      <c r="F51" s="1175"/>
      <c r="G51" s="1175"/>
      <c r="H51" s="1176"/>
      <c r="I51" s="345">
        <v>359</v>
      </c>
      <c r="J51" s="346">
        <v>389</v>
      </c>
      <c r="K51" s="346">
        <v>803</v>
      </c>
      <c r="L51" s="346">
        <v>978</v>
      </c>
      <c r="M51" s="347">
        <v>1080</v>
      </c>
    </row>
    <row r="52" spans="2:13" ht="27.75" customHeight="1" x14ac:dyDescent="0.15">
      <c r="B52" s="1173"/>
      <c r="C52" s="1174"/>
      <c r="D52" s="104"/>
      <c r="E52" s="1175" t="s">
        <v>45</v>
      </c>
      <c r="F52" s="1175"/>
      <c r="G52" s="1175"/>
      <c r="H52" s="1176"/>
      <c r="I52" s="345">
        <v>35188</v>
      </c>
      <c r="J52" s="346">
        <v>35393</v>
      </c>
      <c r="K52" s="346">
        <v>34522</v>
      </c>
      <c r="L52" s="346">
        <v>33794</v>
      </c>
      <c r="M52" s="347">
        <v>33811</v>
      </c>
    </row>
    <row r="53" spans="2:13" ht="27.75" customHeight="1" thickBot="1" x14ac:dyDescent="0.2">
      <c r="B53" s="1177" t="s">
        <v>46</v>
      </c>
      <c r="C53" s="1178"/>
      <c r="D53" s="108"/>
      <c r="E53" s="1179" t="s">
        <v>47</v>
      </c>
      <c r="F53" s="1179"/>
      <c r="G53" s="1179"/>
      <c r="H53" s="1180"/>
      <c r="I53" s="348">
        <v>6416</v>
      </c>
      <c r="J53" s="349">
        <v>8699</v>
      </c>
      <c r="K53" s="349">
        <v>8916</v>
      </c>
      <c r="L53" s="349">
        <v>8234</v>
      </c>
      <c r="M53" s="350">
        <v>9096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WaFvZw0pR30R5Kmj6wD7G9cZYq0Etzoc+Nxe2dqLcC0L9XQmjhr/B+JPrFrZwYIecqI4+GWZ0C4dIp95ebVg5w==" saltValue="LlQnqwoWlAgvsxYqBRwU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574</v>
      </c>
      <c r="G54" s="117" t="s">
        <v>575</v>
      </c>
      <c r="H54" s="118" t="s">
        <v>576</v>
      </c>
    </row>
    <row r="55" spans="2:8" ht="52.5" customHeight="1" x14ac:dyDescent="0.15">
      <c r="B55" s="119"/>
      <c r="C55" s="1196" t="s">
        <v>50</v>
      </c>
      <c r="D55" s="1196"/>
      <c r="E55" s="1197"/>
      <c r="F55" s="120">
        <v>2649</v>
      </c>
      <c r="G55" s="120">
        <v>2403</v>
      </c>
      <c r="H55" s="121">
        <v>2066</v>
      </c>
    </row>
    <row r="56" spans="2:8" ht="52.5" customHeight="1" x14ac:dyDescent="0.15">
      <c r="B56" s="122"/>
      <c r="C56" s="1198" t="s">
        <v>51</v>
      </c>
      <c r="D56" s="1198"/>
      <c r="E56" s="1199"/>
      <c r="F56" s="123">
        <v>1115</v>
      </c>
      <c r="G56" s="123">
        <v>1274</v>
      </c>
      <c r="H56" s="124">
        <v>1124</v>
      </c>
    </row>
    <row r="57" spans="2:8" ht="53.25" customHeight="1" x14ac:dyDescent="0.15">
      <c r="B57" s="122"/>
      <c r="C57" s="1200" t="s">
        <v>52</v>
      </c>
      <c r="D57" s="1200"/>
      <c r="E57" s="1201"/>
      <c r="F57" s="125">
        <v>6492</v>
      </c>
      <c r="G57" s="125">
        <v>6454</v>
      </c>
      <c r="H57" s="126">
        <v>6269</v>
      </c>
    </row>
    <row r="58" spans="2:8" ht="45.75" customHeight="1" x14ac:dyDescent="0.15">
      <c r="B58" s="127"/>
      <c r="C58" s="1188" t="s">
        <v>625</v>
      </c>
      <c r="D58" s="1189"/>
      <c r="E58" s="1190"/>
      <c r="F58" s="128">
        <v>2889</v>
      </c>
      <c r="G58" s="128">
        <v>2777</v>
      </c>
      <c r="H58" s="129">
        <v>2714</v>
      </c>
    </row>
    <row r="59" spans="2:8" ht="45.75" customHeight="1" x14ac:dyDescent="0.15">
      <c r="B59" s="127"/>
      <c r="C59" s="1188" t="s">
        <v>626</v>
      </c>
      <c r="D59" s="1189"/>
      <c r="E59" s="1190"/>
      <c r="F59" s="128">
        <v>1149</v>
      </c>
      <c r="G59" s="128">
        <v>1265</v>
      </c>
      <c r="H59" s="129">
        <v>1293</v>
      </c>
    </row>
    <row r="60" spans="2:8" ht="45.75" customHeight="1" x14ac:dyDescent="0.15">
      <c r="B60" s="127"/>
      <c r="C60" s="1188" t="s">
        <v>627</v>
      </c>
      <c r="D60" s="1189"/>
      <c r="E60" s="1190"/>
      <c r="F60" s="128">
        <v>703</v>
      </c>
      <c r="G60" s="128">
        <v>587</v>
      </c>
      <c r="H60" s="129">
        <v>505</v>
      </c>
    </row>
    <row r="61" spans="2:8" ht="45.75" customHeight="1" x14ac:dyDescent="0.15">
      <c r="B61" s="127"/>
      <c r="C61" s="1188" t="s">
        <v>628</v>
      </c>
      <c r="D61" s="1189"/>
      <c r="E61" s="1190"/>
      <c r="F61" s="128">
        <v>190</v>
      </c>
      <c r="G61" s="128">
        <v>248</v>
      </c>
      <c r="H61" s="129">
        <v>276</v>
      </c>
    </row>
    <row r="62" spans="2:8" ht="45.75" customHeight="1" thickBot="1" x14ac:dyDescent="0.2">
      <c r="B62" s="130"/>
      <c r="C62" s="1191" t="s">
        <v>629</v>
      </c>
      <c r="D62" s="1192"/>
      <c r="E62" s="1193"/>
      <c r="F62" s="131">
        <v>196</v>
      </c>
      <c r="G62" s="131">
        <v>195</v>
      </c>
      <c r="H62" s="132">
        <v>193</v>
      </c>
    </row>
    <row r="63" spans="2:8" ht="52.5" customHeight="1" thickBot="1" x14ac:dyDescent="0.2">
      <c r="B63" s="133"/>
      <c r="C63" s="1194" t="s">
        <v>53</v>
      </c>
      <c r="D63" s="1194"/>
      <c r="E63" s="1195"/>
      <c r="F63" s="134">
        <v>10256</v>
      </c>
      <c r="G63" s="134">
        <v>10130</v>
      </c>
      <c r="H63" s="135">
        <v>9459</v>
      </c>
    </row>
    <row r="64" spans="2:8" x14ac:dyDescent="0.15"/>
  </sheetData>
  <sheetProtection algorithmName="SHA-512" hashValue="IeVQ92ZM8ygaNBKxyEdZu5egBLh/8408N8hfH17o7Wc1VCArtc6xXTZcapWACizv8SvnkXvMyRqRWnW2OYp/TA==" saltValue="Voyy+RFEGXXIAUFa1Gp2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569</v>
      </c>
      <c r="G2" s="149"/>
      <c r="H2" s="150"/>
    </row>
    <row r="3" spans="1:8" x14ac:dyDescent="0.15">
      <c r="A3" s="146" t="s">
        <v>562</v>
      </c>
      <c r="B3" s="151"/>
      <c r="C3" s="152"/>
      <c r="D3" s="153">
        <v>140902</v>
      </c>
      <c r="E3" s="154"/>
      <c r="F3" s="155">
        <v>85173</v>
      </c>
      <c r="G3" s="156"/>
      <c r="H3" s="157"/>
    </row>
    <row r="4" spans="1:8" x14ac:dyDescent="0.15">
      <c r="A4" s="158"/>
      <c r="B4" s="159"/>
      <c r="C4" s="160"/>
      <c r="D4" s="161">
        <v>58649</v>
      </c>
      <c r="E4" s="162"/>
      <c r="F4" s="163">
        <v>43913</v>
      </c>
      <c r="G4" s="164"/>
      <c r="H4" s="165"/>
    </row>
    <row r="5" spans="1:8" x14ac:dyDescent="0.15">
      <c r="A5" s="146" t="s">
        <v>564</v>
      </c>
      <c r="B5" s="151"/>
      <c r="C5" s="152"/>
      <c r="D5" s="153">
        <v>151692</v>
      </c>
      <c r="E5" s="154"/>
      <c r="F5" s="155">
        <v>94081</v>
      </c>
      <c r="G5" s="156"/>
      <c r="H5" s="157"/>
    </row>
    <row r="6" spans="1:8" x14ac:dyDescent="0.15">
      <c r="A6" s="158"/>
      <c r="B6" s="159"/>
      <c r="C6" s="160"/>
      <c r="D6" s="161">
        <v>81510</v>
      </c>
      <c r="E6" s="162"/>
      <c r="F6" s="163">
        <v>48949</v>
      </c>
      <c r="G6" s="164"/>
      <c r="H6" s="165"/>
    </row>
    <row r="7" spans="1:8" x14ac:dyDescent="0.15">
      <c r="A7" s="146" t="s">
        <v>565</v>
      </c>
      <c r="B7" s="151"/>
      <c r="C7" s="152"/>
      <c r="D7" s="153">
        <v>133271</v>
      </c>
      <c r="E7" s="154"/>
      <c r="F7" s="155">
        <v>92632</v>
      </c>
      <c r="G7" s="156"/>
      <c r="H7" s="157"/>
    </row>
    <row r="8" spans="1:8" x14ac:dyDescent="0.15">
      <c r="A8" s="158"/>
      <c r="B8" s="159"/>
      <c r="C8" s="160"/>
      <c r="D8" s="161">
        <v>66810</v>
      </c>
      <c r="E8" s="162"/>
      <c r="F8" s="163">
        <v>47978</v>
      </c>
      <c r="G8" s="164"/>
      <c r="H8" s="165"/>
    </row>
    <row r="9" spans="1:8" x14ac:dyDescent="0.15">
      <c r="A9" s="146" t="s">
        <v>566</v>
      </c>
      <c r="B9" s="151"/>
      <c r="C9" s="152"/>
      <c r="D9" s="153">
        <v>136425</v>
      </c>
      <c r="E9" s="154"/>
      <c r="F9" s="155">
        <v>96469</v>
      </c>
      <c r="G9" s="156"/>
      <c r="H9" s="157"/>
    </row>
    <row r="10" spans="1:8" x14ac:dyDescent="0.15">
      <c r="A10" s="158"/>
      <c r="B10" s="159"/>
      <c r="C10" s="160"/>
      <c r="D10" s="161">
        <v>90852</v>
      </c>
      <c r="E10" s="162"/>
      <c r="F10" s="163">
        <v>49775</v>
      </c>
      <c r="G10" s="164"/>
      <c r="H10" s="165"/>
    </row>
    <row r="11" spans="1:8" x14ac:dyDescent="0.15">
      <c r="A11" s="146" t="s">
        <v>567</v>
      </c>
      <c r="B11" s="151"/>
      <c r="C11" s="152"/>
      <c r="D11" s="153">
        <v>196275</v>
      </c>
      <c r="E11" s="154"/>
      <c r="F11" s="155">
        <v>85743</v>
      </c>
      <c r="G11" s="156"/>
      <c r="H11" s="157"/>
    </row>
    <row r="12" spans="1:8" x14ac:dyDescent="0.15">
      <c r="A12" s="158"/>
      <c r="B12" s="159"/>
      <c r="C12" s="166"/>
      <c r="D12" s="161">
        <v>117791</v>
      </c>
      <c r="E12" s="162"/>
      <c r="F12" s="163">
        <v>45231</v>
      </c>
      <c r="G12" s="164"/>
      <c r="H12" s="165"/>
    </row>
    <row r="13" spans="1:8" x14ac:dyDescent="0.15">
      <c r="A13" s="146"/>
      <c r="B13" s="151"/>
      <c r="C13" s="152"/>
      <c r="D13" s="153">
        <v>151713</v>
      </c>
      <c r="E13" s="154"/>
      <c r="F13" s="155">
        <v>90820</v>
      </c>
      <c r="G13" s="167"/>
      <c r="H13" s="157"/>
    </row>
    <row r="14" spans="1:8" x14ac:dyDescent="0.15">
      <c r="A14" s="158"/>
      <c r="B14" s="159"/>
      <c r="C14" s="160"/>
      <c r="D14" s="161">
        <v>83122</v>
      </c>
      <c r="E14" s="162"/>
      <c r="F14" s="163">
        <v>47169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5.57</v>
      </c>
      <c r="C19" s="168">
        <f>ROUND(VALUE(SUBSTITUTE(実質収支比率等に係る経年分析!G$48,"▲","-")),2)</f>
        <v>8.85</v>
      </c>
      <c r="D19" s="168">
        <f>ROUND(VALUE(SUBSTITUTE(実質収支比率等に係る経年分析!H$48,"▲","-")),2)</f>
        <v>6.56</v>
      </c>
      <c r="E19" s="168">
        <f>ROUND(VALUE(SUBSTITUTE(実質収支比率等に係る経年分析!I$48,"▲","-")),2)</f>
        <v>9.51</v>
      </c>
      <c r="F19" s="168">
        <f>ROUND(VALUE(SUBSTITUTE(実質収支比率等に係る経年分析!J$48,"▲","-")),2)</f>
        <v>8.35</v>
      </c>
    </row>
    <row r="20" spans="1:11" x14ac:dyDescent="0.15">
      <c r="A20" s="168" t="s">
        <v>57</v>
      </c>
      <c r="B20" s="168">
        <f>ROUND(VALUE(SUBSTITUTE(実質収支比率等に係る経年分析!F$47,"▲","-")),2)</f>
        <v>22.67</v>
      </c>
      <c r="C20" s="168">
        <f>ROUND(VALUE(SUBSTITUTE(実質収支比率等に係る経年分析!G$47,"▲","-")),2)</f>
        <v>19.53</v>
      </c>
      <c r="D20" s="168">
        <f>ROUND(VALUE(SUBSTITUTE(実質収支比率等に係る経年分析!H$47,"▲","-")),2)</f>
        <v>16.91</v>
      </c>
      <c r="E20" s="168">
        <f>ROUND(VALUE(SUBSTITUTE(実質収支比率等に係る経年分析!I$47,"▲","-")),2)</f>
        <v>14.75</v>
      </c>
      <c r="F20" s="168">
        <f>ROUND(VALUE(SUBSTITUTE(実質収支比率等に係る経年分析!J$47,"▲","-")),2)</f>
        <v>12.89</v>
      </c>
    </row>
    <row r="21" spans="1:11" x14ac:dyDescent="0.15">
      <c r="A21" s="168" t="s">
        <v>58</v>
      </c>
      <c r="B21" s="168">
        <f>IF(ISNUMBER(VALUE(SUBSTITUTE(実質収支比率等に係る経年分析!F$49,"▲","-"))),ROUND(VALUE(SUBSTITUTE(実質収支比率等に係る経年分析!F$49,"▲","-")),2),NA())</f>
        <v>-8.11</v>
      </c>
      <c r="C21" s="168">
        <f>IF(ISNUMBER(VALUE(SUBSTITUTE(実質収支比率等に係る経年分析!G$49,"▲","-"))),ROUND(VALUE(SUBSTITUTE(実質収支比率等に係る経年分析!G$49,"▲","-")),2),NA())</f>
        <v>-0.15</v>
      </c>
      <c r="D21" s="168">
        <f>IF(ISNUMBER(VALUE(SUBSTITUTE(実質収支比率等に係る経年分析!H$49,"▲","-"))),ROUND(VALUE(SUBSTITUTE(実質収支比率等に係る経年分析!H$49,"▲","-")),2),NA())</f>
        <v>-3.98</v>
      </c>
      <c r="E21" s="168">
        <f>IF(ISNUMBER(VALUE(SUBSTITUTE(実質収支比率等に係る経年分析!I$49,"▲","-"))),ROUND(VALUE(SUBSTITUTE(実質収支比率等に係る経年分析!I$49,"▲","-")),2),NA())</f>
        <v>1.68</v>
      </c>
      <c r="F21" s="168">
        <f>IF(ISNUMBER(VALUE(SUBSTITUTE(実質収支比率等に係る経年分析!J$49,"▲","-"))),ROUND(VALUE(SUBSTITUTE(実質収支比率等に係る経年分析!J$49,"▲","-")),2),NA())</f>
        <v>-3.41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0.88</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0.28999999999999998</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0.21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0.38</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国民健康保険特別会計(事業勘定)</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0.96</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1.38</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0.44</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0.38</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0.27</v>
      </c>
    </row>
    <row r="30" spans="1:11" x14ac:dyDescent="0.15">
      <c r="A30" s="169" t="str">
        <f>IF(連結実質赤字比率に係る赤字・黒字の構成分析!C$40="",NA(),連結実質赤字比率に係る赤字・黒字の構成分析!C$40)</f>
        <v>簡易水道事業会計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0.63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0.65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0.72</v>
      </c>
    </row>
    <row r="31" spans="1:11" x14ac:dyDescent="0.15">
      <c r="A31" s="169" t="str">
        <f>IF(連結実質赤字比率に係る赤字・黒字の構成分析!C$39="",NA(),連結実質赤字比率に係る赤字・黒字の構成分析!C$39)</f>
        <v>野村介護老人保健施設事業会計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0.89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0.97</v>
      </c>
    </row>
    <row r="32" spans="1:11" x14ac:dyDescent="0.15">
      <c r="A32" s="169" t="str">
        <f>IF(連結実質赤字比率に係る赤字・黒字の構成分析!C$38="",NA(),連結実質赤字比率に係る赤字・黒字の構成分析!C$38)</f>
        <v>介護保険特別会計(保険事業勘定）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1.57</v>
      </c>
    </row>
    <row r="33" spans="1:16" x14ac:dyDescent="0.15">
      <c r="A33" s="169" t="str">
        <f>IF(連結実質赤字比率に係る赤字・黒字の構成分析!C$37="",NA(),連結実質赤字比率に係る赤字・黒字の構成分析!C$37)</f>
        <v>公共下水道事業会計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1.1000000000000001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1.44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1.89</v>
      </c>
    </row>
    <row r="34" spans="1:16" x14ac:dyDescent="0.15">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5.07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4.92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5.21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4.8600000000000003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4.42</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5.46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8.6999999999999993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6.39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9.43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8.25</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11.92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12.52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12.47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12.09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3072</v>
      </c>
      <c r="E42" s="170"/>
      <c r="F42" s="170"/>
      <c r="G42" s="170">
        <f>'実質公債費比率（分子）の構造'!L$52</f>
        <v>3200</v>
      </c>
      <c r="H42" s="170"/>
      <c r="I42" s="170"/>
      <c r="J42" s="170">
        <f>'実質公債費比率（分子）の構造'!M$52</f>
        <v>3483</v>
      </c>
      <c r="K42" s="170"/>
      <c r="L42" s="170"/>
      <c r="M42" s="170">
        <f>'実質公債費比率（分子）の構造'!N$52</f>
        <v>3507</v>
      </c>
      <c r="N42" s="170"/>
      <c r="O42" s="170"/>
      <c r="P42" s="170">
        <f>'実質公債費比率（分子）の構造'!O$52</f>
        <v>3749</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27</v>
      </c>
      <c r="C44" s="170"/>
      <c r="D44" s="170"/>
      <c r="E44" s="170">
        <f>'実質公債費比率（分子）の構造'!L$50</f>
        <v>23</v>
      </c>
      <c r="F44" s="170"/>
      <c r="G44" s="170"/>
      <c r="H44" s="170">
        <f>'実質公債費比率（分子）の構造'!M$50</f>
        <v>66</v>
      </c>
      <c r="I44" s="170"/>
      <c r="J44" s="170"/>
      <c r="K44" s="170">
        <f>'実質公債費比率（分子）の構造'!N$50</f>
        <v>48</v>
      </c>
      <c r="L44" s="170"/>
      <c r="M44" s="170"/>
      <c r="N44" s="170">
        <f>'実質公債費比率（分子）の構造'!O$50</f>
        <v>108</v>
      </c>
      <c r="O44" s="170"/>
      <c r="P44" s="170"/>
    </row>
    <row r="45" spans="1:16" x14ac:dyDescent="0.15">
      <c r="A45" s="170" t="s">
        <v>68</v>
      </c>
      <c r="B45" s="170">
        <f>'実質公債費比率（分子）の構造'!K$49</f>
        <v>1</v>
      </c>
      <c r="C45" s="170"/>
      <c r="D45" s="170"/>
      <c r="E45" s="170">
        <f>'実質公債費比率（分子）の構造'!L$49</f>
        <v>0</v>
      </c>
      <c r="F45" s="170"/>
      <c r="G45" s="170"/>
      <c r="H45" s="170">
        <f>'実質公債費比率（分子）の構造'!M$49</f>
        <v>0</v>
      </c>
      <c r="I45" s="170"/>
      <c r="J45" s="170"/>
      <c r="K45" s="170">
        <f>'実質公債費比率（分子）の構造'!N$49</f>
        <v>8</v>
      </c>
      <c r="L45" s="170"/>
      <c r="M45" s="170"/>
      <c r="N45" s="170">
        <f>'実質公債費比率（分子）の構造'!O$49</f>
        <v>14</v>
      </c>
      <c r="O45" s="170"/>
      <c r="P45" s="170"/>
    </row>
    <row r="46" spans="1:16" x14ac:dyDescent="0.15">
      <c r="A46" s="170" t="s">
        <v>69</v>
      </c>
      <c r="B46" s="170">
        <f>'実質公債費比率（分子）の構造'!K$48</f>
        <v>805</v>
      </c>
      <c r="C46" s="170"/>
      <c r="D46" s="170"/>
      <c r="E46" s="170">
        <f>'実質公債費比率（分子）の構造'!L$48</f>
        <v>822</v>
      </c>
      <c r="F46" s="170"/>
      <c r="G46" s="170"/>
      <c r="H46" s="170">
        <f>'実質公債費比率（分子）の構造'!M$48</f>
        <v>761</v>
      </c>
      <c r="I46" s="170"/>
      <c r="J46" s="170"/>
      <c r="K46" s="170">
        <f>'実質公債費比率（分子）の構造'!N$48</f>
        <v>769</v>
      </c>
      <c r="L46" s="170"/>
      <c r="M46" s="170"/>
      <c r="N46" s="170">
        <f>'実質公債費比率（分子）の構造'!O$48</f>
        <v>819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3431</v>
      </c>
      <c r="C49" s="170"/>
      <c r="D49" s="170"/>
      <c r="E49" s="170">
        <f>'実質公債費比率（分子）の構造'!L$45</f>
        <v>3629</v>
      </c>
      <c r="F49" s="170"/>
      <c r="G49" s="170"/>
      <c r="H49" s="170">
        <f>'実質公債費比率（分子）の構造'!M$45</f>
        <v>4039</v>
      </c>
      <c r="I49" s="170"/>
      <c r="J49" s="170"/>
      <c r="K49" s="170">
        <f>'実質公債費比率（分子）の構造'!N$45</f>
        <v>4295</v>
      </c>
      <c r="L49" s="170"/>
      <c r="M49" s="170"/>
      <c r="N49" s="170">
        <f>'実質公債費比率（分子）の構造'!O$45</f>
        <v>4419</v>
      </c>
      <c r="O49" s="170"/>
      <c r="P49" s="170"/>
    </row>
    <row r="50" spans="1:16" x14ac:dyDescent="0.15">
      <c r="A50" s="170" t="s">
        <v>73</v>
      </c>
      <c r="B50" s="170" t="e">
        <f>NA()</f>
        <v>#N/A</v>
      </c>
      <c r="C50" s="170">
        <f>IF(ISNUMBER('実質公債費比率（分子）の構造'!K$53),'実質公債費比率（分子）の構造'!K$53,NA())</f>
        <v>1192</v>
      </c>
      <c r="D50" s="170" t="e">
        <f>NA()</f>
        <v>#N/A</v>
      </c>
      <c r="E50" s="170" t="e">
        <f>NA()</f>
        <v>#N/A</v>
      </c>
      <c r="F50" s="170">
        <f>IF(ISNUMBER('実質公債費比率（分子）の構造'!L$53),'実質公債費比率（分子）の構造'!L$53,NA())</f>
        <v>1274</v>
      </c>
      <c r="G50" s="170" t="e">
        <f>NA()</f>
        <v>#N/A</v>
      </c>
      <c r="H50" s="170" t="e">
        <f>NA()</f>
        <v>#N/A</v>
      </c>
      <c r="I50" s="170">
        <f>IF(ISNUMBER('実質公債費比率（分子）の構造'!M$53),'実質公債費比率（分子）の構造'!M$53,NA())</f>
        <v>1383</v>
      </c>
      <c r="J50" s="170" t="e">
        <f>NA()</f>
        <v>#N/A</v>
      </c>
      <c r="K50" s="170" t="e">
        <f>NA()</f>
        <v>#N/A</v>
      </c>
      <c r="L50" s="170">
        <f>IF(ISNUMBER('実質公債費比率（分子）の構造'!N$53),'実質公債費比率（分子）の構造'!N$53,NA())</f>
        <v>1613</v>
      </c>
      <c r="M50" s="170" t="e">
        <f>NA()</f>
        <v>#N/A</v>
      </c>
      <c r="N50" s="170" t="e">
        <f>NA()</f>
        <v>#N/A</v>
      </c>
      <c r="O50" s="170">
        <f>IF(ISNUMBER('実質公債費比率（分子）の構造'!O$53),'実質公債費比率（分子）の構造'!O$53,NA())</f>
        <v>1611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35188</v>
      </c>
      <c r="E56" s="169"/>
      <c r="F56" s="169"/>
      <c r="G56" s="169">
        <f>'将来負担比率（分子）の構造'!J$52</f>
        <v>35393</v>
      </c>
      <c r="H56" s="169"/>
      <c r="I56" s="169"/>
      <c r="J56" s="169">
        <f>'将来負担比率（分子）の構造'!K$52</f>
        <v>34522</v>
      </c>
      <c r="K56" s="169"/>
      <c r="L56" s="169"/>
      <c r="M56" s="169">
        <f>'将来負担比率（分子）の構造'!L$52</f>
        <v>33794</v>
      </c>
      <c r="N56" s="169"/>
      <c r="O56" s="169"/>
      <c r="P56" s="169">
        <f>'将来負担比率（分子）の構造'!M$52</f>
        <v>33811</v>
      </c>
    </row>
    <row r="57" spans="1:16" x14ac:dyDescent="0.15">
      <c r="A57" s="169" t="s">
        <v>44</v>
      </c>
      <c r="B57" s="169"/>
      <c r="C57" s="169"/>
      <c r="D57" s="169">
        <f>'将来負担比率（分子）の構造'!I$51</f>
        <v>359</v>
      </c>
      <c r="E57" s="169"/>
      <c r="F57" s="169"/>
      <c r="G57" s="169">
        <f>'将来負担比率（分子）の構造'!J$51</f>
        <v>389</v>
      </c>
      <c r="H57" s="169"/>
      <c r="I57" s="169"/>
      <c r="J57" s="169">
        <f>'将来負担比率（分子）の構造'!K$51</f>
        <v>803</v>
      </c>
      <c r="K57" s="169"/>
      <c r="L57" s="169"/>
      <c r="M57" s="169">
        <f>'将来負担比率（分子）の構造'!L$51</f>
        <v>978</v>
      </c>
      <c r="N57" s="169"/>
      <c r="O57" s="169"/>
      <c r="P57" s="169">
        <f>'将来負担比率（分子）の構造'!M$51</f>
        <v>1080</v>
      </c>
    </row>
    <row r="58" spans="1:16" x14ac:dyDescent="0.15">
      <c r="A58" s="169" t="s">
        <v>43</v>
      </c>
      <c r="B58" s="169"/>
      <c r="C58" s="169"/>
      <c r="D58" s="169">
        <f>'将来負担比率（分子）の構造'!I$50</f>
        <v>9595</v>
      </c>
      <c r="E58" s="169"/>
      <c r="F58" s="169"/>
      <c r="G58" s="169">
        <f>'将来負担比率（分子）の構造'!J$50</f>
        <v>8630</v>
      </c>
      <c r="H58" s="169"/>
      <c r="I58" s="169"/>
      <c r="J58" s="169">
        <f>'将来負担比率（分子）の構造'!K$50</f>
        <v>8705</v>
      </c>
      <c r="K58" s="169"/>
      <c r="L58" s="169"/>
      <c r="M58" s="169">
        <f>'将来負担比率（分子）の構造'!L$50</f>
        <v>8724</v>
      </c>
      <c r="N58" s="169"/>
      <c r="O58" s="169"/>
      <c r="P58" s="169">
        <f>'将来負担比率（分子）の構造'!M$50</f>
        <v>8163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70</v>
      </c>
      <c r="C61" s="169"/>
      <c r="D61" s="169"/>
      <c r="E61" s="169">
        <f>'将来負担比率（分子）の構造'!J$46</f>
        <v>43</v>
      </c>
      <c r="F61" s="169"/>
      <c r="G61" s="169"/>
      <c r="H61" s="169">
        <f>'将来負担比率（分子）の構造'!K$46</f>
        <v>41</v>
      </c>
      <c r="I61" s="169"/>
      <c r="J61" s="169"/>
      <c r="K61" s="169">
        <f>'将来負担比率（分子）の構造'!L$46</f>
        <v>9</v>
      </c>
      <c r="L61" s="169"/>
      <c r="M61" s="169"/>
      <c r="N61" s="169">
        <f>'将来負担比率（分子）の構造'!M$46</f>
        <v>18</v>
      </c>
      <c r="O61" s="169"/>
      <c r="P61" s="169"/>
    </row>
    <row r="62" spans="1:16" x14ac:dyDescent="0.15">
      <c r="A62" s="169" t="s">
        <v>37</v>
      </c>
      <c r="B62" s="169">
        <f>'将来負担比率（分子）の構造'!I$45</f>
        <v>3335</v>
      </c>
      <c r="C62" s="169"/>
      <c r="D62" s="169"/>
      <c r="E62" s="169">
        <f>'将来負担比率（分子）の構造'!J$45</f>
        <v>3181</v>
      </c>
      <c r="F62" s="169"/>
      <c r="G62" s="169"/>
      <c r="H62" s="169">
        <f>'将来負担比率（分子）の構造'!K$45</f>
        <v>3219</v>
      </c>
      <c r="I62" s="169"/>
      <c r="J62" s="169"/>
      <c r="K62" s="169">
        <f>'将来負担比率（分子）の構造'!L$45</f>
        <v>3192</v>
      </c>
      <c r="L62" s="169"/>
      <c r="M62" s="169"/>
      <c r="N62" s="169">
        <f>'将来負担比率（分子）の構造'!M$45</f>
        <v>3084</v>
      </c>
      <c r="O62" s="169"/>
      <c r="P62" s="169"/>
    </row>
    <row r="63" spans="1:16" x14ac:dyDescent="0.15">
      <c r="A63" s="169" t="s">
        <v>36</v>
      </c>
      <c r="B63" s="169">
        <f>'将来負担比率（分子）の構造'!I$44</f>
        <v>23</v>
      </c>
      <c r="C63" s="169"/>
      <c r="D63" s="169"/>
      <c r="E63" s="169">
        <f>'将来負担比率（分子）の構造'!J$44</f>
        <v>54</v>
      </c>
      <c r="F63" s="169"/>
      <c r="G63" s="169"/>
      <c r="H63" s="169">
        <f>'将来負担比率（分子）の構造'!K$44</f>
        <v>131</v>
      </c>
      <c r="I63" s="169"/>
      <c r="J63" s="169"/>
      <c r="K63" s="169">
        <f>'将来負担比率（分子）の構造'!L$44</f>
        <v>122</v>
      </c>
      <c r="L63" s="169"/>
      <c r="M63" s="169"/>
      <c r="N63" s="169">
        <f>'将来負担比率（分子）の構造'!M$44</f>
        <v>106</v>
      </c>
      <c r="O63" s="169"/>
      <c r="P63" s="169"/>
    </row>
    <row r="64" spans="1:16" x14ac:dyDescent="0.15">
      <c r="A64" s="169" t="s">
        <v>35</v>
      </c>
      <c r="B64" s="169">
        <f>'将来負担比率（分子）の構造'!I$43</f>
        <v>9495</v>
      </c>
      <c r="C64" s="169"/>
      <c r="D64" s="169"/>
      <c r="E64" s="169">
        <f>'将来負担比率（分子）の構造'!J$43</f>
        <v>9580</v>
      </c>
      <c r="F64" s="169"/>
      <c r="G64" s="169"/>
      <c r="H64" s="169">
        <f>'将来負担比率（分子）の構造'!K$43</f>
        <v>9581</v>
      </c>
      <c r="I64" s="169"/>
      <c r="J64" s="169"/>
      <c r="K64" s="169">
        <f>'将来負担比率（分子）の構造'!L$43</f>
        <v>8738</v>
      </c>
      <c r="L64" s="169"/>
      <c r="M64" s="169"/>
      <c r="N64" s="169">
        <f>'将来負担比率（分子）の構造'!M$43</f>
        <v>8281</v>
      </c>
      <c r="O64" s="169"/>
      <c r="P64" s="169"/>
    </row>
    <row r="65" spans="1:16" x14ac:dyDescent="0.15">
      <c r="A65" s="169" t="s">
        <v>34</v>
      </c>
      <c r="B65" s="169">
        <f>'将来負担比率（分子）の構造'!I$42</f>
        <v>92</v>
      </c>
      <c r="C65" s="169"/>
      <c r="D65" s="169"/>
      <c r="E65" s="169">
        <f>'将来負担比率（分子）の構造'!J$42</f>
        <v>75</v>
      </c>
      <c r="F65" s="169"/>
      <c r="G65" s="169"/>
      <c r="H65" s="169">
        <f>'将来負担比率（分子）の構造'!K$42</f>
        <v>58</v>
      </c>
      <c r="I65" s="169"/>
      <c r="J65" s="169"/>
      <c r="K65" s="169">
        <f>'将来負担比率（分子）の構造'!L$42</f>
        <v>43</v>
      </c>
      <c r="L65" s="169"/>
      <c r="M65" s="169"/>
      <c r="N65" s="169">
        <f>'将来負担比率（分子）の構造'!M$42</f>
        <v>644</v>
      </c>
      <c r="O65" s="169"/>
      <c r="P65" s="169"/>
    </row>
    <row r="66" spans="1:16" x14ac:dyDescent="0.15">
      <c r="A66" s="169" t="s">
        <v>33</v>
      </c>
      <c r="B66" s="169">
        <f>'将来負担比率（分子）の構造'!I$41</f>
        <v>38543</v>
      </c>
      <c r="C66" s="169"/>
      <c r="D66" s="169"/>
      <c r="E66" s="169">
        <f>'将来負担比率（分子）の構造'!J$41</f>
        <v>40179</v>
      </c>
      <c r="F66" s="169"/>
      <c r="G66" s="169"/>
      <c r="H66" s="169">
        <f>'将来負担比率（分子）の構造'!K$41</f>
        <v>39916</v>
      </c>
      <c r="I66" s="169"/>
      <c r="J66" s="169"/>
      <c r="K66" s="169">
        <f>'将来負担比率（分子）の構造'!L$41</f>
        <v>39626</v>
      </c>
      <c r="L66" s="169"/>
      <c r="M66" s="169"/>
      <c r="N66" s="169">
        <f>'将来負担比率（分子）の構造'!M$41</f>
        <v>40017</v>
      </c>
      <c r="O66" s="169"/>
      <c r="P66" s="169"/>
    </row>
    <row r="67" spans="1:16" x14ac:dyDescent="0.15">
      <c r="A67" s="169" t="s">
        <v>77</v>
      </c>
      <c r="B67" s="169" t="e">
        <f>NA()</f>
        <v>#N/A</v>
      </c>
      <c r="C67" s="169">
        <f>IF(ISNUMBER('将来負担比率（分子）の構造'!I$53), IF('将来負担比率（分子）の構造'!I$53 &lt; 0, 0, '将来負担比率（分子）の構造'!I$53), NA())</f>
        <v>6416</v>
      </c>
      <c r="D67" s="169" t="e">
        <f>NA()</f>
        <v>#N/A</v>
      </c>
      <c r="E67" s="169" t="e">
        <f>NA()</f>
        <v>#N/A</v>
      </c>
      <c r="F67" s="169">
        <f>IF(ISNUMBER('将来負担比率（分子）の構造'!J$53), IF('将来負担比率（分子）の構造'!J$53 &lt; 0, 0, '将来負担比率（分子）の構造'!J$53), NA())</f>
        <v>8699</v>
      </c>
      <c r="G67" s="169" t="e">
        <f>NA()</f>
        <v>#N/A</v>
      </c>
      <c r="H67" s="169" t="e">
        <f>NA()</f>
        <v>#N/A</v>
      </c>
      <c r="I67" s="169">
        <f>IF(ISNUMBER('将来負担比率（分子）の構造'!K$53), IF('将来負担比率（分子）の構造'!K$53 &lt; 0, 0, '将来負担比率（分子）の構造'!K$53), NA())</f>
        <v>8916</v>
      </c>
      <c r="J67" s="169" t="e">
        <f>NA()</f>
        <v>#N/A</v>
      </c>
      <c r="K67" s="169" t="e">
        <f>NA()</f>
        <v>#N/A</v>
      </c>
      <c r="L67" s="169">
        <f>IF(ISNUMBER('将来負担比率（分子）の構造'!L$53), IF('将来負担比率（分子）の構造'!L$53 &lt; 0, 0, '将来負担比率（分子）の構造'!L$53), NA())</f>
        <v>8234</v>
      </c>
      <c r="M67" s="169" t="e">
        <f>NA()</f>
        <v>#N/A</v>
      </c>
      <c r="N67" s="169" t="e">
        <f>NA()</f>
        <v>#N/A</v>
      </c>
      <c r="O67" s="169">
        <f>IF(ISNUMBER('将来負担比率（分子）の構造'!M$53), IF('将来負担比率（分子）の構造'!M$53 &lt; 0, 0, '将来負担比率（分子）の構造'!M$53), NA())</f>
        <v>9096</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2649</v>
      </c>
      <c r="C72" s="173">
        <f>基金残高に係る経年分析!G55</f>
        <v>2403</v>
      </c>
      <c r="D72" s="173">
        <f>基金残高に係る経年分析!H55</f>
        <v>2066</v>
      </c>
    </row>
    <row r="73" spans="1:16" x14ac:dyDescent="0.15">
      <c r="A73" s="172" t="s">
        <v>80</v>
      </c>
      <c r="B73" s="173">
        <f>基金残高に係る経年分析!F56</f>
        <v>1115</v>
      </c>
      <c r="C73" s="173">
        <f>基金残高に係る経年分析!G56</f>
        <v>1274</v>
      </c>
      <c r="D73" s="173">
        <f>基金残高に係る経年分析!H56</f>
        <v>1124</v>
      </c>
    </row>
    <row r="74" spans="1:16" x14ac:dyDescent="0.15">
      <c r="A74" s="172" t="s">
        <v>81</v>
      </c>
      <c r="B74" s="173">
        <f>基金残高に係る経年分析!F57</f>
        <v>6492</v>
      </c>
      <c r="C74" s="173">
        <f>基金残高に係る経年分析!G57</f>
        <v>6454</v>
      </c>
      <c r="D74" s="173">
        <f>基金残高に係る経年分析!H57</f>
        <v>6269</v>
      </c>
    </row>
  </sheetData>
  <sheetProtection algorithmName="SHA-512" hashValue="naPWaefNuO4t8wtxzgHf9mM3OOyMK7kepcPwtxbNRsnNNUtSq3m1gYCkKdeWkjgg21MxT0nclnD9iAjJchnZjg==" saltValue="g7FhEqebEoNqZ7wxbOu/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230</v>
      </c>
      <c r="C5" s="667"/>
      <c r="D5" s="667"/>
      <c r="E5" s="667"/>
      <c r="F5" s="667"/>
      <c r="G5" s="667"/>
      <c r="H5" s="667"/>
      <c r="I5" s="667"/>
      <c r="J5" s="667"/>
      <c r="K5" s="667"/>
      <c r="L5" s="667"/>
      <c r="M5" s="667"/>
      <c r="N5" s="667"/>
      <c r="O5" s="667"/>
      <c r="P5" s="667"/>
      <c r="Q5" s="668"/>
      <c r="R5" s="663">
        <v>3246515</v>
      </c>
      <c r="S5" s="664"/>
      <c r="T5" s="664"/>
      <c r="U5" s="664"/>
      <c r="V5" s="664"/>
      <c r="W5" s="664"/>
      <c r="X5" s="664"/>
      <c r="Y5" s="689"/>
      <c r="Z5" s="702">
        <v>9.1</v>
      </c>
      <c r="AA5" s="702"/>
      <c r="AB5" s="702"/>
      <c r="AC5" s="702"/>
      <c r="AD5" s="703">
        <v>3246515</v>
      </c>
      <c r="AE5" s="703"/>
      <c r="AF5" s="703"/>
      <c r="AG5" s="703"/>
      <c r="AH5" s="703"/>
      <c r="AI5" s="703"/>
      <c r="AJ5" s="703"/>
      <c r="AK5" s="703"/>
      <c r="AL5" s="690">
        <v>20.3</v>
      </c>
      <c r="AM5" s="672"/>
      <c r="AN5" s="672"/>
      <c r="AO5" s="691"/>
      <c r="AP5" s="666" t="s">
        <v>231</v>
      </c>
      <c r="AQ5" s="667"/>
      <c r="AR5" s="667"/>
      <c r="AS5" s="667"/>
      <c r="AT5" s="667"/>
      <c r="AU5" s="667"/>
      <c r="AV5" s="667"/>
      <c r="AW5" s="667"/>
      <c r="AX5" s="667"/>
      <c r="AY5" s="667"/>
      <c r="AZ5" s="667"/>
      <c r="BA5" s="667"/>
      <c r="BB5" s="667"/>
      <c r="BC5" s="667"/>
      <c r="BD5" s="667"/>
      <c r="BE5" s="667"/>
      <c r="BF5" s="668"/>
      <c r="BG5" s="608">
        <v>3246515</v>
      </c>
      <c r="BH5" s="609"/>
      <c r="BI5" s="609"/>
      <c r="BJ5" s="609"/>
      <c r="BK5" s="609"/>
      <c r="BL5" s="609"/>
      <c r="BM5" s="609"/>
      <c r="BN5" s="610"/>
      <c r="BO5" s="646">
        <v>100</v>
      </c>
      <c r="BP5" s="646"/>
      <c r="BQ5" s="646"/>
      <c r="BR5" s="646"/>
      <c r="BS5" s="647" t="s">
        <v>232</v>
      </c>
      <c r="BT5" s="647"/>
      <c r="BU5" s="647"/>
      <c r="BV5" s="647"/>
      <c r="BW5" s="647"/>
      <c r="BX5" s="647"/>
      <c r="BY5" s="647"/>
      <c r="BZ5" s="647"/>
      <c r="CA5" s="647"/>
      <c r="CB5" s="687"/>
      <c r="CD5" s="660" t="s">
        <v>226</v>
      </c>
      <c r="CE5" s="661"/>
      <c r="CF5" s="661"/>
      <c r="CG5" s="661"/>
      <c r="CH5" s="661"/>
      <c r="CI5" s="661"/>
      <c r="CJ5" s="661"/>
      <c r="CK5" s="661"/>
      <c r="CL5" s="661"/>
      <c r="CM5" s="661"/>
      <c r="CN5" s="661"/>
      <c r="CO5" s="661"/>
      <c r="CP5" s="661"/>
      <c r="CQ5" s="662"/>
      <c r="CR5" s="660" t="s">
        <v>233</v>
      </c>
      <c r="CS5" s="661"/>
      <c r="CT5" s="661"/>
      <c r="CU5" s="661"/>
      <c r="CV5" s="661"/>
      <c r="CW5" s="661"/>
      <c r="CX5" s="661"/>
      <c r="CY5" s="662"/>
      <c r="CZ5" s="660" t="s">
        <v>224</v>
      </c>
      <c r="DA5" s="661"/>
      <c r="DB5" s="661"/>
      <c r="DC5" s="662"/>
      <c r="DD5" s="660" t="s">
        <v>234</v>
      </c>
      <c r="DE5" s="661"/>
      <c r="DF5" s="661"/>
      <c r="DG5" s="661"/>
      <c r="DH5" s="661"/>
      <c r="DI5" s="661"/>
      <c r="DJ5" s="661"/>
      <c r="DK5" s="661"/>
      <c r="DL5" s="661"/>
      <c r="DM5" s="661"/>
      <c r="DN5" s="661"/>
      <c r="DO5" s="661"/>
      <c r="DP5" s="662"/>
      <c r="DQ5" s="660" t="s">
        <v>235</v>
      </c>
      <c r="DR5" s="661"/>
      <c r="DS5" s="661"/>
      <c r="DT5" s="661"/>
      <c r="DU5" s="661"/>
      <c r="DV5" s="661"/>
      <c r="DW5" s="661"/>
      <c r="DX5" s="661"/>
      <c r="DY5" s="661"/>
      <c r="DZ5" s="661"/>
      <c r="EA5" s="661"/>
      <c r="EB5" s="661"/>
      <c r="EC5" s="662"/>
    </row>
    <row r="6" spans="2:143" ht="11.25" customHeight="1" x14ac:dyDescent="0.15">
      <c r="B6" s="605" t="s">
        <v>236</v>
      </c>
      <c r="C6" s="606"/>
      <c r="D6" s="606"/>
      <c r="E6" s="606"/>
      <c r="F6" s="606"/>
      <c r="G6" s="606"/>
      <c r="H6" s="606"/>
      <c r="I6" s="606"/>
      <c r="J6" s="606"/>
      <c r="K6" s="606"/>
      <c r="L6" s="606"/>
      <c r="M6" s="606"/>
      <c r="N6" s="606"/>
      <c r="O6" s="606"/>
      <c r="P6" s="606"/>
      <c r="Q6" s="607"/>
      <c r="R6" s="608">
        <v>351383</v>
      </c>
      <c r="S6" s="609"/>
      <c r="T6" s="609"/>
      <c r="U6" s="609"/>
      <c r="V6" s="609"/>
      <c r="W6" s="609"/>
      <c r="X6" s="609"/>
      <c r="Y6" s="610"/>
      <c r="Z6" s="646">
        <v>1</v>
      </c>
      <c r="AA6" s="646"/>
      <c r="AB6" s="646"/>
      <c r="AC6" s="646"/>
      <c r="AD6" s="647">
        <v>351383</v>
      </c>
      <c r="AE6" s="647"/>
      <c r="AF6" s="647"/>
      <c r="AG6" s="647"/>
      <c r="AH6" s="647"/>
      <c r="AI6" s="647"/>
      <c r="AJ6" s="647"/>
      <c r="AK6" s="647"/>
      <c r="AL6" s="611">
        <v>2.2000000000000002</v>
      </c>
      <c r="AM6" s="612"/>
      <c r="AN6" s="612"/>
      <c r="AO6" s="648"/>
      <c r="AP6" s="605" t="s">
        <v>237</v>
      </c>
      <c r="AQ6" s="606"/>
      <c r="AR6" s="606"/>
      <c r="AS6" s="606"/>
      <c r="AT6" s="606"/>
      <c r="AU6" s="606"/>
      <c r="AV6" s="606"/>
      <c r="AW6" s="606"/>
      <c r="AX6" s="606"/>
      <c r="AY6" s="606"/>
      <c r="AZ6" s="606"/>
      <c r="BA6" s="606"/>
      <c r="BB6" s="606"/>
      <c r="BC6" s="606"/>
      <c r="BD6" s="606"/>
      <c r="BE6" s="606"/>
      <c r="BF6" s="607"/>
      <c r="BG6" s="608">
        <v>3246515</v>
      </c>
      <c r="BH6" s="609"/>
      <c r="BI6" s="609"/>
      <c r="BJ6" s="609"/>
      <c r="BK6" s="609"/>
      <c r="BL6" s="609"/>
      <c r="BM6" s="609"/>
      <c r="BN6" s="610"/>
      <c r="BO6" s="646">
        <v>100</v>
      </c>
      <c r="BP6" s="646"/>
      <c r="BQ6" s="646"/>
      <c r="BR6" s="646"/>
      <c r="BS6" s="647" t="s">
        <v>232</v>
      </c>
      <c r="BT6" s="647"/>
      <c r="BU6" s="647"/>
      <c r="BV6" s="647"/>
      <c r="BW6" s="647"/>
      <c r="BX6" s="647"/>
      <c r="BY6" s="647"/>
      <c r="BZ6" s="647"/>
      <c r="CA6" s="647"/>
      <c r="CB6" s="687"/>
      <c r="CD6" s="666" t="s">
        <v>238</v>
      </c>
      <c r="CE6" s="667"/>
      <c r="CF6" s="667"/>
      <c r="CG6" s="667"/>
      <c r="CH6" s="667"/>
      <c r="CI6" s="667"/>
      <c r="CJ6" s="667"/>
      <c r="CK6" s="667"/>
      <c r="CL6" s="667"/>
      <c r="CM6" s="667"/>
      <c r="CN6" s="667"/>
      <c r="CO6" s="667"/>
      <c r="CP6" s="667"/>
      <c r="CQ6" s="668"/>
      <c r="CR6" s="608">
        <v>172634</v>
      </c>
      <c r="CS6" s="609"/>
      <c r="CT6" s="609"/>
      <c r="CU6" s="609"/>
      <c r="CV6" s="609"/>
      <c r="CW6" s="609"/>
      <c r="CX6" s="609"/>
      <c r="CY6" s="610"/>
      <c r="CZ6" s="690">
        <v>0.5</v>
      </c>
      <c r="DA6" s="672"/>
      <c r="DB6" s="672"/>
      <c r="DC6" s="692"/>
      <c r="DD6" s="614" t="s">
        <v>232</v>
      </c>
      <c r="DE6" s="609"/>
      <c r="DF6" s="609"/>
      <c r="DG6" s="609"/>
      <c r="DH6" s="609"/>
      <c r="DI6" s="609"/>
      <c r="DJ6" s="609"/>
      <c r="DK6" s="609"/>
      <c r="DL6" s="609"/>
      <c r="DM6" s="609"/>
      <c r="DN6" s="609"/>
      <c r="DO6" s="609"/>
      <c r="DP6" s="610"/>
      <c r="DQ6" s="614">
        <v>172301</v>
      </c>
      <c r="DR6" s="609"/>
      <c r="DS6" s="609"/>
      <c r="DT6" s="609"/>
      <c r="DU6" s="609"/>
      <c r="DV6" s="609"/>
      <c r="DW6" s="609"/>
      <c r="DX6" s="609"/>
      <c r="DY6" s="609"/>
      <c r="DZ6" s="609"/>
      <c r="EA6" s="609"/>
      <c r="EB6" s="609"/>
      <c r="EC6" s="645"/>
    </row>
    <row r="7" spans="2:143" ht="11.25" customHeight="1" x14ac:dyDescent="0.15">
      <c r="B7" s="605" t="s">
        <v>239</v>
      </c>
      <c r="C7" s="606"/>
      <c r="D7" s="606"/>
      <c r="E7" s="606"/>
      <c r="F7" s="606"/>
      <c r="G7" s="606"/>
      <c r="H7" s="606"/>
      <c r="I7" s="606"/>
      <c r="J7" s="606"/>
      <c r="K7" s="606"/>
      <c r="L7" s="606"/>
      <c r="M7" s="606"/>
      <c r="N7" s="606"/>
      <c r="O7" s="606"/>
      <c r="P7" s="606"/>
      <c r="Q7" s="607"/>
      <c r="R7" s="608">
        <v>2798</v>
      </c>
      <c r="S7" s="609"/>
      <c r="T7" s="609"/>
      <c r="U7" s="609"/>
      <c r="V7" s="609"/>
      <c r="W7" s="609"/>
      <c r="X7" s="609"/>
      <c r="Y7" s="610"/>
      <c r="Z7" s="646">
        <v>0</v>
      </c>
      <c r="AA7" s="646"/>
      <c r="AB7" s="646"/>
      <c r="AC7" s="646"/>
      <c r="AD7" s="647">
        <v>2798</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1339423</v>
      </c>
      <c r="BH7" s="609"/>
      <c r="BI7" s="609"/>
      <c r="BJ7" s="609"/>
      <c r="BK7" s="609"/>
      <c r="BL7" s="609"/>
      <c r="BM7" s="609"/>
      <c r="BN7" s="610"/>
      <c r="BO7" s="646">
        <v>41.3</v>
      </c>
      <c r="BP7" s="646"/>
      <c r="BQ7" s="646"/>
      <c r="BR7" s="646"/>
      <c r="BS7" s="647" t="s">
        <v>232</v>
      </c>
      <c r="BT7" s="647"/>
      <c r="BU7" s="647"/>
      <c r="BV7" s="647"/>
      <c r="BW7" s="647"/>
      <c r="BX7" s="647"/>
      <c r="BY7" s="647"/>
      <c r="BZ7" s="647"/>
      <c r="CA7" s="647"/>
      <c r="CB7" s="687"/>
      <c r="CD7" s="605" t="s">
        <v>241</v>
      </c>
      <c r="CE7" s="606"/>
      <c r="CF7" s="606"/>
      <c r="CG7" s="606"/>
      <c r="CH7" s="606"/>
      <c r="CI7" s="606"/>
      <c r="CJ7" s="606"/>
      <c r="CK7" s="606"/>
      <c r="CL7" s="606"/>
      <c r="CM7" s="606"/>
      <c r="CN7" s="606"/>
      <c r="CO7" s="606"/>
      <c r="CP7" s="606"/>
      <c r="CQ7" s="607"/>
      <c r="CR7" s="608">
        <v>6314353</v>
      </c>
      <c r="CS7" s="609"/>
      <c r="CT7" s="609"/>
      <c r="CU7" s="609"/>
      <c r="CV7" s="609"/>
      <c r="CW7" s="609"/>
      <c r="CX7" s="609"/>
      <c r="CY7" s="610"/>
      <c r="CZ7" s="646">
        <v>18.600000000000001</v>
      </c>
      <c r="DA7" s="646"/>
      <c r="DB7" s="646"/>
      <c r="DC7" s="646"/>
      <c r="DD7" s="614">
        <v>2019817</v>
      </c>
      <c r="DE7" s="609"/>
      <c r="DF7" s="609"/>
      <c r="DG7" s="609"/>
      <c r="DH7" s="609"/>
      <c r="DI7" s="609"/>
      <c r="DJ7" s="609"/>
      <c r="DK7" s="609"/>
      <c r="DL7" s="609"/>
      <c r="DM7" s="609"/>
      <c r="DN7" s="609"/>
      <c r="DO7" s="609"/>
      <c r="DP7" s="610"/>
      <c r="DQ7" s="614">
        <v>4323062</v>
      </c>
      <c r="DR7" s="609"/>
      <c r="DS7" s="609"/>
      <c r="DT7" s="609"/>
      <c r="DU7" s="609"/>
      <c r="DV7" s="609"/>
      <c r="DW7" s="609"/>
      <c r="DX7" s="609"/>
      <c r="DY7" s="609"/>
      <c r="DZ7" s="609"/>
      <c r="EA7" s="609"/>
      <c r="EB7" s="609"/>
      <c r="EC7" s="645"/>
    </row>
    <row r="8" spans="2:143" ht="11.25" customHeight="1" x14ac:dyDescent="0.15">
      <c r="B8" s="605" t="s">
        <v>242</v>
      </c>
      <c r="C8" s="606"/>
      <c r="D8" s="606"/>
      <c r="E8" s="606"/>
      <c r="F8" s="606"/>
      <c r="G8" s="606"/>
      <c r="H8" s="606"/>
      <c r="I8" s="606"/>
      <c r="J8" s="606"/>
      <c r="K8" s="606"/>
      <c r="L8" s="606"/>
      <c r="M8" s="606"/>
      <c r="N8" s="606"/>
      <c r="O8" s="606"/>
      <c r="P8" s="606"/>
      <c r="Q8" s="607"/>
      <c r="R8" s="608">
        <v>16800</v>
      </c>
      <c r="S8" s="609"/>
      <c r="T8" s="609"/>
      <c r="U8" s="609"/>
      <c r="V8" s="609"/>
      <c r="W8" s="609"/>
      <c r="X8" s="609"/>
      <c r="Y8" s="610"/>
      <c r="Z8" s="646">
        <v>0</v>
      </c>
      <c r="AA8" s="646"/>
      <c r="AB8" s="646"/>
      <c r="AC8" s="646"/>
      <c r="AD8" s="647">
        <v>16800</v>
      </c>
      <c r="AE8" s="647"/>
      <c r="AF8" s="647"/>
      <c r="AG8" s="647"/>
      <c r="AH8" s="647"/>
      <c r="AI8" s="647"/>
      <c r="AJ8" s="647"/>
      <c r="AK8" s="647"/>
      <c r="AL8" s="611">
        <v>0.1</v>
      </c>
      <c r="AM8" s="612"/>
      <c r="AN8" s="612"/>
      <c r="AO8" s="648"/>
      <c r="AP8" s="605" t="s">
        <v>243</v>
      </c>
      <c r="AQ8" s="606"/>
      <c r="AR8" s="606"/>
      <c r="AS8" s="606"/>
      <c r="AT8" s="606"/>
      <c r="AU8" s="606"/>
      <c r="AV8" s="606"/>
      <c r="AW8" s="606"/>
      <c r="AX8" s="606"/>
      <c r="AY8" s="606"/>
      <c r="AZ8" s="606"/>
      <c r="BA8" s="606"/>
      <c r="BB8" s="606"/>
      <c r="BC8" s="606"/>
      <c r="BD8" s="606"/>
      <c r="BE8" s="606"/>
      <c r="BF8" s="607"/>
      <c r="BG8" s="608">
        <v>54545</v>
      </c>
      <c r="BH8" s="609"/>
      <c r="BI8" s="609"/>
      <c r="BJ8" s="609"/>
      <c r="BK8" s="609"/>
      <c r="BL8" s="609"/>
      <c r="BM8" s="609"/>
      <c r="BN8" s="610"/>
      <c r="BO8" s="646">
        <v>1.7</v>
      </c>
      <c r="BP8" s="646"/>
      <c r="BQ8" s="646"/>
      <c r="BR8" s="646"/>
      <c r="BS8" s="647" t="s">
        <v>232</v>
      </c>
      <c r="BT8" s="647"/>
      <c r="BU8" s="647"/>
      <c r="BV8" s="647"/>
      <c r="BW8" s="647"/>
      <c r="BX8" s="647"/>
      <c r="BY8" s="647"/>
      <c r="BZ8" s="647"/>
      <c r="CA8" s="647"/>
      <c r="CB8" s="687"/>
      <c r="CD8" s="605" t="s">
        <v>244</v>
      </c>
      <c r="CE8" s="606"/>
      <c r="CF8" s="606"/>
      <c r="CG8" s="606"/>
      <c r="CH8" s="606"/>
      <c r="CI8" s="606"/>
      <c r="CJ8" s="606"/>
      <c r="CK8" s="606"/>
      <c r="CL8" s="606"/>
      <c r="CM8" s="606"/>
      <c r="CN8" s="606"/>
      <c r="CO8" s="606"/>
      <c r="CP8" s="606"/>
      <c r="CQ8" s="607"/>
      <c r="CR8" s="608">
        <v>7821972</v>
      </c>
      <c r="CS8" s="609"/>
      <c r="CT8" s="609"/>
      <c r="CU8" s="609"/>
      <c r="CV8" s="609"/>
      <c r="CW8" s="609"/>
      <c r="CX8" s="609"/>
      <c r="CY8" s="610"/>
      <c r="CZ8" s="646">
        <v>23.1</v>
      </c>
      <c r="DA8" s="646"/>
      <c r="DB8" s="646"/>
      <c r="DC8" s="646"/>
      <c r="DD8" s="614">
        <v>116768</v>
      </c>
      <c r="DE8" s="609"/>
      <c r="DF8" s="609"/>
      <c r="DG8" s="609"/>
      <c r="DH8" s="609"/>
      <c r="DI8" s="609"/>
      <c r="DJ8" s="609"/>
      <c r="DK8" s="609"/>
      <c r="DL8" s="609"/>
      <c r="DM8" s="609"/>
      <c r="DN8" s="609"/>
      <c r="DO8" s="609"/>
      <c r="DP8" s="610"/>
      <c r="DQ8" s="614">
        <v>4192964</v>
      </c>
      <c r="DR8" s="609"/>
      <c r="DS8" s="609"/>
      <c r="DT8" s="609"/>
      <c r="DU8" s="609"/>
      <c r="DV8" s="609"/>
      <c r="DW8" s="609"/>
      <c r="DX8" s="609"/>
      <c r="DY8" s="609"/>
      <c r="DZ8" s="609"/>
      <c r="EA8" s="609"/>
      <c r="EB8" s="609"/>
      <c r="EC8" s="645"/>
    </row>
    <row r="9" spans="2:143" ht="11.25" customHeight="1" x14ac:dyDescent="0.15">
      <c r="B9" s="605" t="s">
        <v>245</v>
      </c>
      <c r="C9" s="606"/>
      <c r="D9" s="606"/>
      <c r="E9" s="606"/>
      <c r="F9" s="606"/>
      <c r="G9" s="606"/>
      <c r="H9" s="606"/>
      <c r="I9" s="606"/>
      <c r="J9" s="606"/>
      <c r="K9" s="606"/>
      <c r="L9" s="606"/>
      <c r="M9" s="606"/>
      <c r="N9" s="606"/>
      <c r="O9" s="606"/>
      <c r="P9" s="606"/>
      <c r="Q9" s="607"/>
      <c r="R9" s="608">
        <v>13838</v>
      </c>
      <c r="S9" s="609"/>
      <c r="T9" s="609"/>
      <c r="U9" s="609"/>
      <c r="V9" s="609"/>
      <c r="W9" s="609"/>
      <c r="X9" s="609"/>
      <c r="Y9" s="610"/>
      <c r="Z9" s="646">
        <v>0</v>
      </c>
      <c r="AA9" s="646"/>
      <c r="AB9" s="646"/>
      <c r="AC9" s="646"/>
      <c r="AD9" s="647">
        <v>13838</v>
      </c>
      <c r="AE9" s="647"/>
      <c r="AF9" s="647"/>
      <c r="AG9" s="647"/>
      <c r="AH9" s="647"/>
      <c r="AI9" s="647"/>
      <c r="AJ9" s="647"/>
      <c r="AK9" s="647"/>
      <c r="AL9" s="611">
        <v>0.1</v>
      </c>
      <c r="AM9" s="612"/>
      <c r="AN9" s="612"/>
      <c r="AO9" s="648"/>
      <c r="AP9" s="605" t="s">
        <v>246</v>
      </c>
      <c r="AQ9" s="606"/>
      <c r="AR9" s="606"/>
      <c r="AS9" s="606"/>
      <c r="AT9" s="606"/>
      <c r="AU9" s="606"/>
      <c r="AV9" s="606"/>
      <c r="AW9" s="606"/>
      <c r="AX9" s="606"/>
      <c r="AY9" s="606"/>
      <c r="AZ9" s="606"/>
      <c r="BA9" s="606"/>
      <c r="BB9" s="606"/>
      <c r="BC9" s="606"/>
      <c r="BD9" s="606"/>
      <c r="BE9" s="606"/>
      <c r="BF9" s="607"/>
      <c r="BG9" s="608">
        <v>1137613</v>
      </c>
      <c r="BH9" s="609"/>
      <c r="BI9" s="609"/>
      <c r="BJ9" s="609"/>
      <c r="BK9" s="609"/>
      <c r="BL9" s="609"/>
      <c r="BM9" s="609"/>
      <c r="BN9" s="610"/>
      <c r="BO9" s="646">
        <v>35</v>
      </c>
      <c r="BP9" s="646"/>
      <c r="BQ9" s="646"/>
      <c r="BR9" s="646"/>
      <c r="BS9" s="647" t="s">
        <v>132</v>
      </c>
      <c r="BT9" s="647"/>
      <c r="BU9" s="647"/>
      <c r="BV9" s="647"/>
      <c r="BW9" s="647"/>
      <c r="BX9" s="647"/>
      <c r="BY9" s="647"/>
      <c r="BZ9" s="647"/>
      <c r="CA9" s="647"/>
      <c r="CB9" s="687"/>
      <c r="CD9" s="605" t="s">
        <v>247</v>
      </c>
      <c r="CE9" s="606"/>
      <c r="CF9" s="606"/>
      <c r="CG9" s="606"/>
      <c r="CH9" s="606"/>
      <c r="CI9" s="606"/>
      <c r="CJ9" s="606"/>
      <c r="CK9" s="606"/>
      <c r="CL9" s="606"/>
      <c r="CM9" s="606"/>
      <c r="CN9" s="606"/>
      <c r="CO9" s="606"/>
      <c r="CP9" s="606"/>
      <c r="CQ9" s="607"/>
      <c r="CR9" s="608">
        <v>2621853</v>
      </c>
      <c r="CS9" s="609"/>
      <c r="CT9" s="609"/>
      <c r="CU9" s="609"/>
      <c r="CV9" s="609"/>
      <c r="CW9" s="609"/>
      <c r="CX9" s="609"/>
      <c r="CY9" s="610"/>
      <c r="CZ9" s="646">
        <v>7.7</v>
      </c>
      <c r="DA9" s="646"/>
      <c r="DB9" s="646"/>
      <c r="DC9" s="646"/>
      <c r="DD9" s="614">
        <v>64278</v>
      </c>
      <c r="DE9" s="609"/>
      <c r="DF9" s="609"/>
      <c r="DG9" s="609"/>
      <c r="DH9" s="609"/>
      <c r="DI9" s="609"/>
      <c r="DJ9" s="609"/>
      <c r="DK9" s="609"/>
      <c r="DL9" s="609"/>
      <c r="DM9" s="609"/>
      <c r="DN9" s="609"/>
      <c r="DO9" s="609"/>
      <c r="DP9" s="610"/>
      <c r="DQ9" s="614">
        <v>2214208</v>
      </c>
      <c r="DR9" s="609"/>
      <c r="DS9" s="609"/>
      <c r="DT9" s="609"/>
      <c r="DU9" s="609"/>
      <c r="DV9" s="609"/>
      <c r="DW9" s="609"/>
      <c r="DX9" s="609"/>
      <c r="DY9" s="609"/>
      <c r="DZ9" s="609"/>
      <c r="EA9" s="609"/>
      <c r="EB9" s="609"/>
      <c r="EC9" s="645"/>
    </row>
    <row r="10" spans="2:143" ht="11.25" customHeight="1" x14ac:dyDescent="0.15">
      <c r="B10" s="605" t="s">
        <v>248</v>
      </c>
      <c r="C10" s="606"/>
      <c r="D10" s="606"/>
      <c r="E10" s="606"/>
      <c r="F10" s="606"/>
      <c r="G10" s="606"/>
      <c r="H10" s="606"/>
      <c r="I10" s="606"/>
      <c r="J10" s="606"/>
      <c r="K10" s="606"/>
      <c r="L10" s="606"/>
      <c r="M10" s="606"/>
      <c r="N10" s="606"/>
      <c r="O10" s="606"/>
      <c r="P10" s="606"/>
      <c r="Q10" s="607"/>
      <c r="R10" s="608" t="s">
        <v>132</v>
      </c>
      <c r="S10" s="609"/>
      <c r="T10" s="609"/>
      <c r="U10" s="609"/>
      <c r="V10" s="609"/>
      <c r="W10" s="609"/>
      <c r="X10" s="609"/>
      <c r="Y10" s="610"/>
      <c r="Z10" s="646" t="s">
        <v>132</v>
      </c>
      <c r="AA10" s="646"/>
      <c r="AB10" s="646"/>
      <c r="AC10" s="646"/>
      <c r="AD10" s="647" t="s">
        <v>132</v>
      </c>
      <c r="AE10" s="647"/>
      <c r="AF10" s="647"/>
      <c r="AG10" s="647"/>
      <c r="AH10" s="647"/>
      <c r="AI10" s="647"/>
      <c r="AJ10" s="647"/>
      <c r="AK10" s="647"/>
      <c r="AL10" s="611" t="s">
        <v>232</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79459</v>
      </c>
      <c r="BH10" s="609"/>
      <c r="BI10" s="609"/>
      <c r="BJ10" s="609"/>
      <c r="BK10" s="609"/>
      <c r="BL10" s="609"/>
      <c r="BM10" s="609"/>
      <c r="BN10" s="610"/>
      <c r="BO10" s="646">
        <v>2.4</v>
      </c>
      <c r="BP10" s="646"/>
      <c r="BQ10" s="646"/>
      <c r="BR10" s="646"/>
      <c r="BS10" s="647" t="s">
        <v>132</v>
      </c>
      <c r="BT10" s="647"/>
      <c r="BU10" s="647"/>
      <c r="BV10" s="647"/>
      <c r="BW10" s="647"/>
      <c r="BX10" s="647"/>
      <c r="BY10" s="647"/>
      <c r="BZ10" s="647"/>
      <c r="CA10" s="647"/>
      <c r="CB10" s="687"/>
      <c r="CD10" s="605" t="s">
        <v>250</v>
      </c>
      <c r="CE10" s="606"/>
      <c r="CF10" s="606"/>
      <c r="CG10" s="606"/>
      <c r="CH10" s="606"/>
      <c r="CI10" s="606"/>
      <c r="CJ10" s="606"/>
      <c r="CK10" s="606"/>
      <c r="CL10" s="606"/>
      <c r="CM10" s="606"/>
      <c r="CN10" s="606"/>
      <c r="CO10" s="606"/>
      <c r="CP10" s="606"/>
      <c r="CQ10" s="607"/>
      <c r="CR10" s="608">
        <v>12460</v>
      </c>
      <c r="CS10" s="609"/>
      <c r="CT10" s="609"/>
      <c r="CU10" s="609"/>
      <c r="CV10" s="609"/>
      <c r="CW10" s="609"/>
      <c r="CX10" s="609"/>
      <c r="CY10" s="610"/>
      <c r="CZ10" s="646">
        <v>0</v>
      </c>
      <c r="DA10" s="646"/>
      <c r="DB10" s="646"/>
      <c r="DC10" s="646"/>
      <c r="DD10" s="614" t="s">
        <v>132</v>
      </c>
      <c r="DE10" s="609"/>
      <c r="DF10" s="609"/>
      <c r="DG10" s="609"/>
      <c r="DH10" s="609"/>
      <c r="DI10" s="609"/>
      <c r="DJ10" s="609"/>
      <c r="DK10" s="609"/>
      <c r="DL10" s="609"/>
      <c r="DM10" s="609"/>
      <c r="DN10" s="609"/>
      <c r="DO10" s="609"/>
      <c r="DP10" s="610"/>
      <c r="DQ10" s="614">
        <v>5632</v>
      </c>
      <c r="DR10" s="609"/>
      <c r="DS10" s="609"/>
      <c r="DT10" s="609"/>
      <c r="DU10" s="609"/>
      <c r="DV10" s="609"/>
      <c r="DW10" s="609"/>
      <c r="DX10" s="609"/>
      <c r="DY10" s="609"/>
      <c r="DZ10" s="609"/>
      <c r="EA10" s="609"/>
      <c r="EB10" s="609"/>
      <c r="EC10" s="645"/>
    </row>
    <row r="11" spans="2:143" ht="11.25" customHeight="1" x14ac:dyDescent="0.15">
      <c r="B11" s="605" t="s">
        <v>251</v>
      </c>
      <c r="C11" s="606"/>
      <c r="D11" s="606"/>
      <c r="E11" s="606"/>
      <c r="F11" s="606"/>
      <c r="G11" s="606"/>
      <c r="H11" s="606"/>
      <c r="I11" s="606"/>
      <c r="J11" s="606"/>
      <c r="K11" s="606"/>
      <c r="L11" s="606"/>
      <c r="M11" s="606"/>
      <c r="N11" s="606"/>
      <c r="O11" s="606"/>
      <c r="P11" s="606"/>
      <c r="Q11" s="607"/>
      <c r="R11" s="608">
        <v>860076</v>
      </c>
      <c r="S11" s="609"/>
      <c r="T11" s="609"/>
      <c r="U11" s="609"/>
      <c r="V11" s="609"/>
      <c r="W11" s="609"/>
      <c r="X11" s="609"/>
      <c r="Y11" s="610"/>
      <c r="Z11" s="611">
        <v>2.4</v>
      </c>
      <c r="AA11" s="612"/>
      <c r="AB11" s="612"/>
      <c r="AC11" s="613"/>
      <c r="AD11" s="614">
        <v>860076</v>
      </c>
      <c r="AE11" s="609"/>
      <c r="AF11" s="609"/>
      <c r="AG11" s="609"/>
      <c r="AH11" s="609"/>
      <c r="AI11" s="609"/>
      <c r="AJ11" s="609"/>
      <c r="AK11" s="610"/>
      <c r="AL11" s="611">
        <v>5.4</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67806</v>
      </c>
      <c r="BH11" s="609"/>
      <c r="BI11" s="609"/>
      <c r="BJ11" s="609"/>
      <c r="BK11" s="609"/>
      <c r="BL11" s="609"/>
      <c r="BM11" s="609"/>
      <c r="BN11" s="610"/>
      <c r="BO11" s="646">
        <v>2.1</v>
      </c>
      <c r="BP11" s="646"/>
      <c r="BQ11" s="646"/>
      <c r="BR11" s="646"/>
      <c r="BS11" s="647" t="s">
        <v>232</v>
      </c>
      <c r="BT11" s="647"/>
      <c r="BU11" s="647"/>
      <c r="BV11" s="647"/>
      <c r="BW11" s="647"/>
      <c r="BX11" s="647"/>
      <c r="BY11" s="647"/>
      <c r="BZ11" s="647"/>
      <c r="CA11" s="647"/>
      <c r="CB11" s="687"/>
      <c r="CD11" s="605" t="s">
        <v>253</v>
      </c>
      <c r="CE11" s="606"/>
      <c r="CF11" s="606"/>
      <c r="CG11" s="606"/>
      <c r="CH11" s="606"/>
      <c r="CI11" s="606"/>
      <c r="CJ11" s="606"/>
      <c r="CK11" s="606"/>
      <c r="CL11" s="606"/>
      <c r="CM11" s="606"/>
      <c r="CN11" s="606"/>
      <c r="CO11" s="606"/>
      <c r="CP11" s="606"/>
      <c r="CQ11" s="607"/>
      <c r="CR11" s="608">
        <v>3642829</v>
      </c>
      <c r="CS11" s="609"/>
      <c r="CT11" s="609"/>
      <c r="CU11" s="609"/>
      <c r="CV11" s="609"/>
      <c r="CW11" s="609"/>
      <c r="CX11" s="609"/>
      <c r="CY11" s="610"/>
      <c r="CZ11" s="646">
        <v>10.8</v>
      </c>
      <c r="DA11" s="646"/>
      <c r="DB11" s="646"/>
      <c r="DC11" s="646"/>
      <c r="DD11" s="614">
        <v>1714152</v>
      </c>
      <c r="DE11" s="609"/>
      <c r="DF11" s="609"/>
      <c r="DG11" s="609"/>
      <c r="DH11" s="609"/>
      <c r="DI11" s="609"/>
      <c r="DJ11" s="609"/>
      <c r="DK11" s="609"/>
      <c r="DL11" s="609"/>
      <c r="DM11" s="609"/>
      <c r="DN11" s="609"/>
      <c r="DO11" s="609"/>
      <c r="DP11" s="610"/>
      <c r="DQ11" s="614">
        <v>1347976</v>
      </c>
      <c r="DR11" s="609"/>
      <c r="DS11" s="609"/>
      <c r="DT11" s="609"/>
      <c r="DU11" s="609"/>
      <c r="DV11" s="609"/>
      <c r="DW11" s="609"/>
      <c r="DX11" s="609"/>
      <c r="DY11" s="609"/>
      <c r="DZ11" s="609"/>
      <c r="EA11" s="609"/>
      <c r="EB11" s="609"/>
      <c r="EC11" s="645"/>
    </row>
    <row r="12" spans="2:143" ht="11.25" customHeight="1" x14ac:dyDescent="0.15">
      <c r="B12" s="605" t="s">
        <v>254</v>
      </c>
      <c r="C12" s="606"/>
      <c r="D12" s="606"/>
      <c r="E12" s="606"/>
      <c r="F12" s="606"/>
      <c r="G12" s="606"/>
      <c r="H12" s="606"/>
      <c r="I12" s="606"/>
      <c r="J12" s="606"/>
      <c r="K12" s="606"/>
      <c r="L12" s="606"/>
      <c r="M12" s="606"/>
      <c r="N12" s="606"/>
      <c r="O12" s="606"/>
      <c r="P12" s="606"/>
      <c r="Q12" s="607"/>
      <c r="R12" s="608" t="s">
        <v>132</v>
      </c>
      <c r="S12" s="609"/>
      <c r="T12" s="609"/>
      <c r="U12" s="609"/>
      <c r="V12" s="609"/>
      <c r="W12" s="609"/>
      <c r="X12" s="609"/>
      <c r="Y12" s="610"/>
      <c r="Z12" s="646" t="s">
        <v>132</v>
      </c>
      <c r="AA12" s="646"/>
      <c r="AB12" s="646"/>
      <c r="AC12" s="646"/>
      <c r="AD12" s="647" t="s">
        <v>232</v>
      </c>
      <c r="AE12" s="647"/>
      <c r="AF12" s="647"/>
      <c r="AG12" s="647"/>
      <c r="AH12" s="647"/>
      <c r="AI12" s="647"/>
      <c r="AJ12" s="647"/>
      <c r="AK12" s="647"/>
      <c r="AL12" s="611" t="s">
        <v>232</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1525552</v>
      </c>
      <c r="BH12" s="609"/>
      <c r="BI12" s="609"/>
      <c r="BJ12" s="609"/>
      <c r="BK12" s="609"/>
      <c r="BL12" s="609"/>
      <c r="BM12" s="609"/>
      <c r="BN12" s="610"/>
      <c r="BO12" s="646">
        <v>47</v>
      </c>
      <c r="BP12" s="646"/>
      <c r="BQ12" s="646"/>
      <c r="BR12" s="646"/>
      <c r="BS12" s="647" t="s">
        <v>256</v>
      </c>
      <c r="BT12" s="647"/>
      <c r="BU12" s="647"/>
      <c r="BV12" s="647"/>
      <c r="BW12" s="647"/>
      <c r="BX12" s="647"/>
      <c r="BY12" s="647"/>
      <c r="BZ12" s="647"/>
      <c r="CA12" s="647"/>
      <c r="CB12" s="687"/>
      <c r="CD12" s="605" t="s">
        <v>257</v>
      </c>
      <c r="CE12" s="606"/>
      <c r="CF12" s="606"/>
      <c r="CG12" s="606"/>
      <c r="CH12" s="606"/>
      <c r="CI12" s="606"/>
      <c r="CJ12" s="606"/>
      <c r="CK12" s="606"/>
      <c r="CL12" s="606"/>
      <c r="CM12" s="606"/>
      <c r="CN12" s="606"/>
      <c r="CO12" s="606"/>
      <c r="CP12" s="606"/>
      <c r="CQ12" s="607"/>
      <c r="CR12" s="608">
        <v>772852</v>
      </c>
      <c r="CS12" s="609"/>
      <c r="CT12" s="609"/>
      <c r="CU12" s="609"/>
      <c r="CV12" s="609"/>
      <c r="CW12" s="609"/>
      <c r="CX12" s="609"/>
      <c r="CY12" s="610"/>
      <c r="CZ12" s="646">
        <v>2.2999999999999998</v>
      </c>
      <c r="DA12" s="646"/>
      <c r="DB12" s="646"/>
      <c r="DC12" s="646"/>
      <c r="DD12" s="614">
        <v>3868</v>
      </c>
      <c r="DE12" s="609"/>
      <c r="DF12" s="609"/>
      <c r="DG12" s="609"/>
      <c r="DH12" s="609"/>
      <c r="DI12" s="609"/>
      <c r="DJ12" s="609"/>
      <c r="DK12" s="609"/>
      <c r="DL12" s="609"/>
      <c r="DM12" s="609"/>
      <c r="DN12" s="609"/>
      <c r="DO12" s="609"/>
      <c r="DP12" s="610"/>
      <c r="DQ12" s="614">
        <v>541077</v>
      </c>
      <c r="DR12" s="609"/>
      <c r="DS12" s="609"/>
      <c r="DT12" s="609"/>
      <c r="DU12" s="609"/>
      <c r="DV12" s="609"/>
      <c r="DW12" s="609"/>
      <c r="DX12" s="609"/>
      <c r="DY12" s="609"/>
      <c r="DZ12" s="609"/>
      <c r="EA12" s="609"/>
      <c r="EB12" s="609"/>
      <c r="EC12" s="645"/>
    </row>
    <row r="13" spans="2:143" ht="11.25" customHeight="1" x14ac:dyDescent="0.15">
      <c r="B13" s="605" t="s">
        <v>258</v>
      </c>
      <c r="C13" s="606"/>
      <c r="D13" s="606"/>
      <c r="E13" s="606"/>
      <c r="F13" s="606"/>
      <c r="G13" s="606"/>
      <c r="H13" s="606"/>
      <c r="I13" s="606"/>
      <c r="J13" s="606"/>
      <c r="K13" s="606"/>
      <c r="L13" s="606"/>
      <c r="M13" s="606"/>
      <c r="N13" s="606"/>
      <c r="O13" s="606"/>
      <c r="P13" s="606"/>
      <c r="Q13" s="607"/>
      <c r="R13" s="608" t="s">
        <v>132</v>
      </c>
      <c r="S13" s="609"/>
      <c r="T13" s="609"/>
      <c r="U13" s="609"/>
      <c r="V13" s="609"/>
      <c r="W13" s="609"/>
      <c r="X13" s="609"/>
      <c r="Y13" s="610"/>
      <c r="Z13" s="646" t="s">
        <v>132</v>
      </c>
      <c r="AA13" s="646"/>
      <c r="AB13" s="646"/>
      <c r="AC13" s="646"/>
      <c r="AD13" s="647" t="s">
        <v>132</v>
      </c>
      <c r="AE13" s="647"/>
      <c r="AF13" s="647"/>
      <c r="AG13" s="647"/>
      <c r="AH13" s="647"/>
      <c r="AI13" s="647"/>
      <c r="AJ13" s="647"/>
      <c r="AK13" s="647"/>
      <c r="AL13" s="611" t="s">
        <v>256</v>
      </c>
      <c r="AM13" s="612"/>
      <c r="AN13" s="612"/>
      <c r="AO13" s="648"/>
      <c r="AP13" s="605" t="s">
        <v>259</v>
      </c>
      <c r="AQ13" s="606"/>
      <c r="AR13" s="606"/>
      <c r="AS13" s="606"/>
      <c r="AT13" s="606"/>
      <c r="AU13" s="606"/>
      <c r="AV13" s="606"/>
      <c r="AW13" s="606"/>
      <c r="AX13" s="606"/>
      <c r="AY13" s="606"/>
      <c r="AZ13" s="606"/>
      <c r="BA13" s="606"/>
      <c r="BB13" s="606"/>
      <c r="BC13" s="606"/>
      <c r="BD13" s="606"/>
      <c r="BE13" s="606"/>
      <c r="BF13" s="607"/>
      <c r="BG13" s="608">
        <v>1511647</v>
      </c>
      <c r="BH13" s="609"/>
      <c r="BI13" s="609"/>
      <c r="BJ13" s="609"/>
      <c r="BK13" s="609"/>
      <c r="BL13" s="609"/>
      <c r="BM13" s="609"/>
      <c r="BN13" s="610"/>
      <c r="BO13" s="646">
        <v>46.6</v>
      </c>
      <c r="BP13" s="646"/>
      <c r="BQ13" s="646"/>
      <c r="BR13" s="646"/>
      <c r="BS13" s="647" t="s">
        <v>132</v>
      </c>
      <c r="BT13" s="647"/>
      <c r="BU13" s="647"/>
      <c r="BV13" s="647"/>
      <c r="BW13" s="647"/>
      <c r="BX13" s="647"/>
      <c r="BY13" s="647"/>
      <c r="BZ13" s="647"/>
      <c r="CA13" s="647"/>
      <c r="CB13" s="687"/>
      <c r="CD13" s="605" t="s">
        <v>260</v>
      </c>
      <c r="CE13" s="606"/>
      <c r="CF13" s="606"/>
      <c r="CG13" s="606"/>
      <c r="CH13" s="606"/>
      <c r="CI13" s="606"/>
      <c r="CJ13" s="606"/>
      <c r="CK13" s="606"/>
      <c r="CL13" s="606"/>
      <c r="CM13" s="606"/>
      <c r="CN13" s="606"/>
      <c r="CO13" s="606"/>
      <c r="CP13" s="606"/>
      <c r="CQ13" s="607"/>
      <c r="CR13" s="608">
        <v>2414869</v>
      </c>
      <c r="CS13" s="609"/>
      <c r="CT13" s="609"/>
      <c r="CU13" s="609"/>
      <c r="CV13" s="609"/>
      <c r="CW13" s="609"/>
      <c r="CX13" s="609"/>
      <c r="CY13" s="610"/>
      <c r="CZ13" s="646">
        <v>7.1</v>
      </c>
      <c r="DA13" s="646"/>
      <c r="DB13" s="646"/>
      <c r="DC13" s="646"/>
      <c r="DD13" s="614">
        <v>1588998</v>
      </c>
      <c r="DE13" s="609"/>
      <c r="DF13" s="609"/>
      <c r="DG13" s="609"/>
      <c r="DH13" s="609"/>
      <c r="DI13" s="609"/>
      <c r="DJ13" s="609"/>
      <c r="DK13" s="609"/>
      <c r="DL13" s="609"/>
      <c r="DM13" s="609"/>
      <c r="DN13" s="609"/>
      <c r="DO13" s="609"/>
      <c r="DP13" s="610"/>
      <c r="DQ13" s="614">
        <v>863663</v>
      </c>
      <c r="DR13" s="609"/>
      <c r="DS13" s="609"/>
      <c r="DT13" s="609"/>
      <c r="DU13" s="609"/>
      <c r="DV13" s="609"/>
      <c r="DW13" s="609"/>
      <c r="DX13" s="609"/>
      <c r="DY13" s="609"/>
      <c r="DZ13" s="609"/>
      <c r="EA13" s="609"/>
      <c r="EB13" s="609"/>
      <c r="EC13" s="645"/>
    </row>
    <row r="14" spans="2:143" ht="11.25" customHeight="1" x14ac:dyDescent="0.15">
      <c r="B14" s="605" t="s">
        <v>261</v>
      </c>
      <c r="C14" s="606"/>
      <c r="D14" s="606"/>
      <c r="E14" s="606"/>
      <c r="F14" s="606"/>
      <c r="G14" s="606"/>
      <c r="H14" s="606"/>
      <c r="I14" s="606"/>
      <c r="J14" s="606"/>
      <c r="K14" s="606"/>
      <c r="L14" s="606"/>
      <c r="M14" s="606"/>
      <c r="N14" s="606"/>
      <c r="O14" s="606"/>
      <c r="P14" s="606"/>
      <c r="Q14" s="607"/>
      <c r="R14" s="608" t="s">
        <v>132</v>
      </c>
      <c r="S14" s="609"/>
      <c r="T14" s="609"/>
      <c r="U14" s="609"/>
      <c r="V14" s="609"/>
      <c r="W14" s="609"/>
      <c r="X14" s="609"/>
      <c r="Y14" s="610"/>
      <c r="Z14" s="646" t="s">
        <v>132</v>
      </c>
      <c r="AA14" s="646"/>
      <c r="AB14" s="646"/>
      <c r="AC14" s="646"/>
      <c r="AD14" s="647" t="s">
        <v>132</v>
      </c>
      <c r="AE14" s="647"/>
      <c r="AF14" s="647"/>
      <c r="AG14" s="647"/>
      <c r="AH14" s="647"/>
      <c r="AI14" s="647"/>
      <c r="AJ14" s="647"/>
      <c r="AK14" s="647"/>
      <c r="AL14" s="611" t="s">
        <v>232</v>
      </c>
      <c r="AM14" s="612"/>
      <c r="AN14" s="612"/>
      <c r="AO14" s="648"/>
      <c r="AP14" s="605" t="s">
        <v>262</v>
      </c>
      <c r="AQ14" s="606"/>
      <c r="AR14" s="606"/>
      <c r="AS14" s="606"/>
      <c r="AT14" s="606"/>
      <c r="AU14" s="606"/>
      <c r="AV14" s="606"/>
      <c r="AW14" s="606"/>
      <c r="AX14" s="606"/>
      <c r="AY14" s="606"/>
      <c r="AZ14" s="606"/>
      <c r="BA14" s="606"/>
      <c r="BB14" s="606"/>
      <c r="BC14" s="606"/>
      <c r="BD14" s="606"/>
      <c r="BE14" s="606"/>
      <c r="BF14" s="607"/>
      <c r="BG14" s="608">
        <v>164210</v>
      </c>
      <c r="BH14" s="609"/>
      <c r="BI14" s="609"/>
      <c r="BJ14" s="609"/>
      <c r="BK14" s="609"/>
      <c r="BL14" s="609"/>
      <c r="BM14" s="609"/>
      <c r="BN14" s="610"/>
      <c r="BO14" s="646">
        <v>5.0999999999999996</v>
      </c>
      <c r="BP14" s="646"/>
      <c r="BQ14" s="646"/>
      <c r="BR14" s="646"/>
      <c r="BS14" s="647" t="s">
        <v>132</v>
      </c>
      <c r="BT14" s="647"/>
      <c r="BU14" s="647"/>
      <c r="BV14" s="647"/>
      <c r="BW14" s="647"/>
      <c r="BX14" s="647"/>
      <c r="BY14" s="647"/>
      <c r="BZ14" s="647"/>
      <c r="CA14" s="647"/>
      <c r="CB14" s="687"/>
      <c r="CD14" s="605" t="s">
        <v>263</v>
      </c>
      <c r="CE14" s="606"/>
      <c r="CF14" s="606"/>
      <c r="CG14" s="606"/>
      <c r="CH14" s="606"/>
      <c r="CI14" s="606"/>
      <c r="CJ14" s="606"/>
      <c r="CK14" s="606"/>
      <c r="CL14" s="606"/>
      <c r="CM14" s="606"/>
      <c r="CN14" s="606"/>
      <c r="CO14" s="606"/>
      <c r="CP14" s="606"/>
      <c r="CQ14" s="607"/>
      <c r="CR14" s="608">
        <v>1570433</v>
      </c>
      <c r="CS14" s="609"/>
      <c r="CT14" s="609"/>
      <c r="CU14" s="609"/>
      <c r="CV14" s="609"/>
      <c r="CW14" s="609"/>
      <c r="CX14" s="609"/>
      <c r="CY14" s="610"/>
      <c r="CZ14" s="646">
        <v>4.5999999999999996</v>
      </c>
      <c r="DA14" s="646"/>
      <c r="DB14" s="646"/>
      <c r="DC14" s="646"/>
      <c r="DD14" s="614">
        <v>649674</v>
      </c>
      <c r="DE14" s="609"/>
      <c r="DF14" s="609"/>
      <c r="DG14" s="609"/>
      <c r="DH14" s="609"/>
      <c r="DI14" s="609"/>
      <c r="DJ14" s="609"/>
      <c r="DK14" s="609"/>
      <c r="DL14" s="609"/>
      <c r="DM14" s="609"/>
      <c r="DN14" s="609"/>
      <c r="DO14" s="609"/>
      <c r="DP14" s="610"/>
      <c r="DQ14" s="614">
        <v>891967</v>
      </c>
      <c r="DR14" s="609"/>
      <c r="DS14" s="609"/>
      <c r="DT14" s="609"/>
      <c r="DU14" s="609"/>
      <c r="DV14" s="609"/>
      <c r="DW14" s="609"/>
      <c r="DX14" s="609"/>
      <c r="DY14" s="609"/>
      <c r="DZ14" s="609"/>
      <c r="EA14" s="609"/>
      <c r="EB14" s="609"/>
      <c r="EC14" s="645"/>
    </row>
    <row r="15" spans="2:143" ht="11.25" customHeight="1" x14ac:dyDescent="0.15">
      <c r="B15" s="605" t="s">
        <v>264</v>
      </c>
      <c r="C15" s="606"/>
      <c r="D15" s="606"/>
      <c r="E15" s="606"/>
      <c r="F15" s="606"/>
      <c r="G15" s="606"/>
      <c r="H15" s="606"/>
      <c r="I15" s="606"/>
      <c r="J15" s="606"/>
      <c r="K15" s="606"/>
      <c r="L15" s="606"/>
      <c r="M15" s="606"/>
      <c r="N15" s="606"/>
      <c r="O15" s="606"/>
      <c r="P15" s="606"/>
      <c r="Q15" s="607"/>
      <c r="R15" s="608" t="s">
        <v>232</v>
      </c>
      <c r="S15" s="609"/>
      <c r="T15" s="609"/>
      <c r="U15" s="609"/>
      <c r="V15" s="609"/>
      <c r="W15" s="609"/>
      <c r="X15" s="609"/>
      <c r="Y15" s="610"/>
      <c r="Z15" s="646" t="s">
        <v>232</v>
      </c>
      <c r="AA15" s="646"/>
      <c r="AB15" s="646"/>
      <c r="AC15" s="646"/>
      <c r="AD15" s="647" t="s">
        <v>232</v>
      </c>
      <c r="AE15" s="647"/>
      <c r="AF15" s="647"/>
      <c r="AG15" s="647"/>
      <c r="AH15" s="647"/>
      <c r="AI15" s="647"/>
      <c r="AJ15" s="647"/>
      <c r="AK15" s="647"/>
      <c r="AL15" s="611" t="s">
        <v>232</v>
      </c>
      <c r="AM15" s="612"/>
      <c r="AN15" s="612"/>
      <c r="AO15" s="648"/>
      <c r="AP15" s="605" t="s">
        <v>265</v>
      </c>
      <c r="AQ15" s="606"/>
      <c r="AR15" s="606"/>
      <c r="AS15" s="606"/>
      <c r="AT15" s="606"/>
      <c r="AU15" s="606"/>
      <c r="AV15" s="606"/>
      <c r="AW15" s="606"/>
      <c r="AX15" s="606"/>
      <c r="AY15" s="606"/>
      <c r="AZ15" s="606"/>
      <c r="BA15" s="606"/>
      <c r="BB15" s="606"/>
      <c r="BC15" s="606"/>
      <c r="BD15" s="606"/>
      <c r="BE15" s="606"/>
      <c r="BF15" s="607"/>
      <c r="BG15" s="608">
        <v>217321</v>
      </c>
      <c r="BH15" s="609"/>
      <c r="BI15" s="609"/>
      <c r="BJ15" s="609"/>
      <c r="BK15" s="609"/>
      <c r="BL15" s="609"/>
      <c r="BM15" s="609"/>
      <c r="BN15" s="610"/>
      <c r="BO15" s="646">
        <v>6.7</v>
      </c>
      <c r="BP15" s="646"/>
      <c r="BQ15" s="646"/>
      <c r="BR15" s="646"/>
      <c r="BS15" s="647" t="s">
        <v>132</v>
      </c>
      <c r="BT15" s="647"/>
      <c r="BU15" s="647"/>
      <c r="BV15" s="647"/>
      <c r="BW15" s="647"/>
      <c r="BX15" s="647"/>
      <c r="BY15" s="647"/>
      <c r="BZ15" s="647"/>
      <c r="CA15" s="647"/>
      <c r="CB15" s="687"/>
      <c r="CD15" s="605" t="s">
        <v>266</v>
      </c>
      <c r="CE15" s="606"/>
      <c r="CF15" s="606"/>
      <c r="CG15" s="606"/>
      <c r="CH15" s="606"/>
      <c r="CI15" s="606"/>
      <c r="CJ15" s="606"/>
      <c r="CK15" s="606"/>
      <c r="CL15" s="606"/>
      <c r="CM15" s="606"/>
      <c r="CN15" s="606"/>
      <c r="CO15" s="606"/>
      <c r="CP15" s="606"/>
      <c r="CQ15" s="607"/>
      <c r="CR15" s="608">
        <v>2948577</v>
      </c>
      <c r="CS15" s="609"/>
      <c r="CT15" s="609"/>
      <c r="CU15" s="609"/>
      <c r="CV15" s="609"/>
      <c r="CW15" s="609"/>
      <c r="CX15" s="609"/>
      <c r="CY15" s="610"/>
      <c r="CZ15" s="646">
        <v>8.6999999999999993</v>
      </c>
      <c r="DA15" s="646"/>
      <c r="DB15" s="646"/>
      <c r="DC15" s="646"/>
      <c r="DD15" s="614">
        <v>757589</v>
      </c>
      <c r="DE15" s="609"/>
      <c r="DF15" s="609"/>
      <c r="DG15" s="609"/>
      <c r="DH15" s="609"/>
      <c r="DI15" s="609"/>
      <c r="DJ15" s="609"/>
      <c r="DK15" s="609"/>
      <c r="DL15" s="609"/>
      <c r="DM15" s="609"/>
      <c r="DN15" s="609"/>
      <c r="DO15" s="609"/>
      <c r="DP15" s="610"/>
      <c r="DQ15" s="614">
        <v>2307052</v>
      </c>
      <c r="DR15" s="609"/>
      <c r="DS15" s="609"/>
      <c r="DT15" s="609"/>
      <c r="DU15" s="609"/>
      <c r="DV15" s="609"/>
      <c r="DW15" s="609"/>
      <c r="DX15" s="609"/>
      <c r="DY15" s="609"/>
      <c r="DZ15" s="609"/>
      <c r="EA15" s="609"/>
      <c r="EB15" s="609"/>
      <c r="EC15" s="645"/>
    </row>
    <row r="16" spans="2:143" ht="11.25" customHeight="1" x14ac:dyDescent="0.15">
      <c r="B16" s="605" t="s">
        <v>267</v>
      </c>
      <c r="C16" s="606"/>
      <c r="D16" s="606"/>
      <c r="E16" s="606"/>
      <c r="F16" s="606"/>
      <c r="G16" s="606"/>
      <c r="H16" s="606"/>
      <c r="I16" s="606"/>
      <c r="J16" s="606"/>
      <c r="K16" s="606"/>
      <c r="L16" s="606"/>
      <c r="M16" s="606"/>
      <c r="N16" s="606"/>
      <c r="O16" s="606"/>
      <c r="P16" s="606"/>
      <c r="Q16" s="607"/>
      <c r="R16" s="608">
        <v>21991</v>
      </c>
      <c r="S16" s="609"/>
      <c r="T16" s="609"/>
      <c r="U16" s="609"/>
      <c r="V16" s="609"/>
      <c r="W16" s="609"/>
      <c r="X16" s="609"/>
      <c r="Y16" s="610"/>
      <c r="Z16" s="646">
        <v>0.1</v>
      </c>
      <c r="AA16" s="646"/>
      <c r="AB16" s="646"/>
      <c r="AC16" s="646"/>
      <c r="AD16" s="647">
        <v>21991</v>
      </c>
      <c r="AE16" s="647"/>
      <c r="AF16" s="647"/>
      <c r="AG16" s="647"/>
      <c r="AH16" s="647"/>
      <c r="AI16" s="647"/>
      <c r="AJ16" s="647"/>
      <c r="AK16" s="647"/>
      <c r="AL16" s="611">
        <v>0.1</v>
      </c>
      <c r="AM16" s="612"/>
      <c r="AN16" s="612"/>
      <c r="AO16" s="648"/>
      <c r="AP16" s="605" t="s">
        <v>268</v>
      </c>
      <c r="AQ16" s="606"/>
      <c r="AR16" s="606"/>
      <c r="AS16" s="606"/>
      <c r="AT16" s="606"/>
      <c r="AU16" s="606"/>
      <c r="AV16" s="606"/>
      <c r="AW16" s="606"/>
      <c r="AX16" s="606"/>
      <c r="AY16" s="606"/>
      <c r="AZ16" s="606"/>
      <c r="BA16" s="606"/>
      <c r="BB16" s="606"/>
      <c r="BC16" s="606"/>
      <c r="BD16" s="606"/>
      <c r="BE16" s="606"/>
      <c r="BF16" s="607"/>
      <c r="BG16" s="608">
        <v>9</v>
      </c>
      <c r="BH16" s="609"/>
      <c r="BI16" s="609"/>
      <c r="BJ16" s="609"/>
      <c r="BK16" s="609"/>
      <c r="BL16" s="609"/>
      <c r="BM16" s="609"/>
      <c r="BN16" s="610"/>
      <c r="BO16" s="646">
        <v>0</v>
      </c>
      <c r="BP16" s="646"/>
      <c r="BQ16" s="646"/>
      <c r="BR16" s="646"/>
      <c r="BS16" s="647" t="s">
        <v>132</v>
      </c>
      <c r="BT16" s="647"/>
      <c r="BU16" s="647"/>
      <c r="BV16" s="647"/>
      <c r="BW16" s="647"/>
      <c r="BX16" s="647"/>
      <c r="BY16" s="647"/>
      <c r="BZ16" s="647"/>
      <c r="CA16" s="647"/>
      <c r="CB16" s="687"/>
      <c r="CD16" s="605" t="s">
        <v>269</v>
      </c>
      <c r="CE16" s="606"/>
      <c r="CF16" s="606"/>
      <c r="CG16" s="606"/>
      <c r="CH16" s="606"/>
      <c r="CI16" s="606"/>
      <c r="CJ16" s="606"/>
      <c r="CK16" s="606"/>
      <c r="CL16" s="606"/>
      <c r="CM16" s="606"/>
      <c r="CN16" s="606"/>
      <c r="CO16" s="606"/>
      <c r="CP16" s="606"/>
      <c r="CQ16" s="607"/>
      <c r="CR16" s="608">
        <v>1162410</v>
      </c>
      <c r="CS16" s="609"/>
      <c r="CT16" s="609"/>
      <c r="CU16" s="609"/>
      <c r="CV16" s="609"/>
      <c r="CW16" s="609"/>
      <c r="CX16" s="609"/>
      <c r="CY16" s="610"/>
      <c r="CZ16" s="646">
        <v>3.4</v>
      </c>
      <c r="DA16" s="646"/>
      <c r="DB16" s="646"/>
      <c r="DC16" s="646"/>
      <c r="DD16" s="614" t="s">
        <v>132</v>
      </c>
      <c r="DE16" s="609"/>
      <c r="DF16" s="609"/>
      <c r="DG16" s="609"/>
      <c r="DH16" s="609"/>
      <c r="DI16" s="609"/>
      <c r="DJ16" s="609"/>
      <c r="DK16" s="609"/>
      <c r="DL16" s="609"/>
      <c r="DM16" s="609"/>
      <c r="DN16" s="609"/>
      <c r="DO16" s="609"/>
      <c r="DP16" s="610"/>
      <c r="DQ16" s="614">
        <v>154366</v>
      </c>
      <c r="DR16" s="609"/>
      <c r="DS16" s="609"/>
      <c r="DT16" s="609"/>
      <c r="DU16" s="609"/>
      <c r="DV16" s="609"/>
      <c r="DW16" s="609"/>
      <c r="DX16" s="609"/>
      <c r="DY16" s="609"/>
      <c r="DZ16" s="609"/>
      <c r="EA16" s="609"/>
      <c r="EB16" s="609"/>
      <c r="EC16" s="645"/>
    </row>
    <row r="17" spans="2:133" ht="11.25" customHeight="1" x14ac:dyDescent="0.15">
      <c r="B17" s="605" t="s">
        <v>270</v>
      </c>
      <c r="C17" s="606"/>
      <c r="D17" s="606"/>
      <c r="E17" s="606"/>
      <c r="F17" s="606"/>
      <c r="G17" s="606"/>
      <c r="H17" s="606"/>
      <c r="I17" s="606"/>
      <c r="J17" s="606"/>
      <c r="K17" s="606"/>
      <c r="L17" s="606"/>
      <c r="M17" s="606"/>
      <c r="N17" s="606"/>
      <c r="O17" s="606"/>
      <c r="P17" s="606"/>
      <c r="Q17" s="607"/>
      <c r="R17" s="608">
        <v>53412</v>
      </c>
      <c r="S17" s="609"/>
      <c r="T17" s="609"/>
      <c r="U17" s="609"/>
      <c r="V17" s="609"/>
      <c r="W17" s="609"/>
      <c r="X17" s="609"/>
      <c r="Y17" s="610"/>
      <c r="Z17" s="646">
        <v>0.1</v>
      </c>
      <c r="AA17" s="646"/>
      <c r="AB17" s="646"/>
      <c r="AC17" s="646"/>
      <c r="AD17" s="647">
        <v>53412</v>
      </c>
      <c r="AE17" s="647"/>
      <c r="AF17" s="647"/>
      <c r="AG17" s="647"/>
      <c r="AH17" s="647"/>
      <c r="AI17" s="647"/>
      <c r="AJ17" s="647"/>
      <c r="AK17" s="647"/>
      <c r="AL17" s="611">
        <v>0.3</v>
      </c>
      <c r="AM17" s="612"/>
      <c r="AN17" s="612"/>
      <c r="AO17" s="648"/>
      <c r="AP17" s="605" t="s">
        <v>271</v>
      </c>
      <c r="AQ17" s="606"/>
      <c r="AR17" s="606"/>
      <c r="AS17" s="606"/>
      <c r="AT17" s="606"/>
      <c r="AU17" s="606"/>
      <c r="AV17" s="606"/>
      <c r="AW17" s="606"/>
      <c r="AX17" s="606"/>
      <c r="AY17" s="606"/>
      <c r="AZ17" s="606"/>
      <c r="BA17" s="606"/>
      <c r="BB17" s="606"/>
      <c r="BC17" s="606"/>
      <c r="BD17" s="606"/>
      <c r="BE17" s="606"/>
      <c r="BF17" s="607"/>
      <c r="BG17" s="608" t="s">
        <v>232</v>
      </c>
      <c r="BH17" s="609"/>
      <c r="BI17" s="609"/>
      <c r="BJ17" s="609"/>
      <c r="BK17" s="609"/>
      <c r="BL17" s="609"/>
      <c r="BM17" s="609"/>
      <c r="BN17" s="610"/>
      <c r="BO17" s="646" t="s">
        <v>232</v>
      </c>
      <c r="BP17" s="646"/>
      <c r="BQ17" s="646"/>
      <c r="BR17" s="646"/>
      <c r="BS17" s="647" t="s">
        <v>132</v>
      </c>
      <c r="BT17" s="647"/>
      <c r="BU17" s="647"/>
      <c r="BV17" s="647"/>
      <c r="BW17" s="647"/>
      <c r="BX17" s="647"/>
      <c r="BY17" s="647"/>
      <c r="BZ17" s="647"/>
      <c r="CA17" s="647"/>
      <c r="CB17" s="687"/>
      <c r="CD17" s="605" t="s">
        <v>272</v>
      </c>
      <c r="CE17" s="606"/>
      <c r="CF17" s="606"/>
      <c r="CG17" s="606"/>
      <c r="CH17" s="606"/>
      <c r="CI17" s="606"/>
      <c r="CJ17" s="606"/>
      <c r="CK17" s="606"/>
      <c r="CL17" s="606"/>
      <c r="CM17" s="606"/>
      <c r="CN17" s="606"/>
      <c r="CO17" s="606"/>
      <c r="CP17" s="606"/>
      <c r="CQ17" s="607"/>
      <c r="CR17" s="608">
        <v>4422769</v>
      </c>
      <c r="CS17" s="609"/>
      <c r="CT17" s="609"/>
      <c r="CU17" s="609"/>
      <c r="CV17" s="609"/>
      <c r="CW17" s="609"/>
      <c r="CX17" s="609"/>
      <c r="CY17" s="610"/>
      <c r="CZ17" s="646">
        <v>13.1</v>
      </c>
      <c r="DA17" s="646"/>
      <c r="DB17" s="646"/>
      <c r="DC17" s="646"/>
      <c r="DD17" s="614" t="s">
        <v>232</v>
      </c>
      <c r="DE17" s="609"/>
      <c r="DF17" s="609"/>
      <c r="DG17" s="609"/>
      <c r="DH17" s="609"/>
      <c r="DI17" s="609"/>
      <c r="DJ17" s="609"/>
      <c r="DK17" s="609"/>
      <c r="DL17" s="609"/>
      <c r="DM17" s="609"/>
      <c r="DN17" s="609"/>
      <c r="DO17" s="609"/>
      <c r="DP17" s="610"/>
      <c r="DQ17" s="614">
        <v>4374175</v>
      </c>
      <c r="DR17" s="609"/>
      <c r="DS17" s="609"/>
      <c r="DT17" s="609"/>
      <c r="DU17" s="609"/>
      <c r="DV17" s="609"/>
      <c r="DW17" s="609"/>
      <c r="DX17" s="609"/>
      <c r="DY17" s="609"/>
      <c r="DZ17" s="609"/>
      <c r="EA17" s="609"/>
      <c r="EB17" s="609"/>
      <c r="EC17" s="645"/>
    </row>
    <row r="18" spans="2:133" ht="11.25" customHeight="1" x14ac:dyDescent="0.15">
      <c r="B18" s="605" t="s">
        <v>273</v>
      </c>
      <c r="C18" s="606"/>
      <c r="D18" s="606"/>
      <c r="E18" s="606"/>
      <c r="F18" s="606"/>
      <c r="G18" s="606"/>
      <c r="H18" s="606"/>
      <c r="I18" s="606"/>
      <c r="J18" s="606"/>
      <c r="K18" s="606"/>
      <c r="L18" s="606"/>
      <c r="M18" s="606"/>
      <c r="N18" s="606"/>
      <c r="O18" s="606"/>
      <c r="P18" s="606"/>
      <c r="Q18" s="607"/>
      <c r="R18" s="608">
        <v>23121</v>
      </c>
      <c r="S18" s="609"/>
      <c r="T18" s="609"/>
      <c r="U18" s="609"/>
      <c r="V18" s="609"/>
      <c r="W18" s="609"/>
      <c r="X18" s="609"/>
      <c r="Y18" s="610"/>
      <c r="Z18" s="646">
        <v>0.1</v>
      </c>
      <c r="AA18" s="646"/>
      <c r="AB18" s="646"/>
      <c r="AC18" s="646"/>
      <c r="AD18" s="647">
        <v>23121</v>
      </c>
      <c r="AE18" s="647"/>
      <c r="AF18" s="647"/>
      <c r="AG18" s="647"/>
      <c r="AH18" s="647"/>
      <c r="AI18" s="647"/>
      <c r="AJ18" s="647"/>
      <c r="AK18" s="647"/>
      <c r="AL18" s="611">
        <v>0.1</v>
      </c>
      <c r="AM18" s="612"/>
      <c r="AN18" s="612"/>
      <c r="AO18" s="648"/>
      <c r="AP18" s="605" t="s">
        <v>274</v>
      </c>
      <c r="AQ18" s="606"/>
      <c r="AR18" s="606"/>
      <c r="AS18" s="606"/>
      <c r="AT18" s="606"/>
      <c r="AU18" s="606"/>
      <c r="AV18" s="606"/>
      <c r="AW18" s="606"/>
      <c r="AX18" s="606"/>
      <c r="AY18" s="606"/>
      <c r="AZ18" s="606"/>
      <c r="BA18" s="606"/>
      <c r="BB18" s="606"/>
      <c r="BC18" s="606"/>
      <c r="BD18" s="606"/>
      <c r="BE18" s="606"/>
      <c r="BF18" s="607"/>
      <c r="BG18" s="608" t="s">
        <v>132</v>
      </c>
      <c r="BH18" s="609"/>
      <c r="BI18" s="609"/>
      <c r="BJ18" s="609"/>
      <c r="BK18" s="609"/>
      <c r="BL18" s="609"/>
      <c r="BM18" s="609"/>
      <c r="BN18" s="610"/>
      <c r="BO18" s="646" t="s">
        <v>132</v>
      </c>
      <c r="BP18" s="646"/>
      <c r="BQ18" s="646"/>
      <c r="BR18" s="646"/>
      <c r="BS18" s="647" t="s">
        <v>256</v>
      </c>
      <c r="BT18" s="647"/>
      <c r="BU18" s="647"/>
      <c r="BV18" s="647"/>
      <c r="BW18" s="647"/>
      <c r="BX18" s="647"/>
      <c r="BY18" s="647"/>
      <c r="BZ18" s="647"/>
      <c r="CA18" s="647"/>
      <c r="CB18" s="687"/>
      <c r="CD18" s="605" t="s">
        <v>275</v>
      </c>
      <c r="CE18" s="606"/>
      <c r="CF18" s="606"/>
      <c r="CG18" s="606"/>
      <c r="CH18" s="606"/>
      <c r="CI18" s="606"/>
      <c r="CJ18" s="606"/>
      <c r="CK18" s="606"/>
      <c r="CL18" s="606"/>
      <c r="CM18" s="606"/>
      <c r="CN18" s="606"/>
      <c r="CO18" s="606"/>
      <c r="CP18" s="606"/>
      <c r="CQ18" s="607"/>
      <c r="CR18" s="608" t="s">
        <v>232</v>
      </c>
      <c r="CS18" s="609"/>
      <c r="CT18" s="609"/>
      <c r="CU18" s="609"/>
      <c r="CV18" s="609"/>
      <c r="CW18" s="609"/>
      <c r="CX18" s="609"/>
      <c r="CY18" s="610"/>
      <c r="CZ18" s="646" t="s">
        <v>132</v>
      </c>
      <c r="DA18" s="646"/>
      <c r="DB18" s="646"/>
      <c r="DC18" s="646"/>
      <c r="DD18" s="614" t="s">
        <v>232</v>
      </c>
      <c r="DE18" s="609"/>
      <c r="DF18" s="609"/>
      <c r="DG18" s="609"/>
      <c r="DH18" s="609"/>
      <c r="DI18" s="609"/>
      <c r="DJ18" s="609"/>
      <c r="DK18" s="609"/>
      <c r="DL18" s="609"/>
      <c r="DM18" s="609"/>
      <c r="DN18" s="609"/>
      <c r="DO18" s="609"/>
      <c r="DP18" s="610"/>
      <c r="DQ18" s="614" t="s">
        <v>232</v>
      </c>
      <c r="DR18" s="609"/>
      <c r="DS18" s="609"/>
      <c r="DT18" s="609"/>
      <c r="DU18" s="609"/>
      <c r="DV18" s="609"/>
      <c r="DW18" s="609"/>
      <c r="DX18" s="609"/>
      <c r="DY18" s="609"/>
      <c r="DZ18" s="609"/>
      <c r="EA18" s="609"/>
      <c r="EB18" s="609"/>
      <c r="EC18" s="645"/>
    </row>
    <row r="19" spans="2:133" ht="11.25" customHeight="1" x14ac:dyDescent="0.15">
      <c r="B19" s="605" t="s">
        <v>276</v>
      </c>
      <c r="C19" s="606"/>
      <c r="D19" s="606"/>
      <c r="E19" s="606"/>
      <c r="F19" s="606"/>
      <c r="G19" s="606"/>
      <c r="H19" s="606"/>
      <c r="I19" s="606"/>
      <c r="J19" s="606"/>
      <c r="K19" s="606"/>
      <c r="L19" s="606"/>
      <c r="M19" s="606"/>
      <c r="N19" s="606"/>
      <c r="O19" s="606"/>
      <c r="P19" s="606"/>
      <c r="Q19" s="607"/>
      <c r="R19" s="608">
        <v>18876</v>
      </c>
      <c r="S19" s="609"/>
      <c r="T19" s="609"/>
      <c r="U19" s="609"/>
      <c r="V19" s="609"/>
      <c r="W19" s="609"/>
      <c r="X19" s="609"/>
      <c r="Y19" s="610"/>
      <c r="Z19" s="646">
        <v>0.1</v>
      </c>
      <c r="AA19" s="646"/>
      <c r="AB19" s="646"/>
      <c r="AC19" s="646"/>
      <c r="AD19" s="647">
        <v>18876</v>
      </c>
      <c r="AE19" s="647"/>
      <c r="AF19" s="647"/>
      <c r="AG19" s="647"/>
      <c r="AH19" s="647"/>
      <c r="AI19" s="647"/>
      <c r="AJ19" s="647"/>
      <c r="AK19" s="647"/>
      <c r="AL19" s="611">
        <v>0.1</v>
      </c>
      <c r="AM19" s="612"/>
      <c r="AN19" s="612"/>
      <c r="AO19" s="648"/>
      <c r="AP19" s="605" t="s">
        <v>277</v>
      </c>
      <c r="AQ19" s="606"/>
      <c r="AR19" s="606"/>
      <c r="AS19" s="606"/>
      <c r="AT19" s="606"/>
      <c r="AU19" s="606"/>
      <c r="AV19" s="606"/>
      <c r="AW19" s="606"/>
      <c r="AX19" s="606"/>
      <c r="AY19" s="606"/>
      <c r="AZ19" s="606"/>
      <c r="BA19" s="606"/>
      <c r="BB19" s="606"/>
      <c r="BC19" s="606"/>
      <c r="BD19" s="606"/>
      <c r="BE19" s="606"/>
      <c r="BF19" s="607"/>
      <c r="BG19" s="608" t="s">
        <v>132</v>
      </c>
      <c r="BH19" s="609"/>
      <c r="BI19" s="609"/>
      <c r="BJ19" s="609"/>
      <c r="BK19" s="609"/>
      <c r="BL19" s="609"/>
      <c r="BM19" s="609"/>
      <c r="BN19" s="610"/>
      <c r="BO19" s="646" t="s">
        <v>232</v>
      </c>
      <c r="BP19" s="646"/>
      <c r="BQ19" s="646"/>
      <c r="BR19" s="646"/>
      <c r="BS19" s="647" t="s">
        <v>132</v>
      </c>
      <c r="BT19" s="647"/>
      <c r="BU19" s="647"/>
      <c r="BV19" s="647"/>
      <c r="BW19" s="647"/>
      <c r="BX19" s="647"/>
      <c r="BY19" s="647"/>
      <c r="BZ19" s="647"/>
      <c r="CA19" s="647"/>
      <c r="CB19" s="687"/>
      <c r="CD19" s="605" t="s">
        <v>278</v>
      </c>
      <c r="CE19" s="606"/>
      <c r="CF19" s="606"/>
      <c r="CG19" s="606"/>
      <c r="CH19" s="606"/>
      <c r="CI19" s="606"/>
      <c r="CJ19" s="606"/>
      <c r="CK19" s="606"/>
      <c r="CL19" s="606"/>
      <c r="CM19" s="606"/>
      <c r="CN19" s="606"/>
      <c r="CO19" s="606"/>
      <c r="CP19" s="606"/>
      <c r="CQ19" s="607"/>
      <c r="CR19" s="608" t="s">
        <v>132</v>
      </c>
      <c r="CS19" s="609"/>
      <c r="CT19" s="609"/>
      <c r="CU19" s="609"/>
      <c r="CV19" s="609"/>
      <c r="CW19" s="609"/>
      <c r="CX19" s="609"/>
      <c r="CY19" s="610"/>
      <c r="CZ19" s="646" t="s">
        <v>232</v>
      </c>
      <c r="DA19" s="646"/>
      <c r="DB19" s="646"/>
      <c r="DC19" s="646"/>
      <c r="DD19" s="614" t="s">
        <v>232</v>
      </c>
      <c r="DE19" s="609"/>
      <c r="DF19" s="609"/>
      <c r="DG19" s="609"/>
      <c r="DH19" s="609"/>
      <c r="DI19" s="609"/>
      <c r="DJ19" s="609"/>
      <c r="DK19" s="609"/>
      <c r="DL19" s="609"/>
      <c r="DM19" s="609"/>
      <c r="DN19" s="609"/>
      <c r="DO19" s="609"/>
      <c r="DP19" s="610"/>
      <c r="DQ19" s="614" t="s">
        <v>256</v>
      </c>
      <c r="DR19" s="609"/>
      <c r="DS19" s="609"/>
      <c r="DT19" s="609"/>
      <c r="DU19" s="609"/>
      <c r="DV19" s="609"/>
      <c r="DW19" s="609"/>
      <c r="DX19" s="609"/>
      <c r="DY19" s="609"/>
      <c r="DZ19" s="609"/>
      <c r="EA19" s="609"/>
      <c r="EB19" s="609"/>
      <c r="EC19" s="645"/>
    </row>
    <row r="20" spans="2:133" ht="11.25" customHeight="1" x14ac:dyDescent="0.15">
      <c r="B20" s="675" t="s">
        <v>279</v>
      </c>
      <c r="C20" s="676"/>
      <c r="D20" s="676"/>
      <c r="E20" s="676"/>
      <c r="F20" s="676"/>
      <c r="G20" s="676"/>
      <c r="H20" s="676"/>
      <c r="I20" s="676"/>
      <c r="J20" s="676"/>
      <c r="K20" s="676"/>
      <c r="L20" s="676"/>
      <c r="M20" s="676"/>
      <c r="N20" s="676"/>
      <c r="O20" s="676"/>
      <c r="P20" s="676"/>
      <c r="Q20" s="677"/>
      <c r="R20" s="608">
        <v>4245</v>
      </c>
      <c r="S20" s="609"/>
      <c r="T20" s="609"/>
      <c r="U20" s="609"/>
      <c r="V20" s="609"/>
      <c r="W20" s="609"/>
      <c r="X20" s="609"/>
      <c r="Y20" s="610"/>
      <c r="Z20" s="646">
        <v>0</v>
      </c>
      <c r="AA20" s="646"/>
      <c r="AB20" s="646"/>
      <c r="AC20" s="646"/>
      <c r="AD20" s="647">
        <v>4245</v>
      </c>
      <c r="AE20" s="647"/>
      <c r="AF20" s="647"/>
      <c r="AG20" s="647"/>
      <c r="AH20" s="647"/>
      <c r="AI20" s="647"/>
      <c r="AJ20" s="647"/>
      <c r="AK20" s="647"/>
      <c r="AL20" s="611">
        <v>0</v>
      </c>
      <c r="AM20" s="612"/>
      <c r="AN20" s="612"/>
      <c r="AO20" s="648"/>
      <c r="AP20" s="605" t="s">
        <v>280</v>
      </c>
      <c r="AQ20" s="606"/>
      <c r="AR20" s="606"/>
      <c r="AS20" s="606"/>
      <c r="AT20" s="606"/>
      <c r="AU20" s="606"/>
      <c r="AV20" s="606"/>
      <c r="AW20" s="606"/>
      <c r="AX20" s="606"/>
      <c r="AY20" s="606"/>
      <c r="AZ20" s="606"/>
      <c r="BA20" s="606"/>
      <c r="BB20" s="606"/>
      <c r="BC20" s="606"/>
      <c r="BD20" s="606"/>
      <c r="BE20" s="606"/>
      <c r="BF20" s="607"/>
      <c r="BG20" s="608" t="s">
        <v>232</v>
      </c>
      <c r="BH20" s="609"/>
      <c r="BI20" s="609"/>
      <c r="BJ20" s="609"/>
      <c r="BK20" s="609"/>
      <c r="BL20" s="609"/>
      <c r="BM20" s="609"/>
      <c r="BN20" s="610"/>
      <c r="BO20" s="646" t="s">
        <v>232</v>
      </c>
      <c r="BP20" s="646"/>
      <c r="BQ20" s="646"/>
      <c r="BR20" s="646"/>
      <c r="BS20" s="647" t="s">
        <v>232</v>
      </c>
      <c r="BT20" s="647"/>
      <c r="BU20" s="647"/>
      <c r="BV20" s="647"/>
      <c r="BW20" s="647"/>
      <c r="BX20" s="647"/>
      <c r="BY20" s="647"/>
      <c r="BZ20" s="647"/>
      <c r="CA20" s="647"/>
      <c r="CB20" s="687"/>
      <c r="CD20" s="605" t="s">
        <v>281</v>
      </c>
      <c r="CE20" s="606"/>
      <c r="CF20" s="606"/>
      <c r="CG20" s="606"/>
      <c r="CH20" s="606"/>
      <c r="CI20" s="606"/>
      <c r="CJ20" s="606"/>
      <c r="CK20" s="606"/>
      <c r="CL20" s="606"/>
      <c r="CM20" s="606"/>
      <c r="CN20" s="606"/>
      <c r="CO20" s="606"/>
      <c r="CP20" s="606"/>
      <c r="CQ20" s="607"/>
      <c r="CR20" s="608">
        <v>33878011</v>
      </c>
      <c r="CS20" s="609"/>
      <c r="CT20" s="609"/>
      <c r="CU20" s="609"/>
      <c r="CV20" s="609"/>
      <c r="CW20" s="609"/>
      <c r="CX20" s="609"/>
      <c r="CY20" s="610"/>
      <c r="CZ20" s="646">
        <v>100</v>
      </c>
      <c r="DA20" s="646"/>
      <c r="DB20" s="646"/>
      <c r="DC20" s="646"/>
      <c r="DD20" s="614">
        <v>6915144</v>
      </c>
      <c r="DE20" s="609"/>
      <c r="DF20" s="609"/>
      <c r="DG20" s="609"/>
      <c r="DH20" s="609"/>
      <c r="DI20" s="609"/>
      <c r="DJ20" s="609"/>
      <c r="DK20" s="609"/>
      <c r="DL20" s="609"/>
      <c r="DM20" s="609"/>
      <c r="DN20" s="609"/>
      <c r="DO20" s="609"/>
      <c r="DP20" s="610"/>
      <c r="DQ20" s="614">
        <v>21388443</v>
      </c>
      <c r="DR20" s="609"/>
      <c r="DS20" s="609"/>
      <c r="DT20" s="609"/>
      <c r="DU20" s="609"/>
      <c r="DV20" s="609"/>
      <c r="DW20" s="609"/>
      <c r="DX20" s="609"/>
      <c r="DY20" s="609"/>
      <c r="DZ20" s="609"/>
      <c r="EA20" s="609"/>
      <c r="EB20" s="609"/>
      <c r="EC20" s="645"/>
    </row>
    <row r="21" spans="2:133" ht="11.25" customHeight="1" x14ac:dyDescent="0.15">
      <c r="B21" s="605" t="s">
        <v>282</v>
      </c>
      <c r="C21" s="606"/>
      <c r="D21" s="606"/>
      <c r="E21" s="606"/>
      <c r="F21" s="606"/>
      <c r="G21" s="606"/>
      <c r="H21" s="606"/>
      <c r="I21" s="606"/>
      <c r="J21" s="606"/>
      <c r="K21" s="606"/>
      <c r="L21" s="606"/>
      <c r="M21" s="606"/>
      <c r="N21" s="606"/>
      <c r="O21" s="606"/>
      <c r="P21" s="606"/>
      <c r="Q21" s="607"/>
      <c r="R21" s="608">
        <v>12977351</v>
      </c>
      <c r="S21" s="609"/>
      <c r="T21" s="609"/>
      <c r="U21" s="609"/>
      <c r="V21" s="609"/>
      <c r="W21" s="609"/>
      <c r="X21" s="609"/>
      <c r="Y21" s="610"/>
      <c r="Z21" s="646">
        <v>36.4</v>
      </c>
      <c r="AA21" s="646"/>
      <c r="AB21" s="646"/>
      <c r="AC21" s="646"/>
      <c r="AD21" s="647">
        <v>11336297</v>
      </c>
      <c r="AE21" s="647"/>
      <c r="AF21" s="647"/>
      <c r="AG21" s="647"/>
      <c r="AH21" s="647"/>
      <c r="AI21" s="647"/>
      <c r="AJ21" s="647"/>
      <c r="AK21" s="647"/>
      <c r="AL21" s="611">
        <v>70.8</v>
      </c>
      <c r="AM21" s="612"/>
      <c r="AN21" s="612"/>
      <c r="AO21" s="648"/>
      <c r="AP21" s="605" t="s">
        <v>283</v>
      </c>
      <c r="AQ21" s="685"/>
      <c r="AR21" s="685"/>
      <c r="AS21" s="685"/>
      <c r="AT21" s="685"/>
      <c r="AU21" s="685"/>
      <c r="AV21" s="685"/>
      <c r="AW21" s="685"/>
      <c r="AX21" s="685"/>
      <c r="AY21" s="685"/>
      <c r="AZ21" s="685"/>
      <c r="BA21" s="685"/>
      <c r="BB21" s="685"/>
      <c r="BC21" s="685"/>
      <c r="BD21" s="685"/>
      <c r="BE21" s="685"/>
      <c r="BF21" s="686"/>
      <c r="BG21" s="608" t="s">
        <v>132</v>
      </c>
      <c r="BH21" s="609"/>
      <c r="BI21" s="609"/>
      <c r="BJ21" s="609"/>
      <c r="BK21" s="609"/>
      <c r="BL21" s="609"/>
      <c r="BM21" s="609"/>
      <c r="BN21" s="610"/>
      <c r="BO21" s="646" t="s">
        <v>232</v>
      </c>
      <c r="BP21" s="646"/>
      <c r="BQ21" s="646"/>
      <c r="BR21" s="646"/>
      <c r="BS21" s="647" t="s">
        <v>182</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284</v>
      </c>
      <c r="C22" s="606"/>
      <c r="D22" s="606"/>
      <c r="E22" s="606"/>
      <c r="F22" s="606"/>
      <c r="G22" s="606"/>
      <c r="H22" s="606"/>
      <c r="I22" s="606"/>
      <c r="J22" s="606"/>
      <c r="K22" s="606"/>
      <c r="L22" s="606"/>
      <c r="M22" s="606"/>
      <c r="N22" s="606"/>
      <c r="O22" s="606"/>
      <c r="P22" s="606"/>
      <c r="Q22" s="607"/>
      <c r="R22" s="608">
        <v>11336297</v>
      </c>
      <c r="S22" s="609"/>
      <c r="T22" s="609"/>
      <c r="U22" s="609"/>
      <c r="V22" s="609"/>
      <c r="W22" s="609"/>
      <c r="X22" s="609"/>
      <c r="Y22" s="610"/>
      <c r="Z22" s="646">
        <v>31.8</v>
      </c>
      <c r="AA22" s="646"/>
      <c r="AB22" s="646"/>
      <c r="AC22" s="646"/>
      <c r="AD22" s="647">
        <v>11336297</v>
      </c>
      <c r="AE22" s="647"/>
      <c r="AF22" s="647"/>
      <c r="AG22" s="647"/>
      <c r="AH22" s="647"/>
      <c r="AI22" s="647"/>
      <c r="AJ22" s="647"/>
      <c r="AK22" s="647"/>
      <c r="AL22" s="611">
        <v>70.8</v>
      </c>
      <c r="AM22" s="612"/>
      <c r="AN22" s="612"/>
      <c r="AO22" s="648"/>
      <c r="AP22" s="605" t="s">
        <v>285</v>
      </c>
      <c r="AQ22" s="685"/>
      <c r="AR22" s="685"/>
      <c r="AS22" s="685"/>
      <c r="AT22" s="685"/>
      <c r="AU22" s="685"/>
      <c r="AV22" s="685"/>
      <c r="AW22" s="685"/>
      <c r="AX22" s="685"/>
      <c r="AY22" s="685"/>
      <c r="AZ22" s="685"/>
      <c r="BA22" s="685"/>
      <c r="BB22" s="685"/>
      <c r="BC22" s="685"/>
      <c r="BD22" s="685"/>
      <c r="BE22" s="685"/>
      <c r="BF22" s="686"/>
      <c r="BG22" s="608" t="s">
        <v>132</v>
      </c>
      <c r="BH22" s="609"/>
      <c r="BI22" s="609"/>
      <c r="BJ22" s="609"/>
      <c r="BK22" s="609"/>
      <c r="BL22" s="609"/>
      <c r="BM22" s="609"/>
      <c r="BN22" s="610"/>
      <c r="BO22" s="646" t="s">
        <v>132</v>
      </c>
      <c r="BP22" s="646"/>
      <c r="BQ22" s="646"/>
      <c r="BR22" s="646"/>
      <c r="BS22" s="647" t="s">
        <v>182</v>
      </c>
      <c r="BT22" s="647"/>
      <c r="BU22" s="647"/>
      <c r="BV22" s="647"/>
      <c r="BW22" s="647"/>
      <c r="BX22" s="647"/>
      <c r="BY22" s="647"/>
      <c r="BZ22" s="647"/>
      <c r="CA22" s="647"/>
      <c r="CB22" s="687"/>
      <c r="CD22" s="660" t="s">
        <v>286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287</v>
      </c>
      <c r="C23" s="606"/>
      <c r="D23" s="606"/>
      <c r="E23" s="606"/>
      <c r="F23" s="606"/>
      <c r="G23" s="606"/>
      <c r="H23" s="606"/>
      <c r="I23" s="606"/>
      <c r="J23" s="606"/>
      <c r="K23" s="606"/>
      <c r="L23" s="606"/>
      <c r="M23" s="606"/>
      <c r="N23" s="606"/>
      <c r="O23" s="606"/>
      <c r="P23" s="606"/>
      <c r="Q23" s="607"/>
      <c r="R23" s="608">
        <v>1641054</v>
      </c>
      <c r="S23" s="609"/>
      <c r="T23" s="609"/>
      <c r="U23" s="609"/>
      <c r="V23" s="609"/>
      <c r="W23" s="609"/>
      <c r="X23" s="609"/>
      <c r="Y23" s="610"/>
      <c r="Z23" s="646">
        <v>4.5999999999999996</v>
      </c>
      <c r="AA23" s="646"/>
      <c r="AB23" s="646"/>
      <c r="AC23" s="646"/>
      <c r="AD23" s="647" t="s">
        <v>232</v>
      </c>
      <c r="AE23" s="647"/>
      <c r="AF23" s="647"/>
      <c r="AG23" s="647"/>
      <c r="AH23" s="647"/>
      <c r="AI23" s="647"/>
      <c r="AJ23" s="647"/>
      <c r="AK23" s="647"/>
      <c r="AL23" s="611" t="s">
        <v>132</v>
      </c>
      <c r="AM23" s="612"/>
      <c r="AN23" s="612"/>
      <c r="AO23" s="648"/>
      <c r="AP23" s="605" t="s">
        <v>288</v>
      </c>
      <c r="AQ23" s="685"/>
      <c r="AR23" s="685"/>
      <c r="AS23" s="685"/>
      <c r="AT23" s="685"/>
      <c r="AU23" s="685"/>
      <c r="AV23" s="685"/>
      <c r="AW23" s="685"/>
      <c r="AX23" s="685"/>
      <c r="AY23" s="685"/>
      <c r="AZ23" s="685"/>
      <c r="BA23" s="685"/>
      <c r="BB23" s="685"/>
      <c r="BC23" s="685"/>
      <c r="BD23" s="685"/>
      <c r="BE23" s="685"/>
      <c r="BF23" s="686"/>
      <c r="BG23" s="608" t="s">
        <v>132</v>
      </c>
      <c r="BH23" s="609"/>
      <c r="BI23" s="609"/>
      <c r="BJ23" s="609"/>
      <c r="BK23" s="609"/>
      <c r="BL23" s="609"/>
      <c r="BM23" s="609"/>
      <c r="BN23" s="610"/>
      <c r="BO23" s="646" t="s">
        <v>232</v>
      </c>
      <c r="BP23" s="646"/>
      <c r="BQ23" s="646"/>
      <c r="BR23" s="646"/>
      <c r="BS23" s="647" t="s">
        <v>232</v>
      </c>
      <c r="BT23" s="647"/>
      <c r="BU23" s="647"/>
      <c r="BV23" s="647"/>
      <c r="BW23" s="647"/>
      <c r="BX23" s="647"/>
      <c r="BY23" s="647"/>
      <c r="BZ23" s="647"/>
      <c r="CA23" s="647"/>
      <c r="CB23" s="687"/>
      <c r="CD23" s="660" t="s">
        <v>226</v>
      </c>
      <c r="CE23" s="661"/>
      <c r="CF23" s="661"/>
      <c r="CG23" s="661"/>
      <c r="CH23" s="661"/>
      <c r="CI23" s="661"/>
      <c r="CJ23" s="661"/>
      <c r="CK23" s="661"/>
      <c r="CL23" s="661"/>
      <c r="CM23" s="661"/>
      <c r="CN23" s="661"/>
      <c r="CO23" s="661"/>
      <c r="CP23" s="661"/>
      <c r="CQ23" s="662"/>
      <c r="CR23" s="660" t="s">
        <v>289</v>
      </c>
      <c r="CS23" s="661"/>
      <c r="CT23" s="661"/>
      <c r="CU23" s="661"/>
      <c r="CV23" s="661"/>
      <c r="CW23" s="661"/>
      <c r="CX23" s="661"/>
      <c r="CY23" s="662"/>
      <c r="CZ23" s="660" t="s">
        <v>290</v>
      </c>
      <c r="DA23" s="661"/>
      <c r="DB23" s="661"/>
      <c r="DC23" s="662"/>
      <c r="DD23" s="660" t="s">
        <v>291</v>
      </c>
      <c r="DE23" s="661"/>
      <c r="DF23" s="661"/>
      <c r="DG23" s="661"/>
      <c r="DH23" s="661"/>
      <c r="DI23" s="661"/>
      <c r="DJ23" s="661"/>
      <c r="DK23" s="662"/>
      <c r="DL23" s="698" t="s">
        <v>292</v>
      </c>
      <c r="DM23" s="699"/>
      <c r="DN23" s="699"/>
      <c r="DO23" s="699"/>
      <c r="DP23" s="699"/>
      <c r="DQ23" s="699"/>
      <c r="DR23" s="699"/>
      <c r="DS23" s="699"/>
      <c r="DT23" s="699"/>
      <c r="DU23" s="699"/>
      <c r="DV23" s="700"/>
      <c r="DW23" s="660" t="s">
        <v>293</v>
      </c>
      <c r="DX23" s="661"/>
      <c r="DY23" s="661"/>
      <c r="DZ23" s="661"/>
      <c r="EA23" s="661"/>
      <c r="EB23" s="661"/>
      <c r="EC23" s="662"/>
    </row>
    <row r="24" spans="2:133" ht="11.25" customHeight="1" x14ac:dyDescent="0.15">
      <c r="B24" s="605" t="s">
        <v>294</v>
      </c>
      <c r="C24" s="606"/>
      <c r="D24" s="606"/>
      <c r="E24" s="606"/>
      <c r="F24" s="606"/>
      <c r="G24" s="606"/>
      <c r="H24" s="606"/>
      <c r="I24" s="606"/>
      <c r="J24" s="606"/>
      <c r="K24" s="606"/>
      <c r="L24" s="606"/>
      <c r="M24" s="606"/>
      <c r="N24" s="606"/>
      <c r="O24" s="606"/>
      <c r="P24" s="606"/>
      <c r="Q24" s="607"/>
      <c r="R24" s="608" t="s">
        <v>132</v>
      </c>
      <c r="S24" s="609"/>
      <c r="T24" s="609"/>
      <c r="U24" s="609"/>
      <c r="V24" s="609"/>
      <c r="W24" s="609"/>
      <c r="X24" s="609"/>
      <c r="Y24" s="610"/>
      <c r="Z24" s="646" t="s">
        <v>232</v>
      </c>
      <c r="AA24" s="646"/>
      <c r="AB24" s="646"/>
      <c r="AC24" s="646"/>
      <c r="AD24" s="647" t="s">
        <v>232</v>
      </c>
      <c r="AE24" s="647"/>
      <c r="AF24" s="647"/>
      <c r="AG24" s="647"/>
      <c r="AH24" s="647"/>
      <c r="AI24" s="647"/>
      <c r="AJ24" s="647"/>
      <c r="AK24" s="647"/>
      <c r="AL24" s="611" t="s">
        <v>132</v>
      </c>
      <c r="AM24" s="612"/>
      <c r="AN24" s="612"/>
      <c r="AO24" s="648"/>
      <c r="AP24" s="605" t="s">
        <v>295</v>
      </c>
      <c r="AQ24" s="685"/>
      <c r="AR24" s="685"/>
      <c r="AS24" s="685"/>
      <c r="AT24" s="685"/>
      <c r="AU24" s="685"/>
      <c r="AV24" s="685"/>
      <c r="AW24" s="685"/>
      <c r="AX24" s="685"/>
      <c r="AY24" s="685"/>
      <c r="AZ24" s="685"/>
      <c r="BA24" s="685"/>
      <c r="BB24" s="685"/>
      <c r="BC24" s="685"/>
      <c r="BD24" s="685"/>
      <c r="BE24" s="685"/>
      <c r="BF24" s="686"/>
      <c r="BG24" s="608" t="s">
        <v>232</v>
      </c>
      <c r="BH24" s="609"/>
      <c r="BI24" s="609"/>
      <c r="BJ24" s="609"/>
      <c r="BK24" s="609"/>
      <c r="BL24" s="609"/>
      <c r="BM24" s="609"/>
      <c r="BN24" s="610"/>
      <c r="BO24" s="646" t="s">
        <v>232</v>
      </c>
      <c r="BP24" s="646"/>
      <c r="BQ24" s="646"/>
      <c r="BR24" s="646"/>
      <c r="BS24" s="647" t="s">
        <v>232</v>
      </c>
      <c r="BT24" s="647"/>
      <c r="BU24" s="647"/>
      <c r="BV24" s="647"/>
      <c r="BW24" s="647"/>
      <c r="BX24" s="647"/>
      <c r="BY24" s="647"/>
      <c r="BZ24" s="647"/>
      <c r="CA24" s="647"/>
      <c r="CB24" s="687"/>
      <c r="CD24" s="666" t="s">
        <v>296</v>
      </c>
      <c r="CE24" s="667"/>
      <c r="CF24" s="667"/>
      <c r="CG24" s="667"/>
      <c r="CH24" s="667"/>
      <c r="CI24" s="667"/>
      <c r="CJ24" s="667"/>
      <c r="CK24" s="667"/>
      <c r="CL24" s="667"/>
      <c r="CM24" s="667"/>
      <c r="CN24" s="667"/>
      <c r="CO24" s="667"/>
      <c r="CP24" s="667"/>
      <c r="CQ24" s="668"/>
      <c r="CR24" s="663">
        <v>13662836</v>
      </c>
      <c r="CS24" s="664"/>
      <c r="CT24" s="664"/>
      <c r="CU24" s="664"/>
      <c r="CV24" s="664"/>
      <c r="CW24" s="664"/>
      <c r="CX24" s="664"/>
      <c r="CY24" s="689"/>
      <c r="CZ24" s="690">
        <v>40.299999999999997</v>
      </c>
      <c r="DA24" s="672"/>
      <c r="DB24" s="672"/>
      <c r="DC24" s="692"/>
      <c r="DD24" s="688">
        <v>10582058</v>
      </c>
      <c r="DE24" s="664"/>
      <c r="DF24" s="664"/>
      <c r="DG24" s="664"/>
      <c r="DH24" s="664"/>
      <c r="DI24" s="664"/>
      <c r="DJ24" s="664"/>
      <c r="DK24" s="689"/>
      <c r="DL24" s="688">
        <v>10455094</v>
      </c>
      <c r="DM24" s="664"/>
      <c r="DN24" s="664"/>
      <c r="DO24" s="664"/>
      <c r="DP24" s="664"/>
      <c r="DQ24" s="664"/>
      <c r="DR24" s="664"/>
      <c r="DS24" s="664"/>
      <c r="DT24" s="664"/>
      <c r="DU24" s="664"/>
      <c r="DV24" s="689"/>
      <c r="DW24" s="690">
        <v>64.7</v>
      </c>
      <c r="DX24" s="672"/>
      <c r="DY24" s="672"/>
      <c r="DZ24" s="672"/>
      <c r="EA24" s="672"/>
      <c r="EB24" s="672"/>
      <c r="EC24" s="691"/>
    </row>
    <row r="25" spans="2:133" ht="11.25" customHeight="1" x14ac:dyDescent="0.15">
      <c r="B25" s="605" t="s">
        <v>297</v>
      </c>
      <c r="C25" s="606"/>
      <c r="D25" s="606"/>
      <c r="E25" s="606"/>
      <c r="F25" s="606"/>
      <c r="G25" s="606"/>
      <c r="H25" s="606"/>
      <c r="I25" s="606"/>
      <c r="J25" s="606"/>
      <c r="K25" s="606"/>
      <c r="L25" s="606"/>
      <c r="M25" s="606"/>
      <c r="N25" s="606"/>
      <c r="O25" s="606"/>
      <c r="P25" s="606"/>
      <c r="Q25" s="607"/>
      <c r="R25" s="608">
        <v>17567285</v>
      </c>
      <c r="S25" s="609"/>
      <c r="T25" s="609"/>
      <c r="U25" s="609"/>
      <c r="V25" s="609"/>
      <c r="W25" s="609"/>
      <c r="X25" s="609"/>
      <c r="Y25" s="610"/>
      <c r="Z25" s="646">
        <v>49.3</v>
      </c>
      <c r="AA25" s="646"/>
      <c r="AB25" s="646"/>
      <c r="AC25" s="646"/>
      <c r="AD25" s="647">
        <v>15926231</v>
      </c>
      <c r="AE25" s="647"/>
      <c r="AF25" s="647"/>
      <c r="AG25" s="647"/>
      <c r="AH25" s="647"/>
      <c r="AI25" s="647"/>
      <c r="AJ25" s="647"/>
      <c r="AK25" s="647"/>
      <c r="AL25" s="611">
        <v>99.4</v>
      </c>
      <c r="AM25" s="612"/>
      <c r="AN25" s="612"/>
      <c r="AO25" s="648"/>
      <c r="AP25" s="605" t="s">
        <v>298</v>
      </c>
      <c r="AQ25" s="685"/>
      <c r="AR25" s="685"/>
      <c r="AS25" s="685"/>
      <c r="AT25" s="685"/>
      <c r="AU25" s="685"/>
      <c r="AV25" s="685"/>
      <c r="AW25" s="685"/>
      <c r="AX25" s="685"/>
      <c r="AY25" s="685"/>
      <c r="AZ25" s="685"/>
      <c r="BA25" s="685"/>
      <c r="BB25" s="685"/>
      <c r="BC25" s="685"/>
      <c r="BD25" s="685"/>
      <c r="BE25" s="685"/>
      <c r="BF25" s="686"/>
      <c r="BG25" s="608" t="s">
        <v>232</v>
      </c>
      <c r="BH25" s="609"/>
      <c r="BI25" s="609"/>
      <c r="BJ25" s="609"/>
      <c r="BK25" s="609"/>
      <c r="BL25" s="609"/>
      <c r="BM25" s="609"/>
      <c r="BN25" s="610"/>
      <c r="BO25" s="646" t="s">
        <v>232</v>
      </c>
      <c r="BP25" s="646"/>
      <c r="BQ25" s="646"/>
      <c r="BR25" s="646"/>
      <c r="BS25" s="647" t="s">
        <v>232</v>
      </c>
      <c r="BT25" s="647"/>
      <c r="BU25" s="647"/>
      <c r="BV25" s="647"/>
      <c r="BW25" s="647"/>
      <c r="BX25" s="647"/>
      <c r="BY25" s="647"/>
      <c r="BZ25" s="647"/>
      <c r="CA25" s="647"/>
      <c r="CB25" s="687"/>
      <c r="CD25" s="605" t="s">
        <v>299</v>
      </c>
      <c r="CE25" s="606"/>
      <c r="CF25" s="606"/>
      <c r="CG25" s="606"/>
      <c r="CH25" s="606"/>
      <c r="CI25" s="606"/>
      <c r="CJ25" s="606"/>
      <c r="CK25" s="606"/>
      <c r="CL25" s="606"/>
      <c r="CM25" s="606"/>
      <c r="CN25" s="606"/>
      <c r="CO25" s="606"/>
      <c r="CP25" s="606"/>
      <c r="CQ25" s="607"/>
      <c r="CR25" s="608">
        <v>5092346</v>
      </c>
      <c r="CS25" s="621"/>
      <c r="CT25" s="621"/>
      <c r="CU25" s="621"/>
      <c r="CV25" s="621"/>
      <c r="CW25" s="621"/>
      <c r="CX25" s="621"/>
      <c r="CY25" s="622"/>
      <c r="CZ25" s="611">
        <v>15</v>
      </c>
      <c r="DA25" s="623"/>
      <c r="DB25" s="623"/>
      <c r="DC25" s="624"/>
      <c r="DD25" s="614">
        <v>4930449</v>
      </c>
      <c r="DE25" s="621"/>
      <c r="DF25" s="621"/>
      <c r="DG25" s="621"/>
      <c r="DH25" s="621"/>
      <c r="DI25" s="621"/>
      <c r="DJ25" s="621"/>
      <c r="DK25" s="622"/>
      <c r="DL25" s="614">
        <v>4910370</v>
      </c>
      <c r="DM25" s="621"/>
      <c r="DN25" s="621"/>
      <c r="DO25" s="621"/>
      <c r="DP25" s="621"/>
      <c r="DQ25" s="621"/>
      <c r="DR25" s="621"/>
      <c r="DS25" s="621"/>
      <c r="DT25" s="621"/>
      <c r="DU25" s="621"/>
      <c r="DV25" s="622"/>
      <c r="DW25" s="611">
        <v>30.4</v>
      </c>
      <c r="DX25" s="623"/>
      <c r="DY25" s="623"/>
      <c r="DZ25" s="623"/>
      <c r="EA25" s="623"/>
      <c r="EB25" s="623"/>
      <c r="EC25" s="635"/>
    </row>
    <row r="26" spans="2:133" ht="11.25" customHeight="1" x14ac:dyDescent="0.15">
      <c r="B26" s="605" t="s">
        <v>300</v>
      </c>
      <c r="C26" s="606"/>
      <c r="D26" s="606"/>
      <c r="E26" s="606"/>
      <c r="F26" s="606"/>
      <c r="G26" s="606"/>
      <c r="H26" s="606"/>
      <c r="I26" s="606"/>
      <c r="J26" s="606"/>
      <c r="K26" s="606"/>
      <c r="L26" s="606"/>
      <c r="M26" s="606"/>
      <c r="N26" s="606"/>
      <c r="O26" s="606"/>
      <c r="P26" s="606"/>
      <c r="Q26" s="607"/>
      <c r="R26" s="608">
        <v>3832</v>
      </c>
      <c r="S26" s="609"/>
      <c r="T26" s="609"/>
      <c r="U26" s="609"/>
      <c r="V26" s="609"/>
      <c r="W26" s="609"/>
      <c r="X26" s="609"/>
      <c r="Y26" s="610"/>
      <c r="Z26" s="646">
        <v>0</v>
      </c>
      <c r="AA26" s="646"/>
      <c r="AB26" s="646"/>
      <c r="AC26" s="646"/>
      <c r="AD26" s="647">
        <v>3832</v>
      </c>
      <c r="AE26" s="647"/>
      <c r="AF26" s="647"/>
      <c r="AG26" s="647"/>
      <c r="AH26" s="647"/>
      <c r="AI26" s="647"/>
      <c r="AJ26" s="647"/>
      <c r="AK26" s="647"/>
      <c r="AL26" s="611">
        <v>0</v>
      </c>
      <c r="AM26" s="612"/>
      <c r="AN26" s="612"/>
      <c r="AO26" s="648"/>
      <c r="AP26" s="605" t="s">
        <v>301</v>
      </c>
      <c r="AQ26" s="685"/>
      <c r="AR26" s="685"/>
      <c r="AS26" s="685"/>
      <c r="AT26" s="685"/>
      <c r="AU26" s="685"/>
      <c r="AV26" s="685"/>
      <c r="AW26" s="685"/>
      <c r="AX26" s="685"/>
      <c r="AY26" s="685"/>
      <c r="AZ26" s="685"/>
      <c r="BA26" s="685"/>
      <c r="BB26" s="685"/>
      <c r="BC26" s="685"/>
      <c r="BD26" s="685"/>
      <c r="BE26" s="685"/>
      <c r="BF26" s="686"/>
      <c r="BG26" s="608" t="s">
        <v>256</v>
      </c>
      <c r="BH26" s="609"/>
      <c r="BI26" s="609"/>
      <c r="BJ26" s="609"/>
      <c r="BK26" s="609"/>
      <c r="BL26" s="609"/>
      <c r="BM26" s="609"/>
      <c r="BN26" s="610"/>
      <c r="BO26" s="646" t="s">
        <v>232</v>
      </c>
      <c r="BP26" s="646"/>
      <c r="BQ26" s="646"/>
      <c r="BR26" s="646"/>
      <c r="BS26" s="647" t="s">
        <v>232</v>
      </c>
      <c r="BT26" s="647"/>
      <c r="BU26" s="647"/>
      <c r="BV26" s="647"/>
      <c r="BW26" s="647"/>
      <c r="BX26" s="647"/>
      <c r="BY26" s="647"/>
      <c r="BZ26" s="647"/>
      <c r="CA26" s="647"/>
      <c r="CB26" s="687"/>
      <c r="CD26" s="605" t="s">
        <v>302</v>
      </c>
      <c r="CE26" s="606"/>
      <c r="CF26" s="606"/>
      <c r="CG26" s="606"/>
      <c r="CH26" s="606"/>
      <c r="CI26" s="606"/>
      <c r="CJ26" s="606"/>
      <c r="CK26" s="606"/>
      <c r="CL26" s="606"/>
      <c r="CM26" s="606"/>
      <c r="CN26" s="606"/>
      <c r="CO26" s="606"/>
      <c r="CP26" s="606"/>
      <c r="CQ26" s="607"/>
      <c r="CR26" s="608">
        <v>3117191</v>
      </c>
      <c r="CS26" s="609"/>
      <c r="CT26" s="609"/>
      <c r="CU26" s="609"/>
      <c r="CV26" s="609"/>
      <c r="CW26" s="609"/>
      <c r="CX26" s="609"/>
      <c r="CY26" s="610"/>
      <c r="CZ26" s="611">
        <v>9.1999999999999993</v>
      </c>
      <c r="DA26" s="623"/>
      <c r="DB26" s="623"/>
      <c r="DC26" s="624"/>
      <c r="DD26" s="614">
        <v>3022017</v>
      </c>
      <c r="DE26" s="609"/>
      <c r="DF26" s="609"/>
      <c r="DG26" s="609"/>
      <c r="DH26" s="609"/>
      <c r="DI26" s="609"/>
      <c r="DJ26" s="609"/>
      <c r="DK26" s="610"/>
      <c r="DL26" s="614" t="s">
        <v>256</v>
      </c>
      <c r="DM26" s="609"/>
      <c r="DN26" s="609"/>
      <c r="DO26" s="609"/>
      <c r="DP26" s="609"/>
      <c r="DQ26" s="609"/>
      <c r="DR26" s="609"/>
      <c r="DS26" s="609"/>
      <c r="DT26" s="609"/>
      <c r="DU26" s="609"/>
      <c r="DV26" s="610"/>
      <c r="DW26" s="611" t="s">
        <v>232</v>
      </c>
      <c r="DX26" s="623"/>
      <c r="DY26" s="623"/>
      <c r="DZ26" s="623"/>
      <c r="EA26" s="623"/>
      <c r="EB26" s="623"/>
      <c r="EC26" s="635"/>
    </row>
    <row r="27" spans="2:133" ht="11.25" customHeight="1" x14ac:dyDescent="0.15">
      <c r="B27" s="605" t="s">
        <v>303</v>
      </c>
      <c r="C27" s="606"/>
      <c r="D27" s="606"/>
      <c r="E27" s="606"/>
      <c r="F27" s="606"/>
      <c r="G27" s="606"/>
      <c r="H27" s="606"/>
      <c r="I27" s="606"/>
      <c r="J27" s="606"/>
      <c r="K27" s="606"/>
      <c r="L27" s="606"/>
      <c r="M27" s="606"/>
      <c r="N27" s="606"/>
      <c r="O27" s="606"/>
      <c r="P27" s="606"/>
      <c r="Q27" s="607"/>
      <c r="R27" s="608">
        <v>116847</v>
      </c>
      <c r="S27" s="609"/>
      <c r="T27" s="609"/>
      <c r="U27" s="609"/>
      <c r="V27" s="609"/>
      <c r="W27" s="609"/>
      <c r="X27" s="609"/>
      <c r="Y27" s="610"/>
      <c r="Z27" s="646">
        <v>0.3</v>
      </c>
      <c r="AA27" s="646"/>
      <c r="AB27" s="646"/>
      <c r="AC27" s="646"/>
      <c r="AD27" s="647" t="s">
        <v>132</v>
      </c>
      <c r="AE27" s="647"/>
      <c r="AF27" s="647"/>
      <c r="AG27" s="647"/>
      <c r="AH27" s="647"/>
      <c r="AI27" s="647"/>
      <c r="AJ27" s="647"/>
      <c r="AK27" s="647"/>
      <c r="AL27" s="611" t="s">
        <v>132</v>
      </c>
      <c r="AM27" s="612"/>
      <c r="AN27" s="612"/>
      <c r="AO27" s="648"/>
      <c r="AP27" s="605" t="s">
        <v>304</v>
      </c>
      <c r="AQ27" s="606"/>
      <c r="AR27" s="606"/>
      <c r="AS27" s="606"/>
      <c r="AT27" s="606"/>
      <c r="AU27" s="606"/>
      <c r="AV27" s="606"/>
      <c r="AW27" s="606"/>
      <c r="AX27" s="606"/>
      <c r="AY27" s="606"/>
      <c r="AZ27" s="606"/>
      <c r="BA27" s="606"/>
      <c r="BB27" s="606"/>
      <c r="BC27" s="606"/>
      <c r="BD27" s="606"/>
      <c r="BE27" s="606"/>
      <c r="BF27" s="607"/>
      <c r="BG27" s="608">
        <v>3246515</v>
      </c>
      <c r="BH27" s="609"/>
      <c r="BI27" s="609"/>
      <c r="BJ27" s="609"/>
      <c r="BK27" s="609"/>
      <c r="BL27" s="609"/>
      <c r="BM27" s="609"/>
      <c r="BN27" s="610"/>
      <c r="BO27" s="646">
        <v>100</v>
      </c>
      <c r="BP27" s="646"/>
      <c r="BQ27" s="646"/>
      <c r="BR27" s="646"/>
      <c r="BS27" s="647" t="s">
        <v>232</v>
      </c>
      <c r="BT27" s="647"/>
      <c r="BU27" s="647"/>
      <c r="BV27" s="647"/>
      <c r="BW27" s="647"/>
      <c r="BX27" s="647"/>
      <c r="BY27" s="647"/>
      <c r="BZ27" s="647"/>
      <c r="CA27" s="647"/>
      <c r="CB27" s="687"/>
      <c r="CD27" s="605" t="s">
        <v>305</v>
      </c>
      <c r="CE27" s="606"/>
      <c r="CF27" s="606"/>
      <c r="CG27" s="606"/>
      <c r="CH27" s="606"/>
      <c r="CI27" s="606"/>
      <c r="CJ27" s="606"/>
      <c r="CK27" s="606"/>
      <c r="CL27" s="606"/>
      <c r="CM27" s="606"/>
      <c r="CN27" s="606"/>
      <c r="CO27" s="606"/>
      <c r="CP27" s="606"/>
      <c r="CQ27" s="607"/>
      <c r="CR27" s="608">
        <v>4147721</v>
      </c>
      <c r="CS27" s="621"/>
      <c r="CT27" s="621"/>
      <c r="CU27" s="621"/>
      <c r="CV27" s="621"/>
      <c r="CW27" s="621"/>
      <c r="CX27" s="621"/>
      <c r="CY27" s="622"/>
      <c r="CZ27" s="611">
        <v>12.2</v>
      </c>
      <c r="DA27" s="623"/>
      <c r="DB27" s="623"/>
      <c r="DC27" s="624"/>
      <c r="DD27" s="614">
        <v>1277434</v>
      </c>
      <c r="DE27" s="621"/>
      <c r="DF27" s="621"/>
      <c r="DG27" s="621"/>
      <c r="DH27" s="621"/>
      <c r="DI27" s="621"/>
      <c r="DJ27" s="621"/>
      <c r="DK27" s="622"/>
      <c r="DL27" s="614">
        <v>1172118</v>
      </c>
      <c r="DM27" s="621"/>
      <c r="DN27" s="621"/>
      <c r="DO27" s="621"/>
      <c r="DP27" s="621"/>
      <c r="DQ27" s="621"/>
      <c r="DR27" s="621"/>
      <c r="DS27" s="621"/>
      <c r="DT27" s="621"/>
      <c r="DU27" s="621"/>
      <c r="DV27" s="622"/>
      <c r="DW27" s="611">
        <v>7.2</v>
      </c>
      <c r="DX27" s="623"/>
      <c r="DY27" s="623"/>
      <c r="DZ27" s="623"/>
      <c r="EA27" s="623"/>
      <c r="EB27" s="623"/>
      <c r="EC27" s="635"/>
    </row>
    <row r="28" spans="2:133" ht="11.25" customHeight="1" x14ac:dyDescent="0.15">
      <c r="B28" s="605" t="s">
        <v>306</v>
      </c>
      <c r="C28" s="606"/>
      <c r="D28" s="606"/>
      <c r="E28" s="606"/>
      <c r="F28" s="606"/>
      <c r="G28" s="606"/>
      <c r="H28" s="606"/>
      <c r="I28" s="606"/>
      <c r="J28" s="606"/>
      <c r="K28" s="606"/>
      <c r="L28" s="606"/>
      <c r="M28" s="606"/>
      <c r="N28" s="606"/>
      <c r="O28" s="606"/>
      <c r="P28" s="606"/>
      <c r="Q28" s="607"/>
      <c r="R28" s="608">
        <v>249799</v>
      </c>
      <c r="S28" s="609"/>
      <c r="T28" s="609"/>
      <c r="U28" s="609"/>
      <c r="V28" s="609"/>
      <c r="W28" s="609"/>
      <c r="X28" s="609"/>
      <c r="Y28" s="610"/>
      <c r="Z28" s="646">
        <v>0.7</v>
      </c>
      <c r="AA28" s="646"/>
      <c r="AB28" s="646"/>
      <c r="AC28" s="646"/>
      <c r="AD28" s="647">
        <v>54268</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307</v>
      </c>
      <c r="CE28" s="606"/>
      <c r="CF28" s="606"/>
      <c r="CG28" s="606"/>
      <c r="CH28" s="606"/>
      <c r="CI28" s="606"/>
      <c r="CJ28" s="606"/>
      <c r="CK28" s="606"/>
      <c r="CL28" s="606"/>
      <c r="CM28" s="606"/>
      <c r="CN28" s="606"/>
      <c r="CO28" s="606"/>
      <c r="CP28" s="606"/>
      <c r="CQ28" s="607"/>
      <c r="CR28" s="608">
        <v>4422769</v>
      </c>
      <c r="CS28" s="609"/>
      <c r="CT28" s="609"/>
      <c r="CU28" s="609"/>
      <c r="CV28" s="609"/>
      <c r="CW28" s="609"/>
      <c r="CX28" s="609"/>
      <c r="CY28" s="610"/>
      <c r="CZ28" s="611">
        <v>13.1</v>
      </c>
      <c r="DA28" s="623"/>
      <c r="DB28" s="623"/>
      <c r="DC28" s="624"/>
      <c r="DD28" s="614">
        <v>4374175</v>
      </c>
      <c r="DE28" s="609"/>
      <c r="DF28" s="609"/>
      <c r="DG28" s="609"/>
      <c r="DH28" s="609"/>
      <c r="DI28" s="609"/>
      <c r="DJ28" s="609"/>
      <c r="DK28" s="610"/>
      <c r="DL28" s="614">
        <v>4372606</v>
      </c>
      <c r="DM28" s="609"/>
      <c r="DN28" s="609"/>
      <c r="DO28" s="609"/>
      <c r="DP28" s="609"/>
      <c r="DQ28" s="609"/>
      <c r="DR28" s="609"/>
      <c r="DS28" s="609"/>
      <c r="DT28" s="609"/>
      <c r="DU28" s="609"/>
      <c r="DV28" s="610"/>
      <c r="DW28" s="611">
        <v>27</v>
      </c>
      <c r="DX28" s="623"/>
      <c r="DY28" s="623"/>
      <c r="DZ28" s="623"/>
      <c r="EA28" s="623"/>
      <c r="EB28" s="623"/>
      <c r="EC28" s="635"/>
    </row>
    <row r="29" spans="2:133" ht="11.25" customHeight="1" x14ac:dyDescent="0.15">
      <c r="B29" s="605" t="s">
        <v>308</v>
      </c>
      <c r="C29" s="606"/>
      <c r="D29" s="606"/>
      <c r="E29" s="606"/>
      <c r="F29" s="606"/>
      <c r="G29" s="606"/>
      <c r="H29" s="606"/>
      <c r="I29" s="606"/>
      <c r="J29" s="606"/>
      <c r="K29" s="606"/>
      <c r="L29" s="606"/>
      <c r="M29" s="606"/>
      <c r="N29" s="606"/>
      <c r="O29" s="606"/>
      <c r="P29" s="606"/>
      <c r="Q29" s="607"/>
      <c r="R29" s="608">
        <v>88260</v>
      </c>
      <c r="S29" s="609"/>
      <c r="T29" s="609"/>
      <c r="U29" s="609"/>
      <c r="V29" s="609"/>
      <c r="W29" s="609"/>
      <c r="X29" s="609"/>
      <c r="Y29" s="610"/>
      <c r="Z29" s="646">
        <v>0.2</v>
      </c>
      <c r="AA29" s="646"/>
      <c r="AB29" s="646"/>
      <c r="AC29" s="646"/>
      <c r="AD29" s="647">
        <v>15862</v>
      </c>
      <c r="AE29" s="647"/>
      <c r="AF29" s="647"/>
      <c r="AG29" s="647"/>
      <c r="AH29" s="647"/>
      <c r="AI29" s="647"/>
      <c r="AJ29" s="647"/>
      <c r="AK29" s="647"/>
      <c r="AL29" s="611">
        <v>0.1</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309</v>
      </c>
      <c r="CE29" s="628"/>
      <c r="CF29" s="605" t="s">
        <v>310</v>
      </c>
      <c r="CG29" s="606"/>
      <c r="CH29" s="606"/>
      <c r="CI29" s="606"/>
      <c r="CJ29" s="606"/>
      <c r="CK29" s="606"/>
      <c r="CL29" s="606"/>
      <c r="CM29" s="606"/>
      <c r="CN29" s="606"/>
      <c r="CO29" s="606"/>
      <c r="CP29" s="606"/>
      <c r="CQ29" s="607"/>
      <c r="CR29" s="608">
        <v>4422749</v>
      </c>
      <c r="CS29" s="621"/>
      <c r="CT29" s="621"/>
      <c r="CU29" s="621"/>
      <c r="CV29" s="621"/>
      <c r="CW29" s="621"/>
      <c r="CX29" s="621"/>
      <c r="CY29" s="622"/>
      <c r="CZ29" s="611">
        <v>13.1</v>
      </c>
      <c r="DA29" s="623"/>
      <c r="DB29" s="623"/>
      <c r="DC29" s="624"/>
      <c r="DD29" s="614">
        <v>4374155</v>
      </c>
      <c r="DE29" s="621"/>
      <c r="DF29" s="621"/>
      <c r="DG29" s="621"/>
      <c r="DH29" s="621"/>
      <c r="DI29" s="621"/>
      <c r="DJ29" s="621"/>
      <c r="DK29" s="622"/>
      <c r="DL29" s="614">
        <v>4372586</v>
      </c>
      <c r="DM29" s="621"/>
      <c r="DN29" s="621"/>
      <c r="DO29" s="621"/>
      <c r="DP29" s="621"/>
      <c r="DQ29" s="621"/>
      <c r="DR29" s="621"/>
      <c r="DS29" s="621"/>
      <c r="DT29" s="621"/>
      <c r="DU29" s="621"/>
      <c r="DV29" s="622"/>
      <c r="DW29" s="611">
        <v>27</v>
      </c>
      <c r="DX29" s="623"/>
      <c r="DY29" s="623"/>
      <c r="DZ29" s="623"/>
      <c r="EA29" s="623"/>
      <c r="EB29" s="623"/>
      <c r="EC29" s="635"/>
    </row>
    <row r="30" spans="2:133" ht="11.25" customHeight="1" x14ac:dyDescent="0.15">
      <c r="B30" s="605" t="s">
        <v>311</v>
      </c>
      <c r="C30" s="606"/>
      <c r="D30" s="606"/>
      <c r="E30" s="606"/>
      <c r="F30" s="606"/>
      <c r="G30" s="606"/>
      <c r="H30" s="606"/>
      <c r="I30" s="606"/>
      <c r="J30" s="606"/>
      <c r="K30" s="606"/>
      <c r="L30" s="606"/>
      <c r="M30" s="606"/>
      <c r="N30" s="606"/>
      <c r="O30" s="606"/>
      <c r="P30" s="606"/>
      <c r="Q30" s="607"/>
      <c r="R30" s="608">
        <v>5539054</v>
      </c>
      <c r="S30" s="609"/>
      <c r="T30" s="609"/>
      <c r="U30" s="609"/>
      <c r="V30" s="609"/>
      <c r="W30" s="609"/>
      <c r="X30" s="609"/>
      <c r="Y30" s="610"/>
      <c r="Z30" s="646">
        <v>15.6</v>
      </c>
      <c r="AA30" s="646"/>
      <c r="AB30" s="646"/>
      <c r="AC30" s="646"/>
      <c r="AD30" s="647" t="s">
        <v>256</v>
      </c>
      <c r="AE30" s="647"/>
      <c r="AF30" s="647"/>
      <c r="AG30" s="647"/>
      <c r="AH30" s="647"/>
      <c r="AI30" s="647"/>
      <c r="AJ30" s="647"/>
      <c r="AK30" s="647"/>
      <c r="AL30" s="611" t="s">
        <v>132</v>
      </c>
      <c r="AM30" s="612"/>
      <c r="AN30" s="612"/>
      <c r="AO30" s="648"/>
      <c r="AP30" s="660" t="s">
        <v>226</v>
      </c>
      <c r="AQ30" s="661"/>
      <c r="AR30" s="661"/>
      <c r="AS30" s="661"/>
      <c r="AT30" s="661"/>
      <c r="AU30" s="661"/>
      <c r="AV30" s="661"/>
      <c r="AW30" s="661"/>
      <c r="AX30" s="661"/>
      <c r="AY30" s="661"/>
      <c r="AZ30" s="661"/>
      <c r="BA30" s="661"/>
      <c r="BB30" s="661"/>
      <c r="BC30" s="661"/>
      <c r="BD30" s="661"/>
      <c r="BE30" s="661"/>
      <c r="BF30" s="662"/>
      <c r="BG30" s="660" t="s">
        <v>312</v>
      </c>
      <c r="BH30" s="678"/>
      <c r="BI30" s="678"/>
      <c r="BJ30" s="678"/>
      <c r="BK30" s="678"/>
      <c r="BL30" s="678"/>
      <c r="BM30" s="678"/>
      <c r="BN30" s="678"/>
      <c r="BO30" s="678"/>
      <c r="BP30" s="678"/>
      <c r="BQ30" s="679"/>
      <c r="BR30" s="660" t="s">
        <v>313</v>
      </c>
      <c r="BS30" s="678"/>
      <c r="BT30" s="678"/>
      <c r="BU30" s="678"/>
      <c r="BV30" s="678"/>
      <c r="BW30" s="678"/>
      <c r="BX30" s="678"/>
      <c r="BY30" s="678"/>
      <c r="BZ30" s="678"/>
      <c r="CA30" s="678"/>
      <c r="CB30" s="679"/>
      <c r="CD30" s="629"/>
      <c r="CE30" s="630"/>
      <c r="CF30" s="605" t="s">
        <v>314</v>
      </c>
      <c r="CG30" s="606"/>
      <c r="CH30" s="606"/>
      <c r="CI30" s="606"/>
      <c r="CJ30" s="606"/>
      <c r="CK30" s="606"/>
      <c r="CL30" s="606"/>
      <c r="CM30" s="606"/>
      <c r="CN30" s="606"/>
      <c r="CO30" s="606"/>
      <c r="CP30" s="606"/>
      <c r="CQ30" s="607"/>
      <c r="CR30" s="608">
        <v>4311555</v>
      </c>
      <c r="CS30" s="609"/>
      <c r="CT30" s="609"/>
      <c r="CU30" s="609"/>
      <c r="CV30" s="609"/>
      <c r="CW30" s="609"/>
      <c r="CX30" s="609"/>
      <c r="CY30" s="610"/>
      <c r="CZ30" s="611">
        <v>12.7</v>
      </c>
      <c r="DA30" s="623"/>
      <c r="DB30" s="623"/>
      <c r="DC30" s="624"/>
      <c r="DD30" s="614">
        <v>4269482</v>
      </c>
      <c r="DE30" s="609"/>
      <c r="DF30" s="609"/>
      <c r="DG30" s="609"/>
      <c r="DH30" s="609"/>
      <c r="DI30" s="609"/>
      <c r="DJ30" s="609"/>
      <c r="DK30" s="610"/>
      <c r="DL30" s="614">
        <v>4267913</v>
      </c>
      <c r="DM30" s="609"/>
      <c r="DN30" s="609"/>
      <c r="DO30" s="609"/>
      <c r="DP30" s="609"/>
      <c r="DQ30" s="609"/>
      <c r="DR30" s="609"/>
      <c r="DS30" s="609"/>
      <c r="DT30" s="609"/>
      <c r="DU30" s="609"/>
      <c r="DV30" s="610"/>
      <c r="DW30" s="611">
        <v>26.4</v>
      </c>
      <c r="DX30" s="623"/>
      <c r="DY30" s="623"/>
      <c r="DZ30" s="623"/>
      <c r="EA30" s="623"/>
      <c r="EB30" s="623"/>
      <c r="EC30" s="635"/>
    </row>
    <row r="31" spans="2:133" ht="11.25" customHeight="1" x14ac:dyDescent="0.15">
      <c r="B31" s="675" t="s">
        <v>315</v>
      </c>
      <c r="C31" s="676"/>
      <c r="D31" s="676"/>
      <c r="E31" s="676"/>
      <c r="F31" s="676"/>
      <c r="G31" s="676"/>
      <c r="H31" s="676"/>
      <c r="I31" s="676"/>
      <c r="J31" s="676"/>
      <c r="K31" s="676"/>
      <c r="L31" s="676"/>
      <c r="M31" s="676"/>
      <c r="N31" s="676"/>
      <c r="O31" s="676"/>
      <c r="P31" s="676"/>
      <c r="Q31" s="677"/>
      <c r="R31" s="608" t="s">
        <v>132</v>
      </c>
      <c r="S31" s="609"/>
      <c r="T31" s="609"/>
      <c r="U31" s="609"/>
      <c r="V31" s="609"/>
      <c r="W31" s="609"/>
      <c r="X31" s="609"/>
      <c r="Y31" s="610"/>
      <c r="Z31" s="646" t="s">
        <v>232</v>
      </c>
      <c r="AA31" s="646"/>
      <c r="AB31" s="646"/>
      <c r="AC31" s="646"/>
      <c r="AD31" s="647" t="s">
        <v>256</v>
      </c>
      <c r="AE31" s="647"/>
      <c r="AF31" s="647"/>
      <c r="AG31" s="647"/>
      <c r="AH31" s="647"/>
      <c r="AI31" s="647"/>
      <c r="AJ31" s="647"/>
      <c r="AK31" s="647"/>
      <c r="AL31" s="611" t="s">
        <v>132</v>
      </c>
      <c r="AM31" s="612"/>
      <c r="AN31" s="612"/>
      <c r="AO31" s="648"/>
      <c r="AP31" s="680" t="s">
        <v>316</v>
      </c>
      <c r="AQ31" s="681"/>
      <c r="AR31" s="681"/>
      <c r="AS31" s="681"/>
      <c r="AT31" s="682" t="s">
        <v>317</v>
      </c>
      <c r="AU31" s="212"/>
      <c r="AV31" s="212"/>
      <c r="AW31" s="212"/>
      <c r="AX31" s="666" t="s">
        <v>190</v>
      </c>
      <c r="AY31" s="667"/>
      <c r="AZ31" s="667"/>
      <c r="BA31" s="667"/>
      <c r="BB31" s="667"/>
      <c r="BC31" s="667"/>
      <c r="BD31" s="667"/>
      <c r="BE31" s="667"/>
      <c r="BF31" s="668"/>
      <c r="BG31" s="670">
        <v>99.3</v>
      </c>
      <c r="BH31" s="671"/>
      <c r="BI31" s="671"/>
      <c r="BJ31" s="671"/>
      <c r="BK31" s="671"/>
      <c r="BL31" s="671"/>
      <c r="BM31" s="672">
        <v>98.3</v>
      </c>
      <c r="BN31" s="671"/>
      <c r="BO31" s="671"/>
      <c r="BP31" s="671"/>
      <c r="BQ31" s="673"/>
      <c r="BR31" s="670">
        <v>99.4</v>
      </c>
      <c r="BS31" s="671"/>
      <c r="BT31" s="671"/>
      <c r="BU31" s="671"/>
      <c r="BV31" s="671"/>
      <c r="BW31" s="671"/>
      <c r="BX31" s="672">
        <v>98.3</v>
      </c>
      <c r="BY31" s="671"/>
      <c r="BZ31" s="671"/>
      <c r="CA31" s="671"/>
      <c r="CB31" s="673"/>
      <c r="CD31" s="629"/>
      <c r="CE31" s="630"/>
      <c r="CF31" s="605" t="s">
        <v>318</v>
      </c>
      <c r="CG31" s="606"/>
      <c r="CH31" s="606"/>
      <c r="CI31" s="606"/>
      <c r="CJ31" s="606"/>
      <c r="CK31" s="606"/>
      <c r="CL31" s="606"/>
      <c r="CM31" s="606"/>
      <c r="CN31" s="606"/>
      <c r="CO31" s="606"/>
      <c r="CP31" s="606"/>
      <c r="CQ31" s="607"/>
      <c r="CR31" s="608">
        <v>111194</v>
      </c>
      <c r="CS31" s="621"/>
      <c r="CT31" s="621"/>
      <c r="CU31" s="621"/>
      <c r="CV31" s="621"/>
      <c r="CW31" s="621"/>
      <c r="CX31" s="621"/>
      <c r="CY31" s="622"/>
      <c r="CZ31" s="611">
        <v>0.3</v>
      </c>
      <c r="DA31" s="623"/>
      <c r="DB31" s="623"/>
      <c r="DC31" s="624"/>
      <c r="DD31" s="614">
        <v>104673</v>
      </c>
      <c r="DE31" s="621"/>
      <c r="DF31" s="621"/>
      <c r="DG31" s="621"/>
      <c r="DH31" s="621"/>
      <c r="DI31" s="621"/>
      <c r="DJ31" s="621"/>
      <c r="DK31" s="622"/>
      <c r="DL31" s="614">
        <v>104673</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319</v>
      </c>
      <c r="C32" s="606"/>
      <c r="D32" s="606"/>
      <c r="E32" s="606"/>
      <c r="F32" s="606"/>
      <c r="G32" s="606"/>
      <c r="H32" s="606"/>
      <c r="I32" s="606"/>
      <c r="J32" s="606"/>
      <c r="K32" s="606"/>
      <c r="L32" s="606"/>
      <c r="M32" s="606"/>
      <c r="N32" s="606"/>
      <c r="O32" s="606"/>
      <c r="P32" s="606"/>
      <c r="Q32" s="607"/>
      <c r="R32" s="608">
        <v>2158850</v>
      </c>
      <c r="S32" s="609"/>
      <c r="T32" s="609"/>
      <c r="U32" s="609"/>
      <c r="V32" s="609"/>
      <c r="W32" s="609"/>
      <c r="X32" s="609"/>
      <c r="Y32" s="610"/>
      <c r="Z32" s="646">
        <v>6.1</v>
      </c>
      <c r="AA32" s="646"/>
      <c r="AB32" s="646"/>
      <c r="AC32" s="646"/>
      <c r="AD32" s="647" t="s">
        <v>232</v>
      </c>
      <c r="AE32" s="647"/>
      <c r="AF32" s="647"/>
      <c r="AG32" s="647"/>
      <c r="AH32" s="647"/>
      <c r="AI32" s="647"/>
      <c r="AJ32" s="647"/>
      <c r="AK32" s="647"/>
      <c r="AL32" s="611" t="s">
        <v>132</v>
      </c>
      <c r="AM32" s="612"/>
      <c r="AN32" s="612"/>
      <c r="AO32" s="648"/>
      <c r="AP32" s="649"/>
      <c r="AQ32" s="650"/>
      <c r="AR32" s="650"/>
      <c r="AS32" s="650"/>
      <c r="AT32" s="683"/>
      <c r="AU32" s="208" t="s">
        <v>320</v>
      </c>
      <c r="AX32" s="605" t="s">
        <v>321</v>
      </c>
      <c r="AY32" s="606"/>
      <c r="AZ32" s="606"/>
      <c r="BA32" s="606"/>
      <c r="BB32" s="606"/>
      <c r="BC32" s="606"/>
      <c r="BD32" s="606"/>
      <c r="BE32" s="606"/>
      <c r="BF32" s="607"/>
      <c r="BG32" s="674">
        <v>99.5</v>
      </c>
      <c r="BH32" s="621"/>
      <c r="BI32" s="621"/>
      <c r="BJ32" s="621"/>
      <c r="BK32" s="621"/>
      <c r="BL32" s="621"/>
      <c r="BM32" s="612">
        <v>98.8</v>
      </c>
      <c r="BN32" s="621"/>
      <c r="BO32" s="621"/>
      <c r="BP32" s="621"/>
      <c r="BQ32" s="644"/>
      <c r="BR32" s="674">
        <v>99.4</v>
      </c>
      <c r="BS32" s="621"/>
      <c r="BT32" s="621"/>
      <c r="BU32" s="621"/>
      <c r="BV32" s="621"/>
      <c r="BW32" s="621"/>
      <c r="BX32" s="612">
        <v>98.6</v>
      </c>
      <c r="BY32" s="621"/>
      <c r="BZ32" s="621"/>
      <c r="CA32" s="621"/>
      <c r="CB32" s="644"/>
      <c r="CD32" s="631"/>
      <c r="CE32" s="632"/>
      <c r="CF32" s="605" t="s">
        <v>322</v>
      </c>
      <c r="CG32" s="606"/>
      <c r="CH32" s="606"/>
      <c r="CI32" s="606"/>
      <c r="CJ32" s="606"/>
      <c r="CK32" s="606"/>
      <c r="CL32" s="606"/>
      <c r="CM32" s="606"/>
      <c r="CN32" s="606"/>
      <c r="CO32" s="606"/>
      <c r="CP32" s="606"/>
      <c r="CQ32" s="607"/>
      <c r="CR32" s="608">
        <v>20</v>
      </c>
      <c r="CS32" s="609"/>
      <c r="CT32" s="609"/>
      <c r="CU32" s="609"/>
      <c r="CV32" s="609"/>
      <c r="CW32" s="609"/>
      <c r="CX32" s="609"/>
      <c r="CY32" s="610"/>
      <c r="CZ32" s="611">
        <v>0</v>
      </c>
      <c r="DA32" s="623"/>
      <c r="DB32" s="623"/>
      <c r="DC32" s="624"/>
      <c r="DD32" s="614">
        <v>20</v>
      </c>
      <c r="DE32" s="609"/>
      <c r="DF32" s="609"/>
      <c r="DG32" s="609"/>
      <c r="DH32" s="609"/>
      <c r="DI32" s="609"/>
      <c r="DJ32" s="609"/>
      <c r="DK32" s="610"/>
      <c r="DL32" s="614">
        <v>20</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323</v>
      </c>
      <c r="C33" s="606"/>
      <c r="D33" s="606"/>
      <c r="E33" s="606"/>
      <c r="F33" s="606"/>
      <c r="G33" s="606"/>
      <c r="H33" s="606"/>
      <c r="I33" s="606"/>
      <c r="J33" s="606"/>
      <c r="K33" s="606"/>
      <c r="L33" s="606"/>
      <c r="M33" s="606"/>
      <c r="N33" s="606"/>
      <c r="O33" s="606"/>
      <c r="P33" s="606"/>
      <c r="Q33" s="607"/>
      <c r="R33" s="608">
        <v>83403</v>
      </c>
      <c r="S33" s="609"/>
      <c r="T33" s="609"/>
      <c r="U33" s="609"/>
      <c r="V33" s="609"/>
      <c r="W33" s="609"/>
      <c r="X33" s="609"/>
      <c r="Y33" s="610"/>
      <c r="Z33" s="646">
        <v>0.2</v>
      </c>
      <c r="AA33" s="646"/>
      <c r="AB33" s="646"/>
      <c r="AC33" s="646"/>
      <c r="AD33" s="647" t="s">
        <v>232</v>
      </c>
      <c r="AE33" s="647"/>
      <c r="AF33" s="647"/>
      <c r="AG33" s="647"/>
      <c r="AH33" s="647"/>
      <c r="AI33" s="647"/>
      <c r="AJ33" s="647"/>
      <c r="AK33" s="647"/>
      <c r="AL33" s="611" t="s">
        <v>232</v>
      </c>
      <c r="AM33" s="612"/>
      <c r="AN33" s="612"/>
      <c r="AO33" s="648"/>
      <c r="AP33" s="651"/>
      <c r="AQ33" s="652"/>
      <c r="AR33" s="652"/>
      <c r="AS33" s="652"/>
      <c r="AT33" s="684"/>
      <c r="AU33" s="213"/>
      <c r="AV33" s="213"/>
      <c r="AW33" s="213"/>
      <c r="AX33" s="589" t="s">
        <v>324</v>
      </c>
      <c r="AY33" s="590"/>
      <c r="AZ33" s="590"/>
      <c r="BA33" s="590"/>
      <c r="BB33" s="590"/>
      <c r="BC33" s="590"/>
      <c r="BD33" s="590"/>
      <c r="BE33" s="590"/>
      <c r="BF33" s="591"/>
      <c r="BG33" s="669">
        <v>99.1</v>
      </c>
      <c r="BH33" s="593"/>
      <c r="BI33" s="593"/>
      <c r="BJ33" s="593"/>
      <c r="BK33" s="593"/>
      <c r="BL33" s="593"/>
      <c r="BM33" s="639">
        <v>97.7</v>
      </c>
      <c r="BN33" s="593"/>
      <c r="BO33" s="593"/>
      <c r="BP33" s="593"/>
      <c r="BQ33" s="656"/>
      <c r="BR33" s="669">
        <v>99.3</v>
      </c>
      <c r="BS33" s="593"/>
      <c r="BT33" s="593"/>
      <c r="BU33" s="593"/>
      <c r="BV33" s="593"/>
      <c r="BW33" s="593"/>
      <c r="BX33" s="639">
        <v>97.8</v>
      </c>
      <c r="BY33" s="593"/>
      <c r="BZ33" s="593"/>
      <c r="CA33" s="593"/>
      <c r="CB33" s="656"/>
      <c r="CD33" s="605" t="s">
        <v>325</v>
      </c>
      <c r="CE33" s="606"/>
      <c r="CF33" s="606"/>
      <c r="CG33" s="606"/>
      <c r="CH33" s="606"/>
      <c r="CI33" s="606"/>
      <c r="CJ33" s="606"/>
      <c r="CK33" s="606"/>
      <c r="CL33" s="606"/>
      <c r="CM33" s="606"/>
      <c r="CN33" s="606"/>
      <c r="CO33" s="606"/>
      <c r="CP33" s="606"/>
      <c r="CQ33" s="607"/>
      <c r="CR33" s="608">
        <v>12140148</v>
      </c>
      <c r="CS33" s="621"/>
      <c r="CT33" s="621"/>
      <c r="CU33" s="621"/>
      <c r="CV33" s="621"/>
      <c r="CW33" s="621"/>
      <c r="CX33" s="621"/>
      <c r="CY33" s="622"/>
      <c r="CZ33" s="611">
        <v>35.799999999999997</v>
      </c>
      <c r="DA33" s="623"/>
      <c r="DB33" s="623"/>
      <c r="DC33" s="624"/>
      <c r="DD33" s="614">
        <v>9617933</v>
      </c>
      <c r="DE33" s="621"/>
      <c r="DF33" s="621"/>
      <c r="DG33" s="621"/>
      <c r="DH33" s="621"/>
      <c r="DI33" s="621"/>
      <c r="DJ33" s="621"/>
      <c r="DK33" s="622"/>
      <c r="DL33" s="614">
        <v>5311159</v>
      </c>
      <c r="DM33" s="621"/>
      <c r="DN33" s="621"/>
      <c r="DO33" s="621"/>
      <c r="DP33" s="621"/>
      <c r="DQ33" s="621"/>
      <c r="DR33" s="621"/>
      <c r="DS33" s="621"/>
      <c r="DT33" s="621"/>
      <c r="DU33" s="621"/>
      <c r="DV33" s="622"/>
      <c r="DW33" s="611">
        <v>32.799999999999997</v>
      </c>
      <c r="DX33" s="623"/>
      <c r="DY33" s="623"/>
      <c r="DZ33" s="623"/>
      <c r="EA33" s="623"/>
      <c r="EB33" s="623"/>
      <c r="EC33" s="635"/>
    </row>
    <row r="34" spans="2:133" ht="11.25" customHeight="1" x14ac:dyDescent="0.15">
      <c r="B34" s="605" t="s">
        <v>326</v>
      </c>
      <c r="C34" s="606"/>
      <c r="D34" s="606"/>
      <c r="E34" s="606"/>
      <c r="F34" s="606"/>
      <c r="G34" s="606"/>
      <c r="H34" s="606"/>
      <c r="I34" s="606"/>
      <c r="J34" s="606"/>
      <c r="K34" s="606"/>
      <c r="L34" s="606"/>
      <c r="M34" s="606"/>
      <c r="N34" s="606"/>
      <c r="O34" s="606"/>
      <c r="P34" s="606"/>
      <c r="Q34" s="607"/>
      <c r="R34" s="608">
        <v>381100</v>
      </c>
      <c r="S34" s="609"/>
      <c r="T34" s="609"/>
      <c r="U34" s="609"/>
      <c r="V34" s="609"/>
      <c r="W34" s="609"/>
      <c r="X34" s="609"/>
      <c r="Y34" s="610"/>
      <c r="Z34" s="646">
        <v>1.1000000000000001</v>
      </c>
      <c r="AA34" s="646"/>
      <c r="AB34" s="646"/>
      <c r="AC34" s="646"/>
      <c r="AD34" s="647" t="s">
        <v>232</v>
      </c>
      <c r="AE34" s="647"/>
      <c r="AF34" s="647"/>
      <c r="AG34" s="647"/>
      <c r="AH34" s="647"/>
      <c r="AI34" s="647"/>
      <c r="AJ34" s="647"/>
      <c r="AK34" s="647"/>
      <c r="AL34" s="611" t="s">
        <v>132</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327</v>
      </c>
      <c r="CE34" s="606"/>
      <c r="CF34" s="606"/>
      <c r="CG34" s="606"/>
      <c r="CH34" s="606"/>
      <c r="CI34" s="606"/>
      <c r="CJ34" s="606"/>
      <c r="CK34" s="606"/>
      <c r="CL34" s="606"/>
      <c r="CM34" s="606"/>
      <c r="CN34" s="606"/>
      <c r="CO34" s="606"/>
      <c r="CP34" s="606"/>
      <c r="CQ34" s="607"/>
      <c r="CR34" s="608">
        <v>3577800</v>
      </c>
      <c r="CS34" s="609"/>
      <c r="CT34" s="609"/>
      <c r="CU34" s="609"/>
      <c r="CV34" s="609"/>
      <c r="CW34" s="609"/>
      <c r="CX34" s="609"/>
      <c r="CY34" s="610"/>
      <c r="CZ34" s="611">
        <v>10.6</v>
      </c>
      <c r="DA34" s="623"/>
      <c r="DB34" s="623"/>
      <c r="DC34" s="624"/>
      <c r="DD34" s="614">
        <v>2668605</v>
      </c>
      <c r="DE34" s="609"/>
      <c r="DF34" s="609"/>
      <c r="DG34" s="609"/>
      <c r="DH34" s="609"/>
      <c r="DI34" s="609"/>
      <c r="DJ34" s="609"/>
      <c r="DK34" s="610"/>
      <c r="DL34" s="614">
        <v>2021414</v>
      </c>
      <c r="DM34" s="609"/>
      <c r="DN34" s="609"/>
      <c r="DO34" s="609"/>
      <c r="DP34" s="609"/>
      <c r="DQ34" s="609"/>
      <c r="DR34" s="609"/>
      <c r="DS34" s="609"/>
      <c r="DT34" s="609"/>
      <c r="DU34" s="609"/>
      <c r="DV34" s="610"/>
      <c r="DW34" s="611">
        <v>12.5</v>
      </c>
      <c r="DX34" s="623"/>
      <c r="DY34" s="623"/>
      <c r="DZ34" s="623"/>
      <c r="EA34" s="623"/>
      <c r="EB34" s="623"/>
      <c r="EC34" s="635"/>
    </row>
    <row r="35" spans="2:133" ht="11.25" customHeight="1" x14ac:dyDescent="0.15">
      <c r="B35" s="605" t="s">
        <v>328</v>
      </c>
      <c r="C35" s="606"/>
      <c r="D35" s="606"/>
      <c r="E35" s="606"/>
      <c r="F35" s="606"/>
      <c r="G35" s="606"/>
      <c r="H35" s="606"/>
      <c r="I35" s="606"/>
      <c r="J35" s="606"/>
      <c r="K35" s="606"/>
      <c r="L35" s="606"/>
      <c r="M35" s="606"/>
      <c r="N35" s="606"/>
      <c r="O35" s="606"/>
      <c r="P35" s="606"/>
      <c r="Q35" s="607"/>
      <c r="R35" s="608">
        <v>2184068</v>
      </c>
      <c r="S35" s="609"/>
      <c r="T35" s="609"/>
      <c r="U35" s="609"/>
      <c r="V35" s="609"/>
      <c r="W35" s="609"/>
      <c r="X35" s="609"/>
      <c r="Y35" s="610"/>
      <c r="Z35" s="646">
        <v>6.1</v>
      </c>
      <c r="AA35" s="646"/>
      <c r="AB35" s="646"/>
      <c r="AC35" s="646"/>
      <c r="AD35" s="647" t="s">
        <v>232</v>
      </c>
      <c r="AE35" s="647"/>
      <c r="AF35" s="647"/>
      <c r="AG35" s="647"/>
      <c r="AH35" s="647"/>
      <c r="AI35" s="647"/>
      <c r="AJ35" s="647"/>
      <c r="AK35" s="647"/>
      <c r="AL35" s="611" t="s">
        <v>132</v>
      </c>
      <c r="AM35" s="612"/>
      <c r="AN35" s="612"/>
      <c r="AO35" s="648"/>
      <c r="AP35" s="218"/>
      <c r="AQ35" s="660" t="s">
        <v>329</v>
      </c>
      <c r="AR35" s="661"/>
      <c r="AS35" s="661"/>
      <c r="AT35" s="661"/>
      <c r="AU35" s="661"/>
      <c r="AV35" s="661"/>
      <c r="AW35" s="661"/>
      <c r="AX35" s="661"/>
      <c r="AY35" s="661"/>
      <c r="AZ35" s="661"/>
      <c r="BA35" s="661"/>
      <c r="BB35" s="661"/>
      <c r="BC35" s="661"/>
      <c r="BD35" s="661"/>
      <c r="BE35" s="661"/>
      <c r="BF35" s="662"/>
      <c r="BG35" s="660" t="s">
        <v>330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331</v>
      </c>
      <c r="CE35" s="606"/>
      <c r="CF35" s="606"/>
      <c r="CG35" s="606"/>
      <c r="CH35" s="606"/>
      <c r="CI35" s="606"/>
      <c r="CJ35" s="606"/>
      <c r="CK35" s="606"/>
      <c r="CL35" s="606"/>
      <c r="CM35" s="606"/>
      <c r="CN35" s="606"/>
      <c r="CO35" s="606"/>
      <c r="CP35" s="606"/>
      <c r="CQ35" s="607"/>
      <c r="CR35" s="608">
        <v>184481</v>
      </c>
      <c r="CS35" s="621"/>
      <c r="CT35" s="621"/>
      <c r="CU35" s="621"/>
      <c r="CV35" s="621"/>
      <c r="CW35" s="621"/>
      <c r="CX35" s="621"/>
      <c r="CY35" s="622"/>
      <c r="CZ35" s="611">
        <v>0.5</v>
      </c>
      <c r="DA35" s="623"/>
      <c r="DB35" s="623"/>
      <c r="DC35" s="624"/>
      <c r="DD35" s="614">
        <v>109580</v>
      </c>
      <c r="DE35" s="621"/>
      <c r="DF35" s="621"/>
      <c r="DG35" s="621"/>
      <c r="DH35" s="621"/>
      <c r="DI35" s="621"/>
      <c r="DJ35" s="621"/>
      <c r="DK35" s="622"/>
      <c r="DL35" s="614">
        <v>14406</v>
      </c>
      <c r="DM35" s="621"/>
      <c r="DN35" s="621"/>
      <c r="DO35" s="621"/>
      <c r="DP35" s="621"/>
      <c r="DQ35" s="621"/>
      <c r="DR35" s="621"/>
      <c r="DS35" s="621"/>
      <c r="DT35" s="621"/>
      <c r="DU35" s="621"/>
      <c r="DV35" s="622"/>
      <c r="DW35" s="611">
        <v>0.1</v>
      </c>
      <c r="DX35" s="623"/>
      <c r="DY35" s="623"/>
      <c r="DZ35" s="623"/>
      <c r="EA35" s="623"/>
      <c r="EB35" s="623"/>
      <c r="EC35" s="635"/>
    </row>
    <row r="36" spans="2:133" ht="11.25" customHeight="1" x14ac:dyDescent="0.15">
      <c r="B36" s="605" t="s">
        <v>332</v>
      </c>
      <c r="C36" s="606"/>
      <c r="D36" s="606"/>
      <c r="E36" s="606"/>
      <c r="F36" s="606"/>
      <c r="G36" s="606"/>
      <c r="H36" s="606"/>
      <c r="I36" s="606"/>
      <c r="J36" s="606"/>
      <c r="K36" s="606"/>
      <c r="L36" s="606"/>
      <c r="M36" s="606"/>
      <c r="N36" s="606"/>
      <c r="O36" s="606"/>
      <c r="P36" s="606"/>
      <c r="Q36" s="607"/>
      <c r="R36" s="608">
        <v>1861892</v>
      </c>
      <c r="S36" s="609"/>
      <c r="T36" s="609"/>
      <c r="U36" s="609"/>
      <c r="V36" s="609"/>
      <c r="W36" s="609"/>
      <c r="X36" s="609"/>
      <c r="Y36" s="610"/>
      <c r="Z36" s="646">
        <v>5.2</v>
      </c>
      <c r="AA36" s="646"/>
      <c r="AB36" s="646"/>
      <c r="AC36" s="646"/>
      <c r="AD36" s="647" t="s">
        <v>132</v>
      </c>
      <c r="AE36" s="647"/>
      <c r="AF36" s="647"/>
      <c r="AG36" s="647"/>
      <c r="AH36" s="647"/>
      <c r="AI36" s="647"/>
      <c r="AJ36" s="647"/>
      <c r="AK36" s="647"/>
      <c r="AL36" s="611" t="s">
        <v>132</v>
      </c>
      <c r="AM36" s="612"/>
      <c r="AN36" s="612"/>
      <c r="AO36" s="648"/>
      <c r="AP36" s="218"/>
      <c r="AQ36" s="657" t="s">
        <v>333</v>
      </c>
      <c r="AR36" s="658"/>
      <c r="AS36" s="658"/>
      <c r="AT36" s="658"/>
      <c r="AU36" s="658"/>
      <c r="AV36" s="658"/>
      <c r="AW36" s="658"/>
      <c r="AX36" s="658"/>
      <c r="AY36" s="659"/>
      <c r="AZ36" s="663">
        <v>4034834</v>
      </c>
      <c r="BA36" s="664"/>
      <c r="BB36" s="664"/>
      <c r="BC36" s="664"/>
      <c r="BD36" s="664"/>
      <c r="BE36" s="664"/>
      <c r="BF36" s="665"/>
      <c r="BG36" s="666" t="s">
        <v>334</v>
      </c>
      <c r="BH36" s="667"/>
      <c r="BI36" s="667"/>
      <c r="BJ36" s="667"/>
      <c r="BK36" s="667"/>
      <c r="BL36" s="667"/>
      <c r="BM36" s="667"/>
      <c r="BN36" s="667"/>
      <c r="BO36" s="667"/>
      <c r="BP36" s="667"/>
      <c r="BQ36" s="667"/>
      <c r="BR36" s="667"/>
      <c r="BS36" s="667"/>
      <c r="BT36" s="667"/>
      <c r="BU36" s="668"/>
      <c r="BV36" s="663">
        <v>43679</v>
      </c>
      <c r="BW36" s="664"/>
      <c r="BX36" s="664"/>
      <c r="BY36" s="664"/>
      <c r="BZ36" s="664"/>
      <c r="CA36" s="664"/>
      <c r="CB36" s="665"/>
      <c r="CD36" s="605" t="s">
        <v>335</v>
      </c>
      <c r="CE36" s="606"/>
      <c r="CF36" s="606"/>
      <c r="CG36" s="606"/>
      <c r="CH36" s="606"/>
      <c r="CI36" s="606"/>
      <c r="CJ36" s="606"/>
      <c r="CK36" s="606"/>
      <c r="CL36" s="606"/>
      <c r="CM36" s="606"/>
      <c r="CN36" s="606"/>
      <c r="CO36" s="606"/>
      <c r="CP36" s="606"/>
      <c r="CQ36" s="607"/>
      <c r="CR36" s="608">
        <v>4156123</v>
      </c>
      <c r="CS36" s="609"/>
      <c r="CT36" s="609"/>
      <c r="CU36" s="609"/>
      <c r="CV36" s="609"/>
      <c r="CW36" s="609"/>
      <c r="CX36" s="609"/>
      <c r="CY36" s="610"/>
      <c r="CZ36" s="611">
        <v>12.3</v>
      </c>
      <c r="DA36" s="623"/>
      <c r="DB36" s="623"/>
      <c r="DC36" s="624"/>
      <c r="DD36" s="614">
        <v>3186952</v>
      </c>
      <c r="DE36" s="609"/>
      <c r="DF36" s="609"/>
      <c r="DG36" s="609"/>
      <c r="DH36" s="609"/>
      <c r="DI36" s="609"/>
      <c r="DJ36" s="609"/>
      <c r="DK36" s="610"/>
      <c r="DL36" s="614">
        <v>1501669</v>
      </c>
      <c r="DM36" s="609"/>
      <c r="DN36" s="609"/>
      <c r="DO36" s="609"/>
      <c r="DP36" s="609"/>
      <c r="DQ36" s="609"/>
      <c r="DR36" s="609"/>
      <c r="DS36" s="609"/>
      <c r="DT36" s="609"/>
      <c r="DU36" s="609"/>
      <c r="DV36" s="610"/>
      <c r="DW36" s="611">
        <v>9.3000000000000007</v>
      </c>
      <c r="DX36" s="623"/>
      <c r="DY36" s="623"/>
      <c r="DZ36" s="623"/>
      <c r="EA36" s="623"/>
      <c r="EB36" s="623"/>
      <c r="EC36" s="635"/>
    </row>
    <row r="37" spans="2:133" ht="11.25" customHeight="1" x14ac:dyDescent="0.15">
      <c r="B37" s="605" t="s">
        <v>336</v>
      </c>
      <c r="C37" s="606"/>
      <c r="D37" s="606"/>
      <c r="E37" s="606"/>
      <c r="F37" s="606"/>
      <c r="G37" s="606"/>
      <c r="H37" s="606"/>
      <c r="I37" s="606"/>
      <c r="J37" s="606"/>
      <c r="K37" s="606"/>
      <c r="L37" s="606"/>
      <c r="M37" s="606"/>
      <c r="N37" s="606"/>
      <c r="O37" s="606"/>
      <c r="P37" s="606"/>
      <c r="Q37" s="607"/>
      <c r="R37" s="608">
        <v>680128</v>
      </c>
      <c r="S37" s="609"/>
      <c r="T37" s="609"/>
      <c r="U37" s="609"/>
      <c r="V37" s="609"/>
      <c r="W37" s="609"/>
      <c r="X37" s="609"/>
      <c r="Y37" s="610"/>
      <c r="Z37" s="646">
        <v>1.9</v>
      </c>
      <c r="AA37" s="646"/>
      <c r="AB37" s="646"/>
      <c r="AC37" s="646"/>
      <c r="AD37" s="647">
        <v>14136</v>
      </c>
      <c r="AE37" s="647"/>
      <c r="AF37" s="647"/>
      <c r="AG37" s="647"/>
      <c r="AH37" s="647"/>
      <c r="AI37" s="647"/>
      <c r="AJ37" s="647"/>
      <c r="AK37" s="647"/>
      <c r="AL37" s="611">
        <v>0.1</v>
      </c>
      <c r="AM37" s="612"/>
      <c r="AN37" s="612"/>
      <c r="AO37" s="648"/>
      <c r="AQ37" s="641" t="s">
        <v>337</v>
      </c>
      <c r="AR37" s="642"/>
      <c r="AS37" s="642"/>
      <c r="AT37" s="642"/>
      <c r="AU37" s="642"/>
      <c r="AV37" s="642"/>
      <c r="AW37" s="642"/>
      <c r="AX37" s="642"/>
      <c r="AY37" s="643"/>
      <c r="AZ37" s="608">
        <v>1012717</v>
      </c>
      <c r="BA37" s="609"/>
      <c r="BB37" s="609"/>
      <c r="BC37" s="609"/>
      <c r="BD37" s="621"/>
      <c r="BE37" s="621"/>
      <c r="BF37" s="644"/>
      <c r="BG37" s="605" t="s">
        <v>338</v>
      </c>
      <c r="BH37" s="606"/>
      <c r="BI37" s="606"/>
      <c r="BJ37" s="606"/>
      <c r="BK37" s="606"/>
      <c r="BL37" s="606"/>
      <c r="BM37" s="606"/>
      <c r="BN37" s="606"/>
      <c r="BO37" s="606"/>
      <c r="BP37" s="606"/>
      <c r="BQ37" s="606"/>
      <c r="BR37" s="606"/>
      <c r="BS37" s="606"/>
      <c r="BT37" s="606"/>
      <c r="BU37" s="607"/>
      <c r="BV37" s="608">
        <v>-109155</v>
      </c>
      <c r="BW37" s="609"/>
      <c r="BX37" s="609"/>
      <c r="BY37" s="609"/>
      <c r="BZ37" s="609"/>
      <c r="CA37" s="609"/>
      <c r="CB37" s="645"/>
      <c r="CD37" s="605" t="s">
        <v>339</v>
      </c>
      <c r="CE37" s="606"/>
      <c r="CF37" s="606"/>
      <c r="CG37" s="606"/>
      <c r="CH37" s="606"/>
      <c r="CI37" s="606"/>
      <c r="CJ37" s="606"/>
      <c r="CK37" s="606"/>
      <c r="CL37" s="606"/>
      <c r="CM37" s="606"/>
      <c r="CN37" s="606"/>
      <c r="CO37" s="606"/>
      <c r="CP37" s="606"/>
      <c r="CQ37" s="607"/>
      <c r="CR37" s="608">
        <v>229521</v>
      </c>
      <c r="CS37" s="621"/>
      <c r="CT37" s="621"/>
      <c r="CU37" s="621"/>
      <c r="CV37" s="621"/>
      <c r="CW37" s="621"/>
      <c r="CX37" s="621"/>
      <c r="CY37" s="622"/>
      <c r="CZ37" s="611">
        <v>0.7</v>
      </c>
      <c r="DA37" s="623"/>
      <c r="DB37" s="623"/>
      <c r="DC37" s="624"/>
      <c r="DD37" s="614">
        <v>205221</v>
      </c>
      <c r="DE37" s="621"/>
      <c r="DF37" s="621"/>
      <c r="DG37" s="621"/>
      <c r="DH37" s="621"/>
      <c r="DI37" s="621"/>
      <c r="DJ37" s="621"/>
      <c r="DK37" s="622"/>
      <c r="DL37" s="614">
        <v>205221</v>
      </c>
      <c r="DM37" s="621"/>
      <c r="DN37" s="621"/>
      <c r="DO37" s="621"/>
      <c r="DP37" s="621"/>
      <c r="DQ37" s="621"/>
      <c r="DR37" s="621"/>
      <c r="DS37" s="621"/>
      <c r="DT37" s="621"/>
      <c r="DU37" s="621"/>
      <c r="DV37" s="622"/>
      <c r="DW37" s="611">
        <v>1.3</v>
      </c>
      <c r="DX37" s="623"/>
      <c r="DY37" s="623"/>
      <c r="DZ37" s="623"/>
      <c r="EA37" s="623"/>
      <c r="EB37" s="623"/>
      <c r="EC37" s="635"/>
    </row>
    <row r="38" spans="2:133" ht="11.25" customHeight="1" x14ac:dyDescent="0.15">
      <c r="B38" s="605" t="s">
        <v>340</v>
      </c>
      <c r="C38" s="606"/>
      <c r="D38" s="606"/>
      <c r="E38" s="606"/>
      <c r="F38" s="606"/>
      <c r="G38" s="606"/>
      <c r="H38" s="606"/>
      <c r="I38" s="606"/>
      <c r="J38" s="606"/>
      <c r="K38" s="606"/>
      <c r="L38" s="606"/>
      <c r="M38" s="606"/>
      <c r="N38" s="606"/>
      <c r="O38" s="606"/>
      <c r="P38" s="606"/>
      <c r="Q38" s="607"/>
      <c r="R38" s="608">
        <v>4702572</v>
      </c>
      <c r="S38" s="609"/>
      <c r="T38" s="609"/>
      <c r="U38" s="609"/>
      <c r="V38" s="609"/>
      <c r="W38" s="609"/>
      <c r="X38" s="609"/>
      <c r="Y38" s="610"/>
      <c r="Z38" s="646">
        <v>13.2</v>
      </c>
      <c r="AA38" s="646"/>
      <c r="AB38" s="646"/>
      <c r="AC38" s="646"/>
      <c r="AD38" s="647" t="s">
        <v>232</v>
      </c>
      <c r="AE38" s="647"/>
      <c r="AF38" s="647"/>
      <c r="AG38" s="647"/>
      <c r="AH38" s="647"/>
      <c r="AI38" s="647"/>
      <c r="AJ38" s="647"/>
      <c r="AK38" s="647"/>
      <c r="AL38" s="611" t="s">
        <v>132</v>
      </c>
      <c r="AM38" s="612"/>
      <c r="AN38" s="612"/>
      <c r="AO38" s="648"/>
      <c r="AQ38" s="641" t="s">
        <v>341</v>
      </c>
      <c r="AR38" s="642"/>
      <c r="AS38" s="642"/>
      <c r="AT38" s="642"/>
      <c r="AU38" s="642"/>
      <c r="AV38" s="642"/>
      <c r="AW38" s="642"/>
      <c r="AX38" s="642"/>
      <c r="AY38" s="643"/>
      <c r="AZ38" s="608">
        <v>520636</v>
      </c>
      <c r="BA38" s="609"/>
      <c r="BB38" s="609"/>
      <c r="BC38" s="609"/>
      <c r="BD38" s="621"/>
      <c r="BE38" s="621"/>
      <c r="BF38" s="644"/>
      <c r="BG38" s="605" t="s">
        <v>342</v>
      </c>
      <c r="BH38" s="606"/>
      <c r="BI38" s="606"/>
      <c r="BJ38" s="606"/>
      <c r="BK38" s="606"/>
      <c r="BL38" s="606"/>
      <c r="BM38" s="606"/>
      <c r="BN38" s="606"/>
      <c r="BO38" s="606"/>
      <c r="BP38" s="606"/>
      <c r="BQ38" s="606"/>
      <c r="BR38" s="606"/>
      <c r="BS38" s="606"/>
      <c r="BT38" s="606"/>
      <c r="BU38" s="607"/>
      <c r="BV38" s="608">
        <v>5740</v>
      </c>
      <c r="BW38" s="609"/>
      <c r="BX38" s="609"/>
      <c r="BY38" s="609"/>
      <c r="BZ38" s="609"/>
      <c r="CA38" s="609"/>
      <c r="CB38" s="645"/>
      <c r="CD38" s="605" t="s">
        <v>343</v>
      </c>
      <c r="CE38" s="606"/>
      <c r="CF38" s="606"/>
      <c r="CG38" s="606"/>
      <c r="CH38" s="606"/>
      <c r="CI38" s="606"/>
      <c r="CJ38" s="606"/>
      <c r="CK38" s="606"/>
      <c r="CL38" s="606"/>
      <c r="CM38" s="606"/>
      <c r="CN38" s="606"/>
      <c r="CO38" s="606"/>
      <c r="CP38" s="606"/>
      <c r="CQ38" s="607"/>
      <c r="CR38" s="608">
        <v>2503845</v>
      </c>
      <c r="CS38" s="609"/>
      <c r="CT38" s="609"/>
      <c r="CU38" s="609"/>
      <c r="CV38" s="609"/>
      <c r="CW38" s="609"/>
      <c r="CX38" s="609"/>
      <c r="CY38" s="610"/>
      <c r="CZ38" s="611">
        <v>7.4</v>
      </c>
      <c r="DA38" s="623"/>
      <c r="DB38" s="623"/>
      <c r="DC38" s="624"/>
      <c r="DD38" s="614">
        <v>2044444</v>
      </c>
      <c r="DE38" s="609"/>
      <c r="DF38" s="609"/>
      <c r="DG38" s="609"/>
      <c r="DH38" s="609"/>
      <c r="DI38" s="609"/>
      <c r="DJ38" s="609"/>
      <c r="DK38" s="610"/>
      <c r="DL38" s="614">
        <v>1773670</v>
      </c>
      <c r="DM38" s="609"/>
      <c r="DN38" s="609"/>
      <c r="DO38" s="609"/>
      <c r="DP38" s="609"/>
      <c r="DQ38" s="609"/>
      <c r="DR38" s="609"/>
      <c r="DS38" s="609"/>
      <c r="DT38" s="609"/>
      <c r="DU38" s="609"/>
      <c r="DV38" s="610"/>
      <c r="DW38" s="611">
        <v>11</v>
      </c>
      <c r="DX38" s="623"/>
      <c r="DY38" s="623"/>
      <c r="DZ38" s="623"/>
      <c r="EA38" s="623"/>
      <c r="EB38" s="623"/>
      <c r="EC38" s="635"/>
    </row>
    <row r="39" spans="2:133" ht="11.25" customHeight="1" x14ac:dyDescent="0.15">
      <c r="B39" s="605" t="s">
        <v>344</v>
      </c>
      <c r="C39" s="606"/>
      <c r="D39" s="606"/>
      <c r="E39" s="606"/>
      <c r="F39" s="606"/>
      <c r="G39" s="606"/>
      <c r="H39" s="606"/>
      <c r="I39" s="606"/>
      <c r="J39" s="606"/>
      <c r="K39" s="606"/>
      <c r="L39" s="606"/>
      <c r="M39" s="606"/>
      <c r="N39" s="606"/>
      <c r="O39" s="606"/>
      <c r="P39" s="606"/>
      <c r="Q39" s="607"/>
      <c r="R39" s="608" t="s">
        <v>132</v>
      </c>
      <c r="S39" s="609"/>
      <c r="T39" s="609"/>
      <c r="U39" s="609"/>
      <c r="V39" s="609"/>
      <c r="W39" s="609"/>
      <c r="X39" s="609"/>
      <c r="Y39" s="610"/>
      <c r="Z39" s="646" t="s">
        <v>182</v>
      </c>
      <c r="AA39" s="646"/>
      <c r="AB39" s="646"/>
      <c r="AC39" s="646"/>
      <c r="AD39" s="647" t="s">
        <v>132</v>
      </c>
      <c r="AE39" s="647"/>
      <c r="AF39" s="647"/>
      <c r="AG39" s="647"/>
      <c r="AH39" s="647"/>
      <c r="AI39" s="647"/>
      <c r="AJ39" s="647"/>
      <c r="AK39" s="647"/>
      <c r="AL39" s="611" t="s">
        <v>132</v>
      </c>
      <c r="AM39" s="612"/>
      <c r="AN39" s="612"/>
      <c r="AO39" s="648"/>
      <c r="AQ39" s="641" t="s">
        <v>345</v>
      </c>
      <c r="AR39" s="642"/>
      <c r="AS39" s="642"/>
      <c r="AT39" s="642"/>
      <c r="AU39" s="642"/>
      <c r="AV39" s="642"/>
      <c r="AW39" s="642"/>
      <c r="AX39" s="642"/>
      <c r="AY39" s="643"/>
      <c r="AZ39" s="608">
        <v>108074</v>
      </c>
      <c r="BA39" s="609"/>
      <c r="BB39" s="609"/>
      <c r="BC39" s="609"/>
      <c r="BD39" s="621"/>
      <c r="BE39" s="621"/>
      <c r="BF39" s="644"/>
      <c r="BG39" s="605" t="s">
        <v>346</v>
      </c>
      <c r="BH39" s="606"/>
      <c r="BI39" s="606"/>
      <c r="BJ39" s="606"/>
      <c r="BK39" s="606"/>
      <c r="BL39" s="606"/>
      <c r="BM39" s="606"/>
      <c r="BN39" s="606"/>
      <c r="BO39" s="606"/>
      <c r="BP39" s="606"/>
      <c r="BQ39" s="606"/>
      <c r="BR39" s="606"/>
      <c r="BS39" s="606"/>
      <c r="BT39" s="606"/>
      <c r="BU39" s="607"/>
      <c r="BV39" s="608">
        <v>8703</v>
      </c>
      <c r="BW39" s="609"/>
      <c r="BX39" s="609"/>
      <c r="BY39" s="609"/>
      <c r="BZ39" s="609"/>
      <c r="CA39" s="609"/>
      <c r="CB39" s="645"/>
      <c r="CD39" s="605" t="s">
        <v>347</v>
      </c>
      <c r="CE39" s="606"/>
      <c r="CF39" s="606"/>
      <c r="CG39" s="606"/>
      <c r="CH39" s="606"/>
      <c r="CI39" s="606"/>
      <c r="CJ39" s="606"/>
      <c r="CK39" s="606"/>
      <c r="CL39" s="606"/>
      <c r="CM39" s="606"/>
      <c r="CN39" s="606"/>
      <c r="CO39" s="606"/>
      <c r="CP39" s="606"/>
      <c r="CQ39" s="607"/>
      <c r="CR39" s="608">
        <v>1471350</v>
      </c>
      <c r="CS39" s="621"/>
      <c r="CT39" s="621"/>
      <c r="CU39" s="621"/>
      <c r="CV39" s="621"/>
      <c r="CW39" s="621"/>
      <c r="CX39" s="621"/>
      <c r="CY39" s="622"/>
      <c r="CZ39" s="611">
        <v>4.3</v>
      </c>
      <c r="DA39" s="623"/>
      <c r="DB39" s="623"/>
      <c r="DC39" s="624"/>
      <c r="DD39" s="614">
        <v>1468941</v>
      </c>
      <c r="DE39" s="621"/>
      <c r="DF39" s="621"/>
      <c r="DG39" s="621"/>
      <c r="DH39" s="621"/>
      <c r="DI39" s="621"/>
      <c r="DJ39" s="621"/>
      <c r="DK39" s="622"/>
      <c r="DL39" s="614" t="s">
        <v>132</v>
      </c>
      <c r="DM39" s="621"/>
      <c r="DN39" s="621"/>
      <c r="DO39" s="621"/>
      <c r="DP39" s="621"/>
      <c r="DQ39" s="621"/>
      <c r="DR39" s="621"/>
      <c r="DS39" s="621"/>
      <c r="DT39" s="621"/>
      <c r="DU39" s="621"/>
      <c r="DV39" s="622"/>
      <c r="DW39" s="611" t="s">
        <v>232</v>
      </c>
      <c r="DX39" s="623"/>
      <c r="DY39" s="623"/>
      <c r="DZ39" s="623"/>
      <c r="EA39" s="623"/>
      <c r="EB39" s="623"/>
      <c r="EC39" s="635"/>
    </row>
    <row r="40" spans="2:133" ht="11.25" customHeight="1" x14ac:dyDescent="0.15">
      <c r="B40" s="605" t="s">
        <v>348</v>
      </c>
      <c r="C40" s="606"/>
      <c r="D40" s="606"/>
      <c r="E40" s="606"/>
      <c r="F40" s="606"/>
      <c r="G40" s="606"/>
      <c r="H40" s="606"/>
      <c r="I40" s="606"/>
      <c r="J40" s="606"/>
      <c r="K40" s="606"/>
      <c r="L40" s="606"/>
      <c r="M40" s="606"/>
      <c r="N40" s="606"/>
      <c r="O40" s="606"/>
      <c r="P40" s="606"/>
      <c r="Q40" s="607"/>
      <c r="R40" s="608">
        <v>155072</v>
      </c>
      <c r="S40" s="609"/>
      <c r="T40" s="609"/>
      <c r="U40" s="609"/>
      <c r="V40" s="609"/>
      <c r="W40" s="609"/>
      <c r="X40" s="609"/>
      <c r="Y40" s="610"/>
      <c r="Z40" s="646">
        <v>0.4</v>
      </c>
      <c r="AA40" s="646"/>
      <c r="AB40" s="646"/>
      <c r="AC40" s="646"/>
      <c r="AD40" s="647" t="s">
        <v>232</v>
      </c>
      <c r="AE40" s="647"/>
      <c r="AF40" s="647"/>
      <c r="AG40" s="647"/>
      <c r="AH40" s="647"/>
      <c r="AI40" s="647"/>
      <c r="AJ40" s="647"/>
      <c r="AK40" s="647"/>
      <c r="AL40" s="611" t="s">
        <v>132</v>
      </c>
      <c r="AM40" s="612"/>
      <c r="AN40" s="612"/>
      <c r="AO40" s="648"/>
      <c r="AQ40" s="641" t="s">
        <v>349</v>
      </c>
      <c r="AR40" s="642"/>
      <c r="AS40" s="642"/>
      <c r="AT40" s="642"/>
      <c r="AU40" s="642"/>
      <c r="AV40" s="642"/>
      <c r="AW40" s="642"/>
      <c r="AX40" s="642"/>
      <c r="AY40" s="643"/>
      <c r="AZ40" s="608">
        <v>49561</v>
      </c>
      <c r="BA40" s="609"/>
      <c r="BB40" s="609"/>
      <c r="BC40" s="609"/>
      <c r="BD40" s="621"/>
      <c r="BE40" s="621"/>
      <c r="BF40" s="644"/>
      <c r="BG40" s="649" t="s">
        <v>350</v>
      </c>
      <c r="BH40" s="650"/>
      <c r="BI40" s="650"/>
      <c r="BJ40" s="650"/>
      <c r="BK40" s="650"/>
      <c r="BL40" s="214"/>
      <c r="BM40" s="606" t="s">
        <v>351</v>
      </c>
      <c r="BN40" s="606"/>
      <c r="BO40" s="606"/>
      <c r="BP40" s="606"/>
      <c r="BQ40" s="606"/>
      <c r="BR40" s="606"/>
      <c r="BS40" s="606"/>
      <c r="BT40" s="606"/>
      <c r="BU40" s="607"/>
      <c r="BV40" s="608">
        <v>89</v>
      </c>
      <c r="BW40" s="609"/>
      <c r="BX40" s="609"/>
      <c r="BY40" s="609"/>
      <c r="BZ40" s="609"/>
      <c r="CA40" s="609"/>
      <c r="CB40" s="645"/>
      <c r="CD40" s="605" t="s">
        <v>352</v>
      </c>
      <c r="CE40" s="606"/>
      <c r="CF40" s="606"/>
      <c r="CG40" s="606"/>
      <c r="CH40" s="606"/>
      <c r="CI40" s="606"/>
      <c r="CJ40" s="606"/>
      <c r="CK40" s="606"/>
      <c r="CL40" s="606"/>
      <c r="CM40" s="606"/>
      <c r="CN40" s="606"/>
      <c r="CO40" s="606"/>
      <c r="CP40" s="606"/>
      <c r="CQ40" s="607"/>
      <c r="CR40" s="608">
        <v>246549</v>
      </c>
      <c r="CS40" s="609"/>
      <c r="CT40" s="609"/>
      <c r="CU40" s="609"/>
      <c r="CV40" s="609"/>
      <c r="CW40" s="609"/>
      <c r="CX40" s="609"/>
      <c r="CY40" s="610"/>
      <c r="CZ40" s="611">
        <v>0.7</v>
      </c>
      <c r="DA40" s="623"/>
      <c r="DB40" s="623"/>
      <c r="DC40" s="624"/>
      <c r="DD40" s="614">
        <v>139411</v>
      </c>
      <c r="DE40" s="609"/>
      <c r="DF40" s="609"/>
      <c r="DG40" s="609"/>
      <c r="DH40" s="609"/>
      <c r="DI40" s="609"/>
      <c r="DJ40" s="609"/>
      <c r="DK40" s="610"/>
      <c r="DL40" s="614" t="s">
        <v>132</v>
      </c>
      <c r="DM40" s="609"/>
      <c r="DN40" s="609"/>
      <c r="DO40" s="609"/>
      <c r="DP40" s="609"/>
      <c r="DQ40" s="609"/>
      <c r="DR40" s="609"/>
      <c r="DS40" s="609"/>
      <c r="DT40" s="609"/>
      <c r="DU40" s="609"/>
      <c r="DV40" s="610"/>
      <c r="DW40" s="611" t="s">
        <v>232</v>
      </c>
      <c r="DX40" s="623"/>
      <c r="DY40" s="623"/>
      <c r="DZ40" s="623"/>
      <c r="EA40" s="623"/>
      <c r="EB40" s="623"/>
      <c r="EC40" s="635"/>
    </row>
    <row r="41" spans="2:133" ht="11.25" customHeight="1" x14ac:dyDescent="0.15">
      <c r="B41" s="589" t="s">
        <v>353</v>
      </c>
      <c r="C41" s="590"/>
      <c r="D41" s="590"/>
      <c r="E41" s="590"/>
      <c r="F41" s="590"/>
      <c r="G41" s="590"/>
      <c r="H41" s="590"/>
      <c r="I41" s="590"/>
      <c r="J41" s="590"/>
      <c r="K41" s="590"/>
      <c r="L41" s="590"/>
      <c r="M41" s="590"/>
      <c r="N41" s="590"/>
      <c r="O41" s="590"/>
      <c r="P41" s="590"/>
      <c r="Q41" s="591"/>
      <c r="R41" s="592">
        <v>35617090</v>
      </c>
      <c r="S41" s="633"/>
      <c r="T41" s="633"/>
      <c r="U41" s="633"/>
      <c r="V41" s="633"/>
      <c r="W41" s="633"/>
      <c r="X41" s="633"/>
      <c r="Y41" s="636"/>
      <c r="Z41" s="637">
        <v>100</v>
      </c>
      <c r="AA41" s="637"/>
      <c r="AB41" s="637"/>
      <c r="AC41" s="637"/>
      <c r="AD41" s="638">
        <v>16014329</v>
      </c>
      <c r="AE41" s="638"/>
      <c r="AF41" s="638"/>
      <c r="AG41" s="638"/>
      <c r="AH41" s="638"/>
      <c r="AI41" s="638"/>
      <c r="AJ41" s="638"/>
      <c r="AK41" s="638"/>
      <c r="AL41" s="595">
        <v>100</v>
      </c>
      <c r="AM41" s="639"/>
      <c r="AN41" s="639"/>
      <c r="AO41" s="640"/>
      <c r="AQ41" s="641" t="s">
        <v>354</v>
      </c>
      <c r="AR41" s="642"/>
      <c r="AS41" s="642"/>
      <c r="AT41" s="642"/>
      <c r="AU41" s="642"/>
      <c r="AV41" s="642"/>
      <c r="AW41" s="642"/>
      <c r="AX41" s="642"/>
      <c r="AY41" s="643"/>
      <c r="AZ41" s="608">
        <v>490202</v>
      </c>
      <c r="BA41" s="609"/>
      <c r="BB41" s="609"/>
      <c r="BC41" s="609"/>
      <c r="BD41" s="621"/>
      <c r="BE41" s="621"/>
      <c r="BF41" s="644"/>
      <c r="BG41" s="649"/>
      <c r="BH41" s="650"/>
      <c r="BI41" s="650"/>
      <c r="BJ41" s="650"/>
      <c r="BK41" s="650"/>
      <c r="BL41" s="214"/>
      <c r="BM41" s="606" t="s">
        <v>355</v>
      </c>
      <c r="BN41" s="606"/>
      <c r="BO41" s="606"/>
      <c r="BP41" s="606"/>
      <c r="BQ41" s="606"/>
      <c r="BR41" s="606"/>
      <c r="BS41" s="606"/>
      <c r="BT41" s="606"/>
      <c r="BU41" s="607"/>
      <c r="BV41" s="608" t="s">
        <v>232</v>
      </c>
      <c r="BW41" s="609"/>
      <c r="BX41" s="609"/>
      <c r="BY41" s="609"/>
      <c r="BZ41" s="609"/>
      <c r="CA41" s="609"/>
      <c r="CB41" s="645"/>
      <c r="CD41" s="605" t="s">
        <v>356</v>
      </c>
      <c r="CE41" s="606"/>
      <c r="CF41" s="606"/>
      <c r="CG41" s="606"/>
      <c r="CH41" s="606"/>
      <c r="CI41" s="606"/>
      <c r="CJ41" s="606"/>
      <c r="CK41" s="606"/>
      <c r="CL41" s="606"/>
      <c r="CM41" s="606"/>
      <c r="CN41" s="606"/>
      <c r="CO41" s="606"/>
      <c r="CP41" s="606"/>
      <c r="CQ41" s="607"/>
      <c r="CR41" s="608" t="s">
        <v>132</v>
      </c>
      <c r="CS41" s="621"/>
      <c r="CT41" s="621"/>
      <c r="CU41" s="621"/>
      <c r="CV41" s="621"/>
      <c r="CW41" s="621"/>
      <c r="CX41" s="621"/>
      <c r="CY41" s="622"/>
      <c r="CZ41" s="611" t="s">
        <v>232</v>
      </c>
      <c r="DA41" s="623"/>
      <c r="DB41" s="623"/>
      <c r="DC41" s="624"/>
      <c r="DD41" s="614" t="s">
        <v>232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357</v>
      </c>
      <c r="AR42" s="654"/>
      <c r="AS42" s="654"/>
      <c r="AT42" s="654"/>
      <c r="AU42" s="654"/>
      <c r="AV42" s="654"/>
      <c r="AW42" s="654"/>
      <c r="AX42" s="654"/>
      <c r="AY42" s="655"/>
      <c r="AZ42" s="592">
        <v>1853644</v>
      </c>
      <c r="BA42" s="633"/>
      <c r="BB42" s="633"/>
      <c r="BC42" s="633"/>
      <c r="BD42" s="593"/>
      <c r="BE42" s="593"/>
      <c r="BF42" s="656"/>
      <c r="BG42" s="651"/>
      <c r="BH42" s="652"/>
      <c r="BI42" s="652"/>
      <c r="BJ42" s="652"/>
      <c r="BK42" s="652"/>
      <c r="BL42" s="215"/>
      <c r="BM42" s="590" t="s">
        <v>358</v>
      </c>
      <c r="BN42" s="590"/>
      <c r="BO42" s="590"/>
      <c r="BP42" s="590"/>
      <c r="BQ42" s="590"/>
      <c r="BR42" s="590"/>
      <c r="BS42" s="590"/>
      <c r="BT42" s="590"/>
      <c r="BU42" s="591"/>
      <c r="BV42" s="592">
        <v>389</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8075027</v>
      </c>
      <c r="CS42" s="621"/>
      <c r="CT42" s="621"/>
      <c r="CU42" s="621"/>
      <c r="CV42" s="621"/>
      <c r="CW42" s="621"/>
      <c r="CX42" s="621"/>
      <c r="CY42" s="622"/>
      <c r="CZ42" s="611">
        <v>23.8</v>
      </c>
      <c r="DA42" s="623"/>
      <c r="DB42" s="623"/>
      <c r="DC42" s="624"/>
      <c r="DD42" s="614">
        <v>1188452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360</v>
      </c>
      <c r="CD43" s="605" t="s">
        <v>361</v>
      </c>
      <c r="CE43" s="606"/>
      <c r="CF43" s="606"/>
      <c r="CG43" s="606"/>
      <c r="CH43" s="606"/>
      <c r="CI43" s="606"/>
      <c r="CJ43" s="606"/>
      <c r="CK43" s="606"/>
      <c r="CL43" s="606"/>
      <c r="CM43" s="606"/>
      <c r="CN43" s="606"/>
      <c r="CO43" s="606"/>
      <c r="CP43" s="606"/>
      <c r="CQ43" s="607"/>
      <c r="CR43" s="608" t="s">
        <v>232</v>
      </c>
      <c r="CS43" s="621"/>
      <c r="CT43" s="621"/>
      <c r="CU43" s="621"/>
      <c r="CV43" s="621"/>
      <c r="CW43" s="621"/>
      <c r="CX43" s="621"/>
      <c r="CY43" s="622"/>
      <c r="CZ43" s="611" t="s">
        <v>132</v>
      </c>
      <c r="DA43" s="623"/>
      <c r="DB43" s="623"/>
      <c r="DC43" s="624"/>
      <c r="DD43" s="614" t="s">
        <v>232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309</v>
      </c>
      <c r="CE44" s="628"/>
      <c r="CF44" s="605" t="s">
        <v>363</v>
      </c>
      <c r="CG44" s="606"/>
      <c r="CH44" s="606"/>
      <c r="CI44" s="606"/>
      <c r="CJ44" s="606"/>
      <c r="CK44" s="606"/>
      <c r="CL44" s="606"/>
      <c r="CM44" s="606"/>
      <c r="CN44" s="606"/>
      <c r="CO44" s="606"/>
      <c r="CP44" s="606"/>
      <c r="CQ44" s="607"/>
      <c r="CR44" s="608">
        <v>6915144</v>
      </c>
      <c r="CS44" s="609"/>
      <c r="CT44" s="609"/>
      <c r="CU44" s="609"/>
      <c r="CV44" s="609"/>
      <c r="CW44" s="609"/>
      <c r="CX44" s="609"/>
      <c r="CY44" s="610"/>
      <c r="CZ44" s="611">
        <v>20.399999999999999</v>
      </c>
      <c r="DA44" s="612"/>
      <c r="DB44" s="612"/>
      <c r="DC44" s="613"/>
      <c r="DD44" s="614">
        <v>1036613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2653389</v>
      </c>
      <c r="CS45" s="621"/>
      <c r="CT45" s="621"/>
      <c r="CU45" s="621"/>
      <c r="CV45" s="621"/>
      <c r="CW45" s="621"/>
      <c r="CX45" s="621"/>
      <c r="CY45" s="622"/>
      <c r="CZ45" s="611">
        <v>7.8</v>
      </c>
      <c r="DA45" s="623"/>
      <c r="DB45" s="623"/>
      <c r="DC45" s="624"/>
      <c r="DD45" s="614">
        <v>68707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366</v>
      </c>
      <c r="CG46" s="606"/>
      <c r="CH46" s="606"/>
      <c r="CI46" s="606"/>
      <c r="CJ46" s="606"/>
      <c r="CK46" s="606"/>
      <c r="CL46" s="606"/>
      <c r="CM46" s="606"/>
      <c r="CN46" s="606"/>
      <c r="CO46" s="606"/>
      <c r="CP46" s="606"/>
      <c r="CQ46" s="607"/>
      <c r="CR46" s="608">
        <v>4150005</v>
      </c>
      <c r="CS46" s="609"/>
      <c r="CT46" s="609"/>
      <c r="CU46" s="609"/>
      <c r="CV46" s="609"/>
      <c r="CW46" s="609"/>
      <c r="CX46" s="609"/>
      <c r="CY46" s="610"/>
      <c r="CZ46" s="611">
        <v>12.2</v>
      </c>
      <c r="DA46" s="612"/>
      <c r="DB46" s="612"/>
      <c r="DC46" s="613"/>
      <c r="DD46" s="614">
        <v>951721</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367</v>
      </c>
      <c r="CG47" s="606"/>
      <c r="CH47" s="606"/>
      <c r="CI47" s="606"/>
      <c r="CJ47" s="606"/>
      <c r="CK47" s="606"/>
      <c r="CL47" s="606"/>
      <c r="CM47" s="606"/>
      <c r="CN47" s="606"/>
      <c r="CO47" s="606"/>
      <c r="CP47" s="606"/>
      <c r="CQ47" s="607"/>
      <c r="CR47" s="608">
        <v>1159883</v>
      </c>
      <c r="CS47" s="621"/>
      <c r="CT47" s="621"/>
      <c r="CU47" s="621"/>
      <c r="CV47" s="621"/>
      <c r="CW47" s="621"/>
      <c r="CX47" s="621"/>
      <c r="CY47" s="622"/>
      <c r="CZ47" s="611">
        <v>3.4</v>
      </c>
      <c r="DA47" s="623"/>
      <c r="DB47" s="623"/>
      <c r="DC47" s="624"/>
      <c r="DD47" s="614">
        <v>151839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368</v>
      </c>
      <c r="CG48" s="606"/>
      <c r="CH48" s="606"/>
      <c r="CI48" s="606"/>
      <c r="CJ48" s="606"/>
      <c r="CK48" s="606"/>
      <c r="CL48" s="606"/>
      <c r="CM48" s="606"/>
      <c r="CN48" s="606"/>
      <c r="CO48" s="606"/>
      <c r="CP48" s="606"/>
      <c r="CQ48" s="607"/>
      <c r="CR48" s="608" t="s">
        <v>132</v>
      </c>
      <c r="CS48" s="609"/>
      <c r="CT48" s="609"/>
      <c r="CU48" s="609"/>
      <c r="CV48" s="609"/>
      <c r="CW48" s="609"/>
      <c r="CX48" s="609"/>
      <c r="CY48" s="610"/>
      <c r="CZ48" s="611" t="s">
        <v>132</v>
      </c>
      <c r="DA48" s="612"/>
      <c r="DB48" s="612"/>
      <c r="DC48" s="613"/>
      <c r="DD48" s="614" t="s">
        <v>132</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369</v>
      </c>
      <c r="CE49" s="590"/>
      <c r="CF49" s="590"/>
      <c r="CG49" s="590"/>
      <c r="CH49" s="590"/>
      <c r="CI49" s="590"/>
      <c r="CJ49" s="590"/>
      <c r="CK49" s="590"/>
      <c r="CL49" s="590"/>
      <c r="CM49" s="590"/>
      <c r="CN49" s="590"/>
      <c r="CO49" s="590"/>
      <c r="CP49" s="590"/>
      <c r="CQ49" s="591"/>
      <c r="CR49" s="592">
        <v>33878011</v>
      </c>
      <c r="CS49" s="593"/>
      <c r="CT49" s="593"/>
      <c r="CU49" s="593"/>
      <c r="CV49" s="593"/>
      <c r="CW49" s="593"/>
      <c r="CX49" s="593"/>
      <c r="CY49" s="594"/>
      <c r="CZ49" s="595">
        <v>100</v>
      </c>
      <c r="DA49" s="596"/>
      <c r="DB49" s="596"/>
      <c r="DC49" s="597"/>
      <c r="DD49" s="598">
        <v>21388443</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NSEnA07ETs7Yw7Rwv2taYRReblLV+mqMo7DaOfNJjrA9AtbU7G0rWNre3rmIxsXDmIHbIBDKyWid7/JTj3N4bg==" saltValue="9TFDv7YlL8ofvvNDZBXa9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371</v>
      </c>
      <c r="DK2" s="1079"/>
      <c r="DL2" s="1079"/>
      <c r="DM2" s="1079"/>
      <c r="DN2" s="1079"/>
      <c r="DO2" s="1080"/>
      <c r="DP2" s="222"/>
      <c r="DQ2" s="1078" t="s">
        <v>372</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81"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71" t="s">
        <v>389</v>
      </c>
      <c r="DH5" s="1072"/>
      <c r="DI5" s="1072"/>
      <c r="DJ5" s="1072"/>
      <c r="DK5" s="1073"/>
      <c r="DL5" s="1071" t="s">
        <v>390</v>
      </c>
      <c r="DM5" s="1072"/>
      <c r="DN5" s="1072"/>
      <c r="DO5" s="1072"/>
      <c r="DP5" s="1073"/>
      <c r="DQ5" s="988" t="s">
        <v>391</v>
      </c>
      <c r="DR5" s="989"/>
      <c r="DS5" s="989"/>
      <c r="DT5" s="989"/>
      <c r="DU5" s="990"/>
      <c r="DV5" s="988" t="s">
        <v>382</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392</v>
      </c>
      <c r="C7" s="1035"/>
      <c r="D7" s="1035"/>
      <c r="E7" s="1035"/>
      <c r="F7" s="1035"/>
      <c r="G7" s="1035"/>
      <c r="H7" s="1035"/>
      <c r="I7" s="1035"/>
      <c r="J7" s="1035"/>
      <c r="K7" s="1035"/>
      <c r="L7" s="1035"/>
      <c r="M7" s="1035"/>
      <c r="N7" s="1035"/>
      <c r="O7" s="1035"/>
      <c r="P7" s="1036"/>
      <c r="Q7" s="1089">
        <v>35602</v>
      </c>
      <c r="R7" s="1090"/>
      <c r="S7" s="1090"/>
      <c r="T7" s="1090"/>
      <c r="U7" s="1090"/>
      <c r="V7" s="1090">
        <v>33877</v>
      </c>
      <c r="W7" s="1090"/>
      <c r="X7" s="1090"/>
      <c r="Y7" s="1090"/>
      <c r="Z7" s="1090"/>
      <c r="AA7" s="1090">
        <v>1724</v>
      </c>
      <c r="AB7" s="1090"/>
      <c r="AC7" s="1090"/>
      <c r="AD7" s="1090"/>
      <c r="AE7" s="1091"/>
      <c r="AF7" s="1092">
        <v>1324</v>
      </c>
      <c r="AG7" s="1093"/>
      <c r="AH7" s="1093"/>
      <c r="AI7" s="1093"/>
      <c r="AJ7" s="1094"/>
      <c r="AK7" s="1095">
        <v>2189</v>
      </c>
      <c r="AL7" s="1096"/>
      <c r="AM7" s="1096"/>
      <c r="AN7" s="1096"/>
      <c r="AO7" s="1096"/>
      <c r="AP7" s="1096">
        <v>40017</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t="s">
        <v>606</v>
      </c>
      <c r="BS7" s="1086" t="s">
        <v>598</v>
      </c>
      <c r="BT7" s="1087"/>
      <c r="BU7" s="1087"/>
      <c r="BV7" s="1087"/>
      <c r="BW7" s="1087"/>
      <c r="BX7" s="1087"/>
      <c r="BY7" s="1087"/>
      <c r="BZ7" s="1087"/>
      <c r="CA7" s="1087"/>
      <c r="CB7" s="1087"/>
      <c r="CC7" s="1087"/>
      <c r="CD7" s="1087"/>
      <c r="CE7" s="1087"/>
      <c r="CF7" s="1087"/>
      <c r="CG7" s="1099"/>
      <c r="CH7" s="1083">
        <v>0</v>
      </c>
      <c r="CI7" s="1084"/>
      <c r="CJ7" s="1084"/>
      <c r="CK7" s="1084"/>
      <c r="CL7" s="1085"/>
      <c r="CM7" s="1083">
        <v>44</v>
      </c>
      <c r="CN7" s="1084"/>
      <c r="CO7" s="1084"/>
      <c r="CP7" s="1084"/>
      <c r="CQ7" s="1085"/>
      <c r="CR7" s="1083">
        <v>50</v>
      </c>
      <c r="CS7" s="1084"/>
      <c r="CT7" s="1084"/>
      <c r="CU7" s="1084"/>
      <c r="CV7" s="1085"/>
      <c r="CW7" s="1083">
        <v>2</v>
      </c>
      <c r="CX7" s="1084"/>
      <c r="CY7" s="1084"/>
      <c r="CZ7" s="1084"/>
      <c r="DA7" s="1085"/>
      <c r="DB7" s="1083" t="s">
        <v>597</v>
      </c>
      <c r="DC7" s="1084"/>
      <c r="DD7" s="1084"/>
      <c r="DE7" s="1084"/>
      <c r="DF7" s="1085"/>
      <c r="DG7" s="1083" t="s">
        <v>597</v>
      </c>
      <c r="DH7" s="1084"/>
      <c r="DI7" s="1084"/>
      <c r="DJ7" s="1084"/>
      <c r="DK7" s="1085"/>
      <c r="DL7" s="1083">
        <v>20</v>
      </c>
      <c r="DM7" s="1084"/>
      <c r="DN7" s="1084"/>
      <c r="DO7" s="1084"/>
      <c r="DP7" s="1085"/>
      <c r="DQ7" s="1083">
        <v>18</v>
      </c>
      <c r="DR7" s="1084"/>
      <c r="DS7" s="1084"/>
      <c r="DT7" s="1084"/>
      <c r="DU7" s="1085"/>
      <c r="DV7" s="1086"/>
      <c r="DW7" s="1087"/>
      <c r="DX7" s="1087"/>
      <c r="DY7" s="1087"/>
      <c r="DZ7" s="1088"/>
      <c r="EA7" s="229"/>
    </row>
    <row r="8" spans="1:131" s="230" customFormat="1" ht="26.25" customHeight="1" x14ac:dyDescent="0.15">
      <c r="A8" s="233">
        <v>2</v>
      </c>
      <c r="B8" s="1017" t="s">
        <v>393</v>
      </c>
      <c r="C8" s="1018"/>
      <c r="D8" s="1018"/>
      <c r="E8" s="1018"/>
      <c r="F8" s="1018"/>
      <c r="G8" s="1018"/>
      <c r="H8" s="1018"/>
      <c r="I8" s="1018"/>
      <c r="J8" s="1018"/>
      <c r="K8" s="1018"/>
      <c r="L8" s="1018"/>
      <c r="M8" s="1018"/>
      <c r="N8" s="1018"/>
      <c r="O8" s="1018"/>
      <c r="P8" s="1019"/>
      <c r="Q8" s="1025">
        <v>27</v>
      </c>
      <c r="R8" s="1026"/>
      <c r="S8" s="1026"/>
      <c r="T8" s="1026"/>
      <c r="U8" s="1026"/>
      <c r="V8" s="1026">
        <v>12</v>
      </c>
      <c r="W8" s="1026"/>
      <c r="X8" s="1026"/>
      <c r="Y8" s="1026"/>
      <c r="Z8" s="1026"/>
      <c r="AA8" s="1026">
        <v>15</v>
      </c>
      <c r="AB8" s="1026"/>
      <c r="AC8" s="1026"/>
      <c r="AD8" s="1026"/>
      <c r="AE8" s="1027"/>
      <c r="AF8" s="1022">
        <v>15</v>
      </c>
      <c r="AG8" s="1023"/>
      <c r="AH8" s="1023"/>
      <c r="AI8" s="1023"/>
      <c r="AJ8" s="1024"/>
      <c r="AK8" s="1067" t="s">
        <v>597</v>
      </c>
      <c r="AL8" s="1068"/>
      <c r="AM8" s="1068"/>
      <c r="AN8" s="1068"/>
      <c r="AO8" s="1068"/>
      <c r="AP8" s="1068" t="s">
        <v>597</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599</v>
      </c>
      <c r="BT8" s="980"/>
      <c r="BU8" s="980"/>
      <c r="BV8" s="980"/>
      <c r="BW8" s="980"/>
      <c r="BX8" s="980"/>
      <c r="BY8" s="980"/>
      <c r="BZ8" s="980"/>
      <c r="CA8" s="980"/>
      <c r="CB8" s="980"/>
      <c r="CC8" s="980"/>
      <c r="CD8" s="980"/>
      <c r="CE8" s="980"/>
      <c r="CF8" s="980"/>
      <c r="CG8" s="1001"/>
      <c r="CH8" s="976">
        <v>0</v>
      </c>
      <c r="CI8" s="977"/>
      <c r="CJ8" s="977"/>
      <c r="CK8" s="977"/>
      <c r="CL8" s="978"/>
      <c r="CM8" s="976">
        <v>166</v>
      </c>
      <c r="CN8" s="977"/>
      <c r="CO8" s="977"/>
      <c r="CP8" s="977"/>
      <c r="CQ8" s="978"/>
      <c r="CR8" s="976">
        <v>50</v>
      </c>
      <c r="CS8" s="977"/>
      <c r="CT8" s="977"/>
      <c r="CU8" s="977"/>
      <c r="CV8" s="978"/>
      <c r="CW8" s="976" t="s">
        <v>597</v>
      </c>
      <c r="CX8" s="977"/>
      <c r="CY8" s="977"/>
      <c r="CZ8" s="977"/>
      <c r="DA8" s="978"/>
      <c r="DB8" s="976" t="s">
        <v>597</v>
      </c>
      <c r="DC8" s="977"/>
      <c r="DD8" s="977"/>
      <c r="DE8" s="977"/>
      <c r="DF8" s="978"/>
      <c r="DG8" s="976" t="s">
        <v>597</v>
      </c>
      <c r="DH8" s="977"/>
      <c r="DI8" s="977"/>
      <c r="DJ8" s="977"/>
      <c r="DK8" s="978"/>
      <c r="DL8" s="976" t="s">
        <v>597</v>
      </c>
      <c r="DM8" s="977"/>
      <c r="DN8" s="977"/>
      <c r="DO8" s="977"/>
      <c r="DP8" s="978"/>
      <c r="DQ8" s="976" t="s">
        <v>597</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600</v>
      </c>
      <c r="BT9" s="980"/>
      <c r="BU9" s="980"/>
      <c r="BV9" s="980"/>
      <c r="BW9" s="980"/>
      <c r="BX9" s="980"/>
      <c r="BY9" s="980"/>
      <c r="BZ9" s="980"/>
      <c r="CA9" s="980"/>
      <c r="CB9" s="980"/>
      <c r="CC9" s="980"/>
      <c r="CD9" s="980"/>
      <c r="CE9" s="980"/>
      <c r="CF9" s="980"/>
      <c r="CG9" s="1001"/>
      <c r="CH9" s="976">
        <v>-7</v>
      </c>
      <c r="CI9" s="977"/>
      <c r="CJ9" s="977"/>
      <c r="CK9" s="977"/>
      <c r="CL9" s="978"/>
      <c r="CM9" s="976">
        <v>33</v>
      </c>
      <c r="CN9" s="977"/>
      <c r="CO9" s="977"/>
      <c r="CP9" s="977"/>
      <c r="CQ9" s="978"/>
      <c r="CR9" s="976">
        <v>35</v>
      </c>
      <c r="CS9" s="977"/>
      <c r="CT9" s="977"/>
      <c r="CU9" s="977"/>
      <c r="CV9" s="978"/>
      <c r="CW9" s="976">
        <v>1</v>
      </c>
      <c r="CX9" s="977"/>
      <c r="CY9" s="977"/>
      <c r="CZ9" s="977"/>
      <c r="DA9" s="978"/>
      <c r="DB9" s="976" t="s">
        <v>597</v>
      </c>
      <c r="DC9" s="977"/>
      <c r="DD9" s="977"/>
      <c r="DE9" s="977"/>
      <c r="DF9" s="978"/>
      <c r="DG9" s="976" t="s">
        <v>597</v>
      </c>
      <c r="DH9" s="977"/>
      <c r="DI9" s="977"/>
      <c r="DJ9" s="977"/>
      <c r="DK9" s="978"/>
      <c r="DL9" s="976" t="s">
        <v>597</v>
      </c>
      <c r="DM9" s="977"/>
      <c r="DN9" s="977"/>
      <c r="DO9" s="977"/>
      <c r="DP9" s="978"/>
      <c r="DQ9" s="976" t="s">
        <v>597</v>
      </c>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601</v>
      </c>
      <c r="BT10" s="980"/>
      <c r="BU10" s="980"/>
      <c r="BV10" s="980"/>
      <c r="BW10" s="980"/>
      <c r="BX10" s="980"/>
      <c r="BY10" s="980"/>
      <c r="BZ10" s="980"/>
      <c r="CA10" s="980"/>
      <c r="CB10" s="980"/>
      <c r="CC10" s="980"/>
      <c r="CD10" s="980"/>
      <c r="CE10" s="980"/>
      <c r="CF10" s="980"/>
      <c r="CG10" s="1001"/>
      <c r="CH10" s="976">
        <v>107</v>
      </c>
      <c r="CI10" s="977"/>
      <c r="CJ10" s="977"/>
      <c r="CK10" s="977"/>
      <c r="CL10" s="978"/>
      <c r="CM10" s="976">
        <v>438</v>
      </c>
      <c r="CN10" s="977"/>
      <c r="CO10" s="977"/>
      <c r="CP10" s="977"/>
      <c r="CQ10" s="978"/>
      <c r="CR10" s="976">
        <v>53</v>
      </c>
      <c r="CS10" s="977"/>
      <c r="CT10" s="977"/>
      <c r="CU10" s="977"/>
      <c r="CV10" s="978"/>
      <c r="CW10" s="976" t="s">
        <v>597</v>
      </c>
      <c r="CX10" s="977"/>
      <c r="CY10" s="977"/>
      <c r="CZ10" s="977"/>
      <c r="DA10" s="978"/>
      <c r="DB10" s="976" t="s">
        <v>597</v>
      </c>
      <c r="DC10" s="977"/>
      <c r="DD10" s="977"/>
      <c r="DE10" s="977"/>
      <c r="DF10" s="978"/>
      <c r="DG10" s="976" t="s">
        <v>597</v>
      </c>
      <c r="DH10" s="977"/>
      <c r="DI10" s="977"/>
      <c r="DJ10" s="977"/>
      <c r="DK10" s="978"/>
      <c r="DL10" s="976" t="s">
        <v>597</v>
      </c>
      <c r="DM10" s="977"/>
      <c r="DN10" s="977"/>
      <c r="DO10" s="977"/>
      <c r="DP10" s="978"/>
      <c r="DQ10" s="976" t="s">
        <v>597</v>
      </c>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t="s">
        <v>602</v>
      </c>
      <c r="BT11" s="980"/>
      <c r="BU11" s="980"/>
      <c r="BV11" s="980"/>
      <c r="BW11" s="980"/>
      <c r="BX11" s="980"/>
      <c r="BY11" s="980"/>
      <c r="BZ11" s="980"/>
      <c r="CA11" s="980"/>
      <c r="CB11" s="980"/>
      <c r="CC11" s="980"/>
      <c r="CD11" s="980"/>
      <c r="CE11" s="980"/>
      <c r="CF11" s="980"/>
      <c r="CG11" s="1001"/>
      <c r="CH11" s="976">
        <v>47</v>
      </c>
      <c r="CI11" s="977"/>
      <c r="CJ11" s="977"/>
      <c r="CK11" s="977"/>
      <c r="CL11" s="978"/>
      <c r="CM11" s="976">
        <v>435</v>
      </c>
      <c r="CN11" s="977"/>
      <c r="CO11" s="977"/>
      <c r="CP11" s="977"/>
      <c r="CQ11" s="978"/>
      <c r="CR11" s="976">
        <v>26</v>
      </c>
      <c r="CS11" s="977"/>
      <c r="CT11" s="977"/>
      <c r="CU11" s="977"/>
      <c r="CV11" s="978"/>
      <c r="CW11" s="976" t="s">
        <v>597</v>
      </c>
      <c r="CX11" s="977"/>
      <c r="CY11" s="977"/>
      <c r="CZ11" s="977"/>
      <c r="DA11" s="978"/>
      <c r="DB11" s="976" t="s">
        <v>597</v>
      </c>
      <c r="DC11" s="977"/>
      <c r="DD11" s="977"/>
      <c r="DE11" s="977"/>
      <c r="DF11" s="978"/>
      <c r="DG11" s="976" t="s">
        <v>597</v>
      </c>
      <c r="DH11" s="977"/>
      <c r="DI11" s="977"/>
      <c r="DJ11" s="977"/>
      <c r="DK11" s="978"/>
      <c r="DL11" s="976" t="s">
        <v>597</v>
      </c>
      <c r="DM11" s="977"/>
      <c r="DN11" s="977"/>
      <c r="DO11" s="977"/>
      <c r="DP11" s="978"/>
      <c r="DQ11" s="976" t="s">
        <v>597</v>
      </c>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t="s">
        <v>603</v>
      </c>
      <c r="BT12" s="980"/>
      <c r="BU12" s="980"/>
      <c r="BV12" s="980"/>
      <c r="BW12" s="980"/>
      <c r="BX12" s="980"/>
      <c r="BY12" s="980"/>
      <c r="BZ12" s="980"/>
      <c r="CA12" s="980"/>
      <c r="CB12" s="980"/>
      <c r="CC12" s="980"/>
      <c r="CD12" s="980"/>
      <c r="CE12" s="980"/>
      <c r="CF12" s="980"/>
      <c r="CG12" s="1001"/>
      <c r="CH12" s="976">
        <v>2</v>
      </c>
      <c r="CI12" s="977"/>
      <c r="CJ12" s="977"/>
      <c r="CK12" s="977"/>
      <c r="CL12" s="978"/>
      <c r="CM12" s="976">
        <v>126</v>
      </c>
      <c r="CN12" s="977"/>
      <c r="CO12" s="977"/>
      <c r="CP12" s="977"/>
      <c r="CQ12" s="978"/>
      <c r="CR12" s="976">
        <v>77</v>
      </c>
      <c r="CS12" s="977"/>
      <c r="CT12" s="977"/>
      <c r="CU12" s="977"/>
      <c r="CV12" s="978"/>
      <c r="CW12" s="976">
        <v>5</v>
      </c>
      <c r="CX12" s="977"/>
      <c r="CY12" s="977"/>
      <c r="CZ12" s="977"/>
      <c r="DA12" s="978"/>
      <c r="DB12" s="976" t="s">
        <v>597</v>
      </c>
      <c r="DC12" s="977"/>
      <c r="DD12" s="977"/>
      <c r="DE12" s="977"/>
      <c r="DF12" s="978"/>
      <c r="DG12" s="976" t="s">
        <v>597</v>
      </c>
      <c r="DH12" s="977"/>
      <c r="DI12" s="977"/>
      <c r="DJ12" s="977"/>
      <c r="DK12" s="978"/>
      <c r="DL12" s="976" t="s">
        <v>597</v>
      </c>
      <c r="DM12" s="977"/>
      <c r="DN12" s="977"/>
      <c r="DO12" s="977"/>
      <c r="DP12" s="978"/>
      <c r="DQ12" s="976" t="s">
        <v>597</v>
      </c>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t="s">
        <v>604</v>
      </c>
      <c r="BT13" s="980"/>
      <c r="BU13" s="980"/>
      <c r="BV13" s="980"/>
      <c r="BW13" s="980"/>
      <c r="BX13" s="980"/>
      <c r="BY13" s="980"/>
      <c r="BZ13" s="980"/>
      <c r="CA13" s="980"/>
      <c r="CB13" s="980"/>
      <c r="CC13" s="980"/>
      <c r="CD13" s="980"/>
      <c r="CE13" s="980"/>
      <c r="CF13" s="980"/>
      <c r="CG13" s="1001"/>
      <c r="CH13" s="976">
        <v>19</v>
      </c>
      <c r="CI13" s="977"/>
      <c r="CJ13" s="977"/>
      <c r="CK13" s="977"/>
      <c r="CL13" s="978"/>
      <c r="CM13" s="976">
        <v>21</v>
      </c>
      <c r="CN13" s="977"/>
      <c r="CO13" s="977"/>
      <c r="CP13" s="977"/>
      <c r="CQ13" s="978"/>
      <c r="CR13" s="976">
        <v>40</v>
      </c>
      <c r="CS13" s="977"/>
      <c r="CT13" s="977"/>
      <c r="CU13" s="977"/>
      <c r="CV13" s="978"/>
      <c r="CW13" s="976" t="s">
        <v>597</v>
      </c>
      <c r="CX13" s="977"/>
      <c r="CY13" s="977"/>
      <c r="CZ13" s="977"/>
      <c r="DA13" s="978"/>
      <c r="DB13" s="976" t="s">
        <v>597</v>
      </c>
      <c r="DC13" s="977"/>
      <c r="DD13" s="977"/>
      <c r="DE13" s="977"/>
      <c r="DF13" s="978"/>
      <c r="DG13" s="976" t="s">
        <v>597</v>
      </c>
      <c r="DH13" s="977"/>
      <c r="DI13" s="977"/>
      <c r="DJ13" s="977"/>
      <c r="DK13" s="978"/>
      <c r="DL13" s="976" t="s">
        <v>597</v>
      </c>
      <c r="DM13" s="977"/>
      <c r="DN13" s="977"/>
      <c r="DO13" s="977"/>
      <c r="DP13" s="978"/>
      <c r="DQ13" s="976" t="s">
        <v>597</v>
      </c>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t="s">
        <v>606</v>
      </c>
      <c r="BS14" s="979" t="s">
        <v>605</v>
      </c>
      <c r="BT14" s="980"/>
      <c r="BU14" s="980"/>
      <c r="BV14" s="980"/>
      <c r="BW14" s="980"/>
      <c r="BX14" s="980"/>
      <c r="BY14" s="980"/>
      <c r="BZ14" s="980"/>
      <c r="CA14" s="980"/>
      <c r="CB14" s="980"/>
      <c r="CC14" s="980"/>
      <c r="CD14" s="980"/>
      <c r="CE14" s="980"/>
      <c r="CF14" s="980"/>
      <c r="CG14" s="1001"/>
      <c r="CH14" s="976">
        <v>73</v>
      </c>
      <c r="CI14" s="977"/>
      <c r="CJ14" s="977"/>
      <c r="CK14" s="977"/>
      <c r="CL14" s="978"/>
      <c r="CM14" s="976">
        <v>299</v>
      </c>
      <c r="CN14" s="977"/>
      <c r="CO14" s="977"/>
      <c r="CP14" s="977"/>
      <c r="CQ14" s="978"/>
      <c r="CR14" s="976">
        <v>10</v>
      </c>
      <c r="CS14" s="977"/>
      <c r="CT14" s="977"/>
      <c r="CU14" s="977"/>
      <c r="CV14" s="978"/>
      <c r="CW14" s="976" t="s">
        <v>597</v>
      </c>
      <c r="CX14" s="977"/>
      <c r="CY14" s="977"/>
      <c r="CZ14" s="977"/>
      <c r="DA14" s="978"/>
      <c r="DB14" s="976" t="s">
        <v>597</v>
      </c>
      <c r="DC14" s="977"/>
      <c r="DD14" s="977"/>
      <c r="DE14" s="977"/>
      <c r="DF14" s="978"/>
      <c r="DG14" s="976" t="s">
        <v>597</v>
      </c>
      <c r="DH14" s="977"/>
      <c r="DI14" s="977"/>
      <c r="DJ14" s="977"/>
      <c r="DK14" s="978"/>
      <c r="DL14" s="976" t="s">
        <v>597</v>
      </c>
      <c r="DM14" s="977"/>
      <c r="DN14" s="977"/>
      <c r="DO14" s="977"/>
      <c r="DP14" s="978"/>
      <c r="DQ14" s="976" t="s">
        <v>597</v>
      </c>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395</v>
      </c>
      <c r="B23" s="924" t="s">
        <v>396</v>
      </c>
      <c r="C23" s="925"/>
      <c r="D23" s="925"/>
      <c r="E23" s="925"/>
      <c r="F23" s="925"/>
      <c r="G23" s="925"/>
      <c r="H23" s="925"/>
      <c r="I23" s="925"/>
      <c r="J23" s="925"/>
      <c r="K23" s="925"/>
      <c r="L23" s="925"/>
      <c r="M23" s="925"/>
      <c r="N23" s="925"/>
      <c r="O23" s="925"/>
      <c r="P23" s="935"/>
      <c r="Q23" s="1054">
        <v>35617</v>
      </c>
      <c r="R23" s="1048"/>
      <c r="S23" s="1048"/>
      <c r="T23" s="1048"/>
      <c r="U23" s="1048"/>
      <c r="V23" s="1048">
        <v>33878</v>
      </c>
      <c r="W23" s="1048"/>
      <c r="X23" s="1048"/>
      <c r="Y23" s="1048"/>
      <c r="Z23" s="1048"/>
      <c r="AA23" s="1048">
        <v>1739</v>
      </c>
      <c r="AB23" s="1048"/>
      <c r="AC23" s="1048"/>
      <c r="AD23" s="1048"/>
      <c r="AE23" s="1055"/>
      <c r="AF23" s="1056">
        <v>1339</v>
      </c>
      <c r="AG23" s="1048"/>
      <c r="AH23" s="1048"/>
      <c r="AI23" s="1048"/>
      <c r="AJ23" s="1057"/>
      <c r="AK23" s="1058"/>
      <c r="AL23" s="1059"/>
      <c r="AM23" s="1059"/>
      <c r="AN23" s="1059"/>
      <c r="AO23" s="1059"/>
      <c r="AP23" s="1048">
        <v>40017</v>
      </c>
      <c r="AQ23" s="1048"/>
      <c r="AR23" s="1048"/>
      <c r="AS23" s="1048"/>
      <c r="AT23" s="1048"/>
      <c r="AU23" s="1049"/>
      <c r="AV23" s="1049"/>
      <c r="AW23" s="1049"/>
      <c r="AX23" s="1049"/>
      <c r="AY23" s="1050"/>
      <c r="AZ23" s="1051" t="s">
        <v>397</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375</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382</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408</v>
      </c>
      <c r="C28" s="1035"/>
      <c r="D28" s="1035"/>
      <c r="E28" s="1035"/>
      <c r="F28" s="1035"/>
      <c r="G28" s="1035"/>
      <c r="H28" s="1035"/>
      <c r="I28" s="1035"/>
      <c r="J28" s="1035"/>
      <c r="K28" s="1035"/>
      <c r="L28" s="1035"/>
      <c r="M28" s="1035"/>
      <c r="N28" s="1035"/>
      <c r="O28" s="1035"/>
      <c r="P28" s="1036"/>
      <c r="Q28" s="1037">
        <v>4828</v>
      </c>
      <c r="R28" s="1038"/>
      <c r="S28" s="1038"/>
      <c r="T28" s="1038"/>
      <c r="U28" s="1038"/>
      <c r="V28" s="1038">
        <v>4784</v>
      </c>
      <c r="W28" s="1038"/>
      <c r="X28" s="1038"/>
      <c r="Y28" s="1038"/>
      <c r="Z28" s="1038"/>
      <c r="AA28" s="1038">
        <v>44</v>
      </c>
      <c r="AB28" s="1038"/>
      <c r="AC28" s="1038"/>
      <c r="AD28" s="1038"/>
      <c r="AE28" s="1039"/>
      <c r="AF28" s="1040">
        <v>44</v>
      </c>
      <c r="AG28" s="1038"/>
      <c r="AH28" s="1038"/>
      <c r="AI28" s="1038"/>
      <c r="AJ28" s="1041"/>
      <c r="AK28" s="1029">
        <v>492</v>
      </c>
      <c r="AL28" s="1030"/>
      <c r="AM28" s="1030"/>
      <c r="AN28" s="1030"/>
      <c r="AO28" s="1030"/>
      <c r="AP28" s="1030" t="s">
        <v>597</v>
      </c>
      <c r="AQ28" s="1030"/>
      <c r="AR28" s="1030"/>
      <c r="AS28" s="1030"/>
      <c r="AT28" s="1030"/>
      <c r="AU28" s="1030" t="s">
        <v>597</v>
      </c>
      <c r="AV28" s="1030"/>
      <c r="AW28" s="1030"/>
      <c r="AX28" s="1030"/>
      <c r="AY28" s="1030"/>
      <c r="AZ28" s="1031" t="s">
        <v>597</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409</v>
      </c>
      <c r="C29" s="1018"/>
      <c r="D29" s="1018"/>
      <c r="E29" s="1018"/>
      <c r="F29" s="1018"/>
      <c r="G29" s="1018"/>
      <c r="H29" s="1018"/>
      <c r="I29" s="1018"/>
      <c r="J29" s="1018"/>
      <c r="K29" s="1018"/>
      <c r="L29" s="1018"/>
      <c r="M29" s="1018"/>
      <c r="N29" s="1018"/>
      <c r="O29" s="1018"/>
      <c r="P29" s="1019"/>
      <c r="Q29" s="1025">
        <v>138</v>
      </c>
      <c r="R29" s="1026"/>
      <c r="S29" s="1026"/>
      <c r="T29" s="1026"/>
      <c r="U29" s="1026"/>
      <c r="V29" s="1026">
        <v>138</v>
      </c>
      <c r="W29" s="1026"/>
      <c r="X29" s="1026"/>
      <c r="Y29" s="1026"/>
      <c r="Z29" s="1026"/>
      <c r="AA29" s="1026" t="s">
        <v>597</v>
      </c>
      <c r="AB29" s="1026"/>
      <c r="AC29" s="1026"/>
      <c r="AD29" s="1026"/>
      <c r="AE29" s="1027"/>
      <c r="AF29" s="1022" t="s">
        <v>397</v>
      </c>
      <c r="AG29" s="1023"/>
      <c r="AH29" s="1023"/>
      <c r="AI29" s="1023"/>
      <c r="AJ29" s="1024"/>
      <c r="AK29" s="967">
        <v>61</v>
      </c>
      <c r="AL29" s="958"/>
      <c r="AM29" s="958"/>
      <c r="AN29" s="958"/>
      <c r="AO29" s="958"/>
      <c r="AP29" s="958">
        <v>88</v>
      </c>
      <c r="AQ29" s="958"/>
      <c r="AR29" s="958"/>
      <c r="AS29" s="958"/>
      <c r="AT29" s="958"/>
      <c r="AU29" s="958">
        <v>30</v>
      </c>
      <c r="AV29" s="958"/>
      <c r="AW29" s="958"/>
      <c r="AX29" s="958"/>
      <c r="AY29" s="958"/>
      <c r="AZ29" s="1028" t="s">
        <v>597</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410</v>
      </c>
      <c r="C30" s="1018"/>
      <c r="D30" s="1018"/>
      <c r="E30" s="1018"/>
      <c r="F30" s="1018"/>
      <c r="G30" s="1018"/>
      <c r="H30" s="1018"/>
      <c r="I30" s="1018"/>
      <c r="J30" s="1018"/>
      <c r="K30" s="1018"/>
      <c r="L30" s="1018"/>
      <c r="M30" s="1018"/>
      <c r="N30" s="1018"/>
      <c r="O30" s="1018"/>
      <c r="P30" s="1019"/>
      <c r="Q30" s="1025">
        <v>713</v>
      </c>
      <c r="R30" s="1026"/>
      <c r="S30" s="1026"/>
      <c r="T30" s="1026"/>
      <c r="U30" s="1026"/>
      <c r="V30" s="1026">
        <v>691</v>
      </c>
      <c r="W30" s="1026"/>
      <c r="X30" s="1026"/>
      <c r="Y30" s="1026"/>
      <c r="Z30" s="1026"/>
      <c r="AA30" s="1026">
        <v>22</v>
      </c>
      <c r="AB30" s="1026"/>
      <c r="AC30" s="1026"/>
      <c r="AD30" s="1026"/>
      <c r="AE30" s="1027"/>
      <c r="AF30" s="1022">
        <v>22</v>
      </c>
      <c r="AG30" s="1023"/>
      <c r="AH30" s="1023"/>
      <c r="AI30" s="1023"/>
      <c r="AJ30" s="1024"/>
      <c r="AK30" s="967">
        <v>252</v>
      </c>
      <c r="AL30" s="958"/>
      <c r="AM30" s="958"/>
      <c r="AN30" s="958"/>
      <c r="AO30" s="958"/>
      <c r="AP30" s="958" t="s">
        <v>597</v>
      </c>
      <c r="AQ30" s="958"/>
      <c r="AR30" s="958"/>
      <c r="AS30" s="958"/>
      <c r="AT30" s="958"/>
      <c r="AU30" s="958" t="s">
        <v>597</v>
      </c>
      <c r="AV30" s="958"/>
      <c r="AW30" s="958"/>
      <c r="AX30" s="958"/>
      <c r="AY30" s="958"/>
      <c r="AZ30" s="1028" t="s">
        <v>597</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411</v>
      </c>
      <c r="C31" s="1018"/>
      <c r="D31" s="1018"/>
      <c r="E31" s="1018"/>
      <c r="F31" s="1018"/>
      <c r="G31" s="1018"/>
      <c r="H31" s="1018"/>
      <c r="I31" s="1018"/>
      <c r="J31" s="1018"/>
      <c r="K31" s="1018"/>
      <c r="L31" s="1018"/>
      <c r="M31" s="1018"/>
      <c r="N31" s="1018"/>
      <c r="O31" s="1018"/>
      <c r="P31" s="1019"/>
      <c r="Q31" s="1025">
        <v>6370</v>
      </c>
      <c r="R31" s="1026"/>
      <c r="S31" s="1026"/>
      <c r="T31" s="1026"/>
      <c r="U31" s="1026"/>
      <c r="V31" s="1026">
        <v>6118</v>
      </c>
      <c r="W31" s="1026"/>
      <c r="X31" s="1026"/>
      <c r="Y31" s="1026"/>
      <c r="Z31" s="1026"/>
      <c r="AA31" s="1026">
        <v>252</v>
      </c>
      <c r="AB31" s="1026"/>
      <c r="AC31" s="1026"/>
      <c r="AD31" s="1026"/>
      <c r="AE31" s="1027"/>
      <c r="AF31" s="1022">
        <v>252</v>
      </c>
      <c r="AG31" s="1023"/>
      <c r="AH31" s="1023"/>
      <c r="AI31" s="1023"/>
      <c r="AJ31" s="1024"/>
      <c r="AK31" s="967">
        <v>939</v>
      </c>
      <c r="AL31" s="958"/>
      <c r="AM31" s="958"/>
      <c r="AN31" s="958"/>
      <c r="AO31" s="958"/>
      <c r="AP31" s="958" t="s">
        <v>597</v>
      </c>
      <c r="AQ31" s="958"/>
      <c r="AR31" s="958"/>
      <c r="AS31" s="958"/>
      <c r="AT31" s="958"/>
      <c r="AU31" s="958" t="s">
        <v>597</v>
      </c>
      <c r="AV31" s="958"/>
      <c r="AW31" s="958"/>
      <c r="AX31" s="958"/>
      <c r="AY31" s="958"/>
      <c r="AZ31" s="1028" t="s">
        <v>597</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412</v>
      </c>
      <c r="C32" s="1018"/>
      <c r="D32" s="1018"/>
      <c r="E32" s="1018"/>
      <c r="F32" s="1018"/>
      <c r="G32" s="1018"/>
      <c r="H32" s="1018"/>
      <c r="I32" s="1018"/>
      <c r="J32" s="1018"/>
      <c r="K32" s="1018"/>
      <c r="L32" s="1018"/>
      <c r="M32" s="1018"/>
      <c r="N32" s="1018"/>
      <c r="O32" s="1018"/>
      <c r="P32" s="1019"/>
      <c r="Q32" s="1025">
        <v>626</v>
      </c>
      <c r="R32" s="1026"/>
      <c r="S32" s="1026"/>
      <c r="T32" s="1026"/>
      <c r="U32" s="1026"/>
      <c r="V32" s="1026">
        <v>687</v>
      </c>
      <c r="W32" s="1026"/>
      <c r="X32" s="1026"/>
      <c r="Y32" s="1026"/>
      <c r="Z32" s="1026"/>
      <c r="AA32" s="1026">
        <v>-61</v>
      </c>
      <c r="AB32" s="1026"/>
      <c r="AC32" s="1026"/>
      <c r="AD32" s="1026"/>
      <c r="AE32" s="1027"/>
      <c r="AF32" s="1022">
        <v>710</v>
      </c>
      <c r="AG32" s="1023"/>
      <c r="AH32" s="1023"/>
      <c r="AI32" s="1023"/>
      <c r="AJ32" s="1024"/>
      <c r="AK32" s="967">
        <v>28</v>
      </c>
      <c r="AL32" s="958"/>
      <c r="AM32" s="958"/>
      <c r="AN32" s="958"/>
      <c r="AO32" s="958"/>
      <c r="AP32" s="958">
        <v>1918</v>
      </c>
      <c r="AQ32" s="958"/>
      <c r="AR32" s="958"/>
      <c r="AS32" s="958"/>
      <c r="AT32" s="958"/>
      <c r="AU32" s="958">
        <v>731</v>
      </c>
      <c r="AV32" s="958"/>
      <c r="AW32" s="958"/>
      <c r="AX32" s="958"/>
      <c r="AY32" s="958"/>
      <c r="AZ32" s="1028" t="s">
        <v>597</v>
      </c>
      <c r="BA32" s="1028"/>
      <c r="BB32" s="1028"/>
      <c r="BC32" s="1028"/>
      <c r="BD32" s="1028"/>
      <c r="BE32" s="959" t="s">
        <v>413</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414</v>
      </c>
      <c r="C33" s="1018"/>
      <c r="D33" s="1018"/>
      <c r="E33" s="1018"/>
      <c r="F33" s="1018"/>
      <c r="G33" s="1018"/>
      <c r="H33" s="1018"/>
      <c r="I33" s="1018"/>
      <c r="J33" s="1018"/>
      <c r="K33" s="1018"/>
      <c r="L33" s="1018"/>
      <c r="M33" s="1018"/>
      <c r="N33" s="1018"/>
      <c r="O33" s="1018"/>
      <c r="P33" s="1019"/>
      <c r="Q33" s="1025">
        <v>139</v>
      </c>
      <c r="R33" s="1026"/>
      <c r="S33" s="1026"/>
      <c r="T33" s="1026"/>
      <c r="U33" s="1026"/>
      <c r="V33" s="1026">
        <v>134</v>
      </c>
      <c r="W33" s="1026"/>
      <c r="X33" s="1026"/>
      <c r="Y33" s="1026"/>
      <c r="Z33" s="1026"/>
      <c r="AA33" s="1026">
        <v>4</v>
      </c>
      <c r="AB33" s="1026"/>
      <c r="AC33" s="1026"/>
      <c r="AD33" s="1026"/>
      <c r="AE33" s="1027"/>
      <c r="AF33" s="1022">
        <v>116</v>
      </c>
      <c r="AG33" s="1023"/>
      <c r="AH33" s="1023"/>
      <c r="AI33" s="1023"/>
      <c r="AJ33" s="1024"/>
      <c r="AK33" s="967">
        <v>50</v>
      </c>
      <c r="AL33" s="958"/>
      <c r="AM33" s="958"/>
      <c r="AN33" s="958"/>
      <c r="AO33" s="958"/>
      <c r="AP33" s="958">
        <v>96</v>
      </c>
      <c r="AQ33" s="958"/>
      <c r="AR33" s="958"/>
      <c r="AS33" s="958"/>
      <c r="AT33" s="958"/>
      <c r="AU33" s="958">
        <v>69</v>
      </c>
      <c r="AV33" s="958"/>
      <c r="AW33" s="958"/>
      <c r="AX33" s="958"/>
      <c r="AY33" s="958"/>
      <c r="AZ33" s="1028" t="s">
        <v>597</v>
      </c>
      <c r="BA33" s="1028"/>
      <c r="BB33" s="1028"/>
      <c r="BC33" s="1028"/>
      <c r="BD33" s="1028"/>
      <c r="BE33" s="959" t="s">
        <v>413</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415</v>
      </c>
      <c r="C34" s="1018"/>
      <c r="D34" s="1018"/>
      <c r="E34" s="1018"/>
      <c r="F34" s="1018"/>
      <c r="G34" s="1018"/>
      <c r="H34" s="1018"/>
      <c r="I34" s="1018"/>
      <c r="J34" s="1018"/>
      <c r="K34" s="1018"/>
      <c r="L34" s="1018"/>
      <c r="M34" s="1018"/>
      <c r="N34" s="1018"/>
      <c r="O34" s="1018"/>
      <c r="P34" s="1019"/>
      <c r="Q34" s="1025">
        <v>444</v>
      </c>
      <c r="R34" s="1026"/>
      <c r="S34" s="1026"/>
      <c r="T34" s="1026"/>
      <c r="U34" s="1026"/>
      <c r="V34" s="1026">
        <v>454</v>
      </c>
      <c r="W34" s="1026"/>
      <c r="X34" s="1026"/>
      <c r="Y34" s="1026"/>
      <c r="Z34" s="1026"/>
      <c r="AA34" s="1026">
        <v>-10</v>
      </c>
      <c r="AB34" s="1026"/>
      <c r="AC34" s="1026"/>
      <c r="AD34" s="1026"/>
      <c r="AE34" s="1027"/>
      <c r="AF34" s="1022">
        <v>304</v>
      </c>
      <c r="AG34" s="1023"/>
      <c r="AH34" s="1023"/>
      <c r="AI34" s="1023"/>
      <c r="AJ34" s="1024"/>
      <c r="AK34" s="967">
        <v>333</v>
      </c>
      <c r="AL34" s="958"/>
      <c r="AM34" s="958"/>
      <c r="AN34" s="958"/>
      <c r="AO34" s="958"/>
      <c r="AP34" s="958">
        <v>2468</v>
      </c>
      <c r="AQ34" s="958"/>
      <c r="AR34" s="958"/>
      <c r="AS34" s="958"/>
      <c r="AT34" s="958"/>
      <c r="AU34" s="958">
        <v>2468</v>
      </c>
      <c r="AV34" s="958"/>
      <c r="AW34" s="958"/>
      <c r="AX34" s="958"/>
      <c r="AY34" s="958"/>
      <c r="AZ34" s="1028" t="s">
        <v>597</v>
      </c>
      <c r="BA34" s="1028"/>
      <c r="BB34" s="1028"/>
      <c r="BC34" s="1028"/>
      <c r="BD34" s="1028"/>
      <c r="BE34" s="959" t="s">
        <v>416</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417</v>
      </c>
      <c r="C35" s="1018"/>
      <c r="D35" s="1018"/>
      <c r="E35" s="1018"/>
      <c r="F35" s="1018"/>
      <c r="G35" s="1018"/>
      <c r="H35" s="1018"/>
      <c r="I35" s="1018"/>
      <c r="J35" s="1018"/>
      <c r="K35" s="1018"/>
      <c r="L35" s="1018"/>
      <c r="M35" s="1018"/>
      <c r="N35" s="1018"/>
      <c r="O35" s="1018"/>
      <c r="P35" s="1019"/>
      <c r="Q35" s="1025">
        <v>3975</v>
      </c>
      <c r="R35" s="1026"/>
      <c r="S35" s="1026"/>
      <c r="T35" s="1026"/>
      <c r="U35" s="1026"/>
      <c r="V35" s="1026">
        <v>4180</v>
      </c>
      <c r="W35" s="1026"/>
      <c r="X35" s="1026"/>
      <c r="Y35" s="1026"/>
      <c r="Z35" s="1026"/>
      <c r="AA35" s="1026">
        <v>-206</v>
      </c>
      <c r="AB35" s="1026"/>
      <c r="AC35" s="1026"/>
      <c r="AD35" s="1026"/>
      <c r="AE35" s="1027"/>
      <c r="AF35" s="1022">
        <v>1748</v>
      </c>
      <c r="AG35" s="1023"/>
      <c r="AH35" s="1023"/>
      <c r="AI35" s="1023"/>
      <c r="AJ35" s="1024"/>
      <c r="AK35" s="967">
        <v>1006</v>
      </c>
      <c r="AL35" s="958"/>
      <c r="AM35" s="958"/>
      <c r="AN35" s="958"/>
      <c r="AO35" s="958"/>
      <c r="AP35" s="958">
        <v>4759</v>
      </c>
      <c r="AQ35" s="958"/>
      <c r="AR35" s="958"/>
      <c r="AS35" s="958"/>
      <c r="AT35" s="958"/>
      <c r="AU35" s="958">
        <v>3289</v>
      </c>
      <c r="AV35" s="958"/>
      <c r="AW35" s="958"/>
      <c r="AX35" s="958"/>
      <c r="AY35" s="958"/>
      <c r="AZ35" s="1028" t="s">
        <v>597</v>
      </c>
      <c r="BA35" s="1028"/>
      <c r="BB35" s="1028"/>
      <c r="BC35" s="1028"/>
      <c r="BD35" s="1028"/>
      <c r="BE35" s="959" t="s">
        <v>413</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t="s">
        <v>418</v>
      </c>
      <c r="C36" s="1018"/>
      <c r="D36" s="1018"/>
      <c r="E36" s="1018"/>
      <c r="F36" s="1018"/>
      <c r="G36" s="1018"/>
      <c r="H36" s="1018"/>
      <c r="I36" s="1018"/>
      <c r="J36" s="1018"/>
      <c r="K36" s="1018"/>
      <c r="L36" s="1018"/>
      <c r="M36" s="1018"/>
      <c r="N36" s="1018"/>
      <c r="O36" s="1018"/>
      <c r="P36" s="1019"/>
      <c r="Q36" s="1025">
        <v>618</v>
      </c>
      <c r="R36" s="1026"/>
      <c r="S36" s="1026"/>
      <c r="T36" s="1026"/>
      <c r="U36" s="1026"/>
      <c r="V36" s="1026">
        <v>607</v>
      </c>
      <c r="W36" s="1026"/>
      <c r="X36" s="1026"/>
      <c r="Y36" s="1026"/>
      <c r="Z36" s="1026"/>
      <c r="AA36" s="1026">
        <v>11</v>
      </c>
      <c r="AB36" s="1026"/>
      <c r="AC36" s="1026"/>
      <c r="AD36" s="1026"/>
      <c r="AE36" s="1027"/>
      <c r="AF36" s="1022">
        <v>156</v>
      </c>
      <c r="AG36" s="1023"/>
      <c r="AH36" s="1023"/>
      <c r="AI36" s="1023"/>
      <c r="AJ36" s="1024"/>
      <c r="AK36" s="967">
        <v>108</v>
      </c>
      <c r="AL36" s="958"/>
      <c r="AM36" s="958"/>
      <c r="AN36" s="958"/>
      <c r="AO36" s="958"/>
      <c r="AP36" s="958">
        <v>627</v>
      </c>
      <c r="AQ36" s="958"/>
      <c r="AR36" s="958"/>
      <c r="AS36" s="958"/>
      <c r="AT36" s="958"/>
      <c r="AU36" s="958">
        <v>551</v>
      </c>
      <c r="AV36" s="958"/>
      <c r="AW36" s="958"/>
      <c r="AX36" s="958"/>
      <c r="AY36" s="958"/>
      <c r="AZ36" s="1028" t="s">
        <v>597</v>
      </c>
      <c r="BA36" s="1028"/>
      <c r="BB36" s="1028"/>
      <c r="BC36" s="1028"/>
      <c r="BD36" s="1028"/>
      <c r="BE36" s="959" t="s">
        <v>413</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t="s">
        <v>419</v>
      </c>
      <c r="C37" s="1018"/>
      <c r="D37" s="1018"/>
      <c r="E37" s="1018"/>
      <c r="F37" s="1018"/>
      <c r="G37" s="1018"/>
      <c r="H37" s="1018"/>
      <c r="I37" s="1018"/>
      <c r="J37" s="1018"/>
      <c r="K37" s="1018"/>
      <c r="L37" s="1018"/>
      <c r="M37" s="1018"/>
      <c r="N37" s="1018"/>
      <c r="O37" s="1018"/>
      <c r="P37" s="1019"/>
      <c r="Q37" s="1025">
        <v>293</v>
      </c>
      <c r="R37" s="1026"/>
      <c r="S37" s="1026"/>
      <c r="T37" s="1026"/>
      <c r="U37" s="1026"/>
      <c r="V37" s="1026">
        <v>269</v>
      </c>
      <c r="W37" s="1026"/>
      <c r="X37" s="1026"/>
      <c r="Y37" s="1026"/>
      <c r="Z37" s="1026"/>
      <c r="AA37" s="1026">
        <v>25</v>
      </c>
      <c r="AB37" s="1026"/>
      <c r="AC37" s="1026"/>
      <c r="AD37" s="1026"/>
      <c r="AE37" s="1027"/>
      <c r="AF37" s="1022">
        <v>25</v>
      </c>
      <c r="AG37" s="1023"/>
      <c r="AH37" s="1023"/>
      <c r="AI37" s="1023"/>
      <c r="AJ37" s="1024"/>
      <c r="AK37" s="967">
        <v>188</v>
      </c>
      <c r="AL37" s="958"/>
      <c r="AM37" s="958"/>
      <c r="AN37" s="958"/>
      <c r="AO37" s="958"/>
      <c r="AP37" s="958">
        <v>1167</v>
      </c>
      <c r="AQ37" s="958"/>
      <c r="AR37" s="958"/>
      <c r="AS37" s="958"/>
      <c r="AT37" s="958"/>
      <c r="AU37" s="958">
        <v>1144</v>
      </c>
      <c r="AV37" s="958"/>
      <c r="AW37" s="958"/>
      <c r="AX37" s="958"/>
      <c r="AY37" s="958"/>
      <c r="AZ37" s="1028" t="s">
        <v>597</v>
      </c>
      <c r="BA37" s="1028"/>
      <c r="BB37" s="1028"/>
      <c r="BC37" s="1028"/>
      <c r="BD37" s="1028"/>
      <c r="BE37" s="959" t="s">
        <v>420</v>
      </c>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421</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395</v>
      </c>
      <c r="B63" s="924" t="s">
        <v>422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3377</v>
      </c>
      <c r="AG63" s="946"/>
      <c r="AH63" s="946"/>
      <c r="AI63" s="946"/>
      <c r="AJ63" s="1009"/>
      <c r="AK63" s="1010"/>
      <c r="AL63" s="950"/>
      <c r="AM63" s="950"/>
      <c r="AN63" s="950"/>
      <c r="AO63" s="950"/>
      <c r="AP63" s="946">
        <v>11124</v>
      </c>
      <c r="AQ63" s="946"/>
      <c r="AR63" s="946"/>
      <c r="AS63" s="946"/>
      <c r="AT63" s="946"/>
      <c r="AU63" s="946">
        <v>8281</v>
      </c>
      <c r="AV63" s="946"/>
      <c r="AW63" s="946"/>
      <c r="AX63" s="946"/>
      <c r="AY63" s="946"/>
      <c r="AZ63" s="1004"/>
      <c r="BA63" s="1004"/>
      <c r="BB63" s="1004"/>
      <c r="BC63" s="1004"/>
      <c r="BD63" s="1004"/>
      <c r="BE63" s="947"/>
      <c r="BF63" s="947"/>
      <c r="BG63" s="947"/>
      <c r="BH63" s="947"/>
      <c r="BI63" s="948"/>
      <c r="BJ63" s="1005" t="s">
        <v>397</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424</v>
      </c>
      <c r="B66" s="983"/>
      <c r="C66" s="983"/>
      <c r="D66" s="983"/>
      <c r="E66" s="983"/>
      <c r="F66" s="983"/>
      <c r="G66" s="983"/>
      <c r="H66" s="983"/>
      <c r="I66" s="983"/>
      <c r="J66" s="983"/>
      <c r="K66" s="983"/>
      <c r="L66" s="983"/>
      <c r="M66" s="983"/>
      <c r="N66" s="983"/>
      <c r="O66" s="983"/>
      <c r="P66" s="984"/>
      <c r="Q66" s="988" t="s">
        <v>425</v>
      </c>
      <c r="R66" s="989"/>
      <c r="S66" s="989"/>
      <c r="T66" s="989"/>
      <c r="U66" s="990"/>
      <c r="V66" s="988" t="s">
        <v>426</v>
      </c>
      <c r="W66" s="989"/>
      <c r="X66" s="989"/>
      <c r="Y66" s="989"/>
      <c r="Z66" s="990"/>
      <c r="AA66" s="988" t="s">
        <v>427</v>
      </c>
      <c r="AB66" s="989"/>
      <c r="AC66" s="989"/>
      <c r="AD66" s="989"/>
      <c r="AE66" s="990"/>
      <c r="AF66" s="994" t="s">
        <v>428</v>
      </c>
      <c r="AG66" s="995"/>
      <c r="AH66" s="995"/>
      <c r="AI66" s="995"/>
      <c r="AJ66" s="996"/>
      <c r="AK66" s="988" t="s">
        <v>429</v>
      </c>
      <c r="AL66" s="983"/>
      <c r="AM66" s="983"/>
      <c r="AN66" s="983"/>
      <c r="AO66" s="984"/>
      <c r="AP66" s="988" t="s">
        <v>430</v>
      </c>
      <c r="AQ66" s="989"/>
      <c r="AR66" s="989"/>
      <c r="AS66" s="989"/>
      <c r="AT66" s="990"/>
      <c r="AU66" s="988" t="s">
        <v>431</v>
      </c>
      <c r="AV66" s="989"/>
      <c r="AW66" s="989"/>
      <c r="AX66" s="989"/>
      <c r="AY66" s="990"/>
      <c r="AZ66" s="988" t="s">
        <v>382</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607</v>
      </c>
      <c r="C68" s="973"/>
      <c r="D68" s="973"/>
      <c r="E68" s="973"/>
      <c r="F68" s="973"/>
      <c r="G68" s="973"/>
      <c r="H68" s="973"/>
      <c r="I68" s="973"/>
      <c r="J68" s="973"/>
      <c r="K68" s="973"/>
      <c r="L68" s="973"/>
      <c r="M68" s="973"/>
      <c r="N68" s="973"/>
      <c r="O68" s="973"/>
      <c r="P68" s="974"/>
      <c r="Q68" s="975">
        <v>23</v>
      </c>
      <c r="R68" s="969"/>
      <c r="S68" s="969"/>
      <c r="T68" s="969"/>
      <c r="U68" s="969"/>
      <c r="V68" s="969">
        <v>22</v>
      </c>
      <c r="W68" s="969"/>
      <c r="X68" s="969"/>
      <c r="Y68" s="969"/>
      <c r="Z68" s="969"/>
      <c r="AA68" s="969">
        <v>1</v>
      </c>
      <c r="AB68" s="969"/>
      <c r="AC68" s="969"/>
      <c r="AD68" s="969"/>
      <c r="AE68" s="969"/>
      <c r="AF68" s="969">
        <v>1</v>
      </c>
      <c r="AG68" s="969"/>
      <c r="AH68" s="969"/>
      <c r="AI68" s="969"/>
      <c r="AJ68" s="969"/>
      <c r="AK68" s="969" t="s">
        <v>531</v>
      </c>
      <c r="AL68" s="969"/>
      <c r="AM68" s="969"/>
      <c r="AN68" s="969"/>
      <c r="AO68" s="969"/>
      <c r="AP68" s="969" t="s">
        <v>531</v>
      </c>
      <c r="AQ68" s="969"/>
      <c r="AR68" s="969"/>
      <c r="AS68" s="969"/>
      <c r="AT68" s="969"/>
      <c r="AU68" s="969" t="s">
        <v>531</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608</v>
      </c>
      <c r="C69" s="962"/>
      <c r="D69" s="962"/>
      <c r="E69" s="962"/>
      <c r="F69" s="962"/>
      <c r="G69" s="962"/>
      <c r="H69" s="962"/>
      <c r="I69" s="962"/>
      <c r="J69" s="962"/>
      <c r="K69" s="962"/>
      <c r="L69" s="962"/>
      <c r="M69" s="962"/>
      <c r="N69" s="962"/>
      <c r="O69" s="962"/>
      <c r="P69" s="963"/>
      <c r="Q69" s="964">
        <v>1060</v>
      </c>
      <c r="R69" s="958"/>
      <c r="S69" s="958"/>
      <c r="T69" s="958"/>
      <c r="U69" s="958"/>
      <c r="V69" s="958">
        <v>1040</v>
      </c>
      <c r="W69" s="958"/>
      <c r="X69" s="958"/>
      <c r="Y69" s="958"/>
      <c r="Z69" s="958"/>
      <c r="AA69" s="958">
        <v>19</v>
      </c>
      <c r="AB69" s="958"/>
      <c r="AC69" s="958"/>
      <c r="AD69" s="958"/>
      <c r="AE69" s="958"/>
      <c r="AF69" s="958">
        <v>15</v>
      </c>
      <c r="AG69" s="958"/>
      <c r="AH69" s="958"/>
      <c r="AI69" s="958"/>
      <c r="AJ69" s="958"/>
      <c r="AK69" s="958" t="s">
        <v>531</v>
      </c>
      <c r="AL69" s="958"/>
      <c r="AM69" s="958"/>
      <c r="AN69" s="958"/>
      <c r="AO69" s="958"/>
      <c r="AP69" s="958" t="s">
        <v>531</v>
      </c>
      <c r="AQ69" s="958"/>
      <c r="AR69" s="958"/>
      <c r="AS69" s="958"/>
      <c r="AT69" s="958"/>
      <c r="AU69" s="958" t="s">
        <v>531</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609</v>
      </c>
      <c r="C70" s="962"/>
      <c r="D70" s="962"/>
      <c r="E70" s="962"/>
      <c r="F70" s="962"/>
      <c r="G70" s="962"/>
      <c r="H70" s="962"/>
      <c r="I70" s="962"/>
      <c r="J70" s="962"/>
      <c r="K70" s="962"/>
      <c r="L70" s="962"/>
      <c r="M70" s="962"/>
      <c r="N70" s="962"/>
      <c r="O70" s="962"/>
      <c r="P70" s="963"/>
      <c r="Q70" s="964">
        <v>106</v>
      </c>
      <c r="R70" s="958"/>
      <c r="S70" s="958"/>
      <c r="T70" s="958"/>
      <c r="U70" s="958"/>
      <c r="V70" s="958">
        <v>90</v>
      </c>
      <c r="W70" s="958"/>
      <c r="X70" s="958"/>
      <c r="Y70" s="958"/>
      <c r="Z70" s="958"/>
      <c r="AA70" s="958">
        <v>16</v>
      </c>
      <c r="AB70" s="958"/>
      <c r="AC70" s="958"/>
      <c r="AD70" s="958"/>
      <c r="AE70" s="958"/>
      <c r="AF70" s="958">
        <v>16</v>
      </c>
      <c r="AG70" s="958"/>
      <c r="AH70" s="958"/>
      <c r="AI70" s="958"/>
      <c r="AJ70" s="958"/>
      <c r="AK70" s="958" t="s">
        <v>531</v>
      </c>
      <c r="AL70" s="958"/>
      <c r="AM70" s="958"/>
      <c r="AN70" s="958"/>
      <c r="AO70" s="958"/>
      <c r="AP70" s="958" t="s">
        <v>531</v>
      </c>
      <c r="AQ70" s="958"/>
      <c r="AR70" s="958"/>
      <c r="AS70" s="958"/>
      <c r="AT70" s="958"/>
      <c r="AU70" s="958" t="s">
        <v>531</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610</v>
      </c>
      <c r="C71" s="962"/>
      <c r="D71" s="962"/>
      <c r="E71" s="962"/>
      <c r="F71" s="962"/>
      <c r="G71" s="962"/>
      <c r="H71" s="962"/>
      <c r="I71" s="962"/>
      <c r="J71" s="962"/>
      <c r="K71" s="962"/>
      <c r="L71" s="962"/>
      <c r="M71" s="962"/>
      <c r="N71" s="962"/>
      <c r="O71" s="962"/>
      <c r="P71" s="963"/>
      <c r="Q71" s="964">
        <v>168</v>
      </c>
      <c r="R71" s="958"/>
      <c r="S71" s="958"/>
      <c r="T71" s="958"/>
      <c r="U71" s="958"/>
      <c r="V71" s="958">
        <v>160</v>
      </c>
      <c r="W71" s="958"/>
      <c r="X71" s="958"/>
      <c r="Y71" s="958"/>
      <c r="Z71" s="958"/>
      <c r="AA71" s="958">
        <v>9</v>
      </c>
      <c r="AB71" s="958"/>
      <c r="AC71" s="958"/>
      <c r="AD71" s="958"/>
      <c r="AE71" s="958"/>
      <c r="AF71" s="958">
        <v>9</v>
      </c>
      <c r="AG71" s="958"/>
      <c r="AH71" s="958"/>
      <c r="AI71" s="958"/>
      <c r="AJ71" s="958"/>
      <c r="AK71" s="958" t="s">
        <v>531</v>
      </c>
      <c r="AL71" s="958"/>
      <c r="AM71" s="958"/>
      <c r="AN71" s="958"/>
      <c r="AO71" s="958"/>
      <c r="AP71" s="958" t="s">
        <v>531</v>
      </c>
      <c r="AQ71" s="958"/>
      <c r="AR71" s="958"/>
      <c r="AS71" s="958"/>
      <c r="AT71" s="958"/>
      <c r="AU71" s="958" t="s">
        <v>531</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611</v>
      </c>
      <c r="C72" s="962"/>
      <c r="D72" s="962"/>
      <c r="E72" s="962"/>
      <c r="F72" s="962"/>
      <c r="G72" s="962"/>
      <c r="H72" s="962"/>
      <c r="I72" s="962"/>
      <c r="J72" s="962"/>
      <c r="K72" s="962"/>
      <c r="L72" s="962"/>
      <c r="M72" s="962"/>
      <c r="N72" s="962"/>
      <c r="O72" s="962"/>
      <c r="P72" s="963"/>
      <c r="Q72" s="964">
        <v>498</v>
      </c>
      <c r="R72" s="958"/>
      <c r="S72" s="958"/>
      <c r="T72" s="958"/>
      <c r="U72" s="958"/>
      <c r="V72" s="958">
        <v>449</v>
      </c>
      <c r="W72" s="958"/>
      <c r="X72" s="958"/>
      <c r="Y72" s="958"/>
      <c r="Z72" s="958"/>
      <c r="AA72" s="958">
        <v>49</v>
      </c>
      <c r="AB72" s="958"/>
      <c r="AC72" s="958"/>
      <c r="AD72" s="958"/>
      <c r="AE72" s="958"/>
      <c r="AF72" s="958">
        <v>49</v>
      </c>
      <c r="AG72" s="958"/>
      <c r="AH72" s="958"/>
      <c r="AI72" s="958"/>
      <c r="AJ72" s="958"/>
      <c r="AK72" s="958" t="s">
        <v>531</v>
      </c>
      <c r="AL72" s="958"/>
      <c r="AM72" s="958"/>
      <c r="AN72" s="958"/>
      <c r="AO72" s="958"/>
      <c r="AP72" s="958" t="s">
        <v>597</v>
      </c>
      <c r="AQ72" s="958"/>
      <c r="AR72" s="958"/>
      <c r="AS72" s="958"/>
      <c r="AT72" s="958"/>
      <c r="AU72" s="958" t="s">
        <v>597</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612</v>
      </c>
      <c r="C73" s="962"/>
      <c r="D73" s="962"/>
      <c r="E73" s="962"/>
      <c r="F73" s="962"/>
      <c r="G73" s="962"/>
      <c r="H73" s="962"/>
      <c r="I73" s="962"/>
      <c r="J73" s="962"/>
      <c r="K73" s="962"/>
      <c r="L73" s="962"/>
      <c r="M73" s="962"/>
      <c r="N73" s="962"/>
      <c r="O73" s="962"/>
      <c r="P73" s="963"/>
      <c r="Q73" s="964">
        <v>5</v>
      </c>
      <c r="R73" s="958"/>
      <c r="S73" s="958"/>
      <c r="T73" s="958"/>
      <c r="U73" s="958"/>
      <c r="V73" s="958">
        <v>4</v>
      </c>
      <c r="W73" s="958"/>
      <c r="X73" s="958"/>
      <c r="Y73" s="958"/>
      <c r="Z73" s="958"/>
      <c r="AA73" s="958">
        <v>1</v>
      </c>
      <c r="AB73" s="958"/>
      <c r="AC73" s="958"/>
      <c r="AD73" s="958"/>
      <c r="AE73" s="958"/>
      <c r="AF73" s="958">
        <v>1</v>
      </c>
      <c r="AG73" s="958"/>
      <c r="AH73" s="958"/>
      <c r="AI73" s="958"/>
      <c r="AJ73" s="958"/>
      <c r="AK73" s="958" t="s">
        <v>531</v>
      </c>
      <c r="AL73" s="958"/>
      <c r="AM73" s="958"/>
      <c r="AN73" s="958"/>
      <c r="AO73" s="958"/>
      <c r="AP73" s="958" t="s">
        <v>531</v>
      </c>
      <c r="AQ73" s="958"/>
      <c r="AR73" s="958"/>
      <c r="AS73" s="958"/>
      <c r="AT73" s="958"/>
      <c r="AU73" s="958" t="s">
        <v>531</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613</v>
      </c>
      <c r="C74" s="962"/>
      <c r="D74" s="962"/>
      <c r="E74" s="962"/>
      <c r="F74" s="962"/>
      <c r="G74" s="962"/>
      <c r="H74" s="962"/>
      <c r="I74" s="962"/>
      <c r="J74" s="962"/>
      <c r="K74" s="962"/>
      <c r="L74" s="962"/>
      <c r="M74" s="962"/>
      <c r="N74" s="962"/>
      <c r="O74" s="962"/>
      <c r="P74" s="963"/>
      <c r="Q74" s="964">
        <v>1</v>
      </c>
      <c r="R74" s="958"/>
      <c r="S74" s="958"/>
      <c r="T74" s="958"/>
      <c r="U74" s="958"/>
      <c r="V74" s="958">
        <v>0</v>
      </c>
      <c r="W74" s="958"/>
      <c r="X74" s="958"/>
      <c r="Y74" s="958"/>
      <c r="Z74" s="958"/>
      <c r="AA74" s="958">
        <v>1</v>
      </c>
      <c r="AB74" s="958"/>
      <c r="AC74" s="958"/>
      <c r="AD74" s="958"/>
      <c r="AE74" s="958"/>
      <c r="AF74" s="958">
        <v>1</v>
      </c>
      <c r="AG74" s="958"/>
      <c r="AH74" s="958"/>
      <c r="AI74" s="958"/>
      <c r="AJ74" s="958"/>
      <c r="AK74" s="958" t="s">
        <v>531</v>
      </c>
      <c r="AL74" s="958"/>
      <c r="AM74" s="958"/>
      <c r="AN74" s="958"/>
      <c r="AO74" s="958"/>
      <c r="AP74" s="958" t="s">
        <v>531</v>
      </c>
      <c r="AQ74" s="958"/>
      <c r="AR74" s="958"/>
      <c r="AS74" s="958"/>
      <c r="AT74" s="958"/>
      <c r="AU74" s="958" t="s">
        <v>531</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614</v>
      </c>
      <c r="C75" s="962"/>
      <c r="D75" s="962"/>
      <c r="E75" s="962"/>
      <c r="F75" s="962"/>
      <c r="G75" s="962"/>
      <c r="H75" s="962"/>
      <c r="I75" s="962"/>
      <c r="J75" s="962"/>
      <c r="K75" s="962"/>
      <c r="L75" s="962"/>
      <c r="M75" s="962"/>
      <c r="N75" s="962"/>
      <c r="O75" s="962"/>
      <c r="P75" s="963"/>
      <c r="Q75" s="965">
        <v>62</v>
      </c>
      <c r="R75" s="966"/>
      <c r="S75" s="966"/>
      <c r="T75" s="966"/>
      <c r="U75" s="967"/>
      <c r="V75" s="968">
        <v>57</v>
      </c>
      <c r="W75" s="966"/>
      <c r="X75" s="966"/>
      <c r="Y75" s="966"/>
      <c r="Z75" s="967"/>
      <c r="AA75" s="968">
        <v>6</v>
      </c>
      <c r="AB75" s="966"/>
      <c r="AC75" s="966"/>
      <c r="AD75" s="966"/>
      <c r="AE75" s="967"/>
      <c r="AF75" s="968">
        <v>6</v>
      </c>
      <c r="AG75" s="966"/>
      <c r="AH75" s="966"/>
      <c r="AI75" s="966"/>
      <c r="AJ75" s="967"/>
      <c r="AK75" s="968" t="s">
        <v>531</v>
      </c>
      <c r="AL75" s="966"/>
      <c r="AM75" s="966"/>
      <c r="AN75" s="966"/>
      <c r="AO75" s="967"/>
      <c r="AP75" s="968" t="s">
        <v>531</v>
      </c>
      <c r="AQ75" s="966"/>
      <c r="AR75" s="966"/>
      <c r="AS75" s="966"/>
      <c r="AT75" s="967"/>
      <c r="AU75" s="968" t="s">
        <v>531</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615</v>
      </c>
      <c r="C76" s="962"/>
      <c r="D76" s="962"/>
      <c r="E76" s="962"/>
      <c r="F76" s="962"/>
      <c r="G76" s="962"/>
      <c r="H76" s="962"/>
      <c r="I76" s="962"/>
      <c r="J76" s="962"/>
      <c r="K76" s="962"/>
      <c r="L76" s="962"/>
      <c r="M76" s="962"/>
      <c r="N76" s="962"/>
      <c r="O76" s="962"/>
      <c r="P76" s="963"/>
      <c r="Q76" s="965">
        <v>8365</v>
      </c>
      <c r="R76" s="966"/>
      <c r="S76" s="966"/>
      <c r="T76" s="966"/>
      <c r="U76" s="967"/>
      <c r="V76" s="968">
        <v>7823</v>
      </c>
      <c r="W76" s="966"/>
      <c r="X76" s="966"/>
      <c r="Y76" s="966"/>
      <c r="Z76" s="967"/>
      <c r="AA76" s="968">
        <v>542</v>
      </c>
      <c r="AB76" s="966"/>
      <c r="AC76" s="966"/>
      <c r="AD76" s="966"/>
      <c r="AE76" s="967"/>
      <c r="AF76" s="968">
        <v>542</v>
      </c>
      <c r="AG76" s="966"/>
      <c r="AH76" s="966"/>
      <c r="AI76" s="966"/>
      <c r="AJ76" s="967"/>
      <c r="AK76" s="968">
        <v>3700</v>
      </c>
      <c r="AL76" s="966"/>
      <c r="AM76" s="966"/>
      <c r="AN76" s="966"/>
      <c r="AO76" s="967"/>
      <c r="AP76" s="968" t="s">
        <v>531</v>
      </c>
      <c r="AQ76" s="966"/>
      <c r="AR76" s="966"/>
      <c r="AS76" s="966"/>
      <c r="AT76" s="967"/>
      <c r="AU76" s="968" t="s">
        <v>531</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t="s">
        <v>616</v>
      </c>
      <c r="C77" s="962"/>
      <c r="D77" s="962"/>
      <c r="E77" s="962"/>
      <c r="F77" s="962"/>
      <c r="G77" s="962"/>
      <c r="H77" s="962"/>
      <c r="I77" s="962"/>
      <c r="J77" s="962"/>
      <c r="K77" s="962"/>
      <c r="L77" s="962"/>
      <c r="M77" s="962"/>
      <c r="N77" s="962"/>
      <c r="O77" s="962"/>
      <c r="P77" s="963"/>
      <c r="Q77" s="965">
        <v>544</v>
      </c>
      <c r="R77" s="966"/>
      <c r="S77" s="966"/>
      <c r="T77" s="966"/>
      <c r="U77" s="967"/>
      <c r="V77" s="968">
        <v>542</v>
      </c>
      <c r="W77" s="966"/>
      <c r="X77" s="966"/>
      <c r="Y77" s="966"/>
      <c r="Z77" s="967"/>
      <c r="AA77" s="968">
        <v>2</v>
      </c>
      <c r="AB77" s="966"/>
      <c r="AC77" s="966"/>
      <c r="AD77" s="966"/>
      <c r="AE77" s="967"/>
      <c r="AF77" s="968">
        <v>2</v>
      </c>
      <c r="AG77" s="966"/>
      <c r="AH77" s="966"/>
      <c r="AI77" s="966"/>
      <c r="AJ77" s="967"/>
      <c r="AK77" s="968" t="s">
        <v>531</v>
      </c>
      <c r="AL77" s="966"/>
      <c r="AM77" s="966"/>
      <c r="AN77" s="966"/>
      <c r="AO77" s="967"/>
      <c r="AP77" s="968" t="s">
        <v>531</v>
      </c>
      <c r="AQ77" s="966"/>
      <c r="AR77" s="966"/>
      <c r="AS77" s="966"/>
      <c r="AT77" s="967"/>
      <c r="AU77" s="968" t="s">
        <v>531</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t="s">
        <v>617</v>
      </c>
      <c r="C78" s="962"/>
      <c r="D78" s="962"/>
      <c r="E78" s="962"/>
      <c r="F78" s="962"/>
      <c r="G78" s="962"/>
      <c r="H78" s="962"/>
      <c r="I78" s="962"/>
      <c r="J78" s="962"/>
      <c r="K78" s="962"/>
      <c r="L78" s="962"/>
      <c r="M78" s="962"/>
      <c r="N78" s="962"/>
      <c r="O78" s="962"/>
      <c r="P78" s="963"/>
      <c r="Q78" s="964">
        <v>21</v>
      </c>
      <c r="R78" s="958"/>
      <c r="S78" s="958"/>
      <c r="T78" s="958"/>
      <c r="U78" s="958"/>
      <c r="V78" s="958">
        <v>18</v>
      </c>
      <c r="W78" s="958"/>
      <c r="X78" s="958"/>
      <c r="Y78" s="958"/>
      <c r="Z78" s="958"/>
      <c r="AA78" s="958">
        <v>2</v>
      </c>
      <c r="AB78" s="958"/>
      <c r="AC78" s="958"/>
      <c r="AD78" s="958"/>
      <c r="AE78" s="958"/>
      <c r="AF78" s="958">
        <v>2</v>
      </c>
      <c r="AG78" s="958"/>
      <c r="AH78" s="958"/>
      <c r="AI78" s="958"/>
      <c r="AJ78" s="958"/>
      <c r="AK78" s="958">
        <v>1</v>
      </c>
      <c r="AL78" s="958"/>
      <c r="AM78" s="958"/>
      <c r="AN78" s="958"/>
      <c r="AO78" s="958"/>
      <c r="AP78" s="958" t="s">
        <v>531</v>
      </c>
      <c r="AQ78" s="958"/>
      <c r="AR78" s="958"/>
      <c r="AS78" s="958"/>
      <c r="AT78" s="958"/>
      <c r="AU78" s="958" t="s">
        <v>531</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t="s">
        <v>618</v>
      </c>
      <c r="C79" s="962"/>
      <c r="D79" s="962"/>
      <c r="E79" s="962"/>
      <c r="F79" s="962"/>
      <c r="G79" s="962"/>
      <c r="H79" s="962"/>
      <c r="I79" s="962"/>
      <c r="J79" s="962"/>
      <c r="K79" s="962"/>
      <c r="L79" s="962"/>
      <c r="M79" s="962"/>
      <c r="N79" s="962"/>
      <c r="O79" s="962"/>
      <c r="P79" s="963"/>
      <c r="Q79" s="964">
        <v>32</v>
      </c>
      <c r="R79" s="958"/>
      <c r="S79" s="958"/>
      <c r="T79" s="958"/>
      <c r="U79" s="958"/>
      <c r="V79" s="958">
        <v>31</v>
      </c>
      <c r="W79" s="958"/>
      <c r="X79" s="958"/>
      <c r="Y79" s="958"/>
      <c r="Z79" s="958"/>
      <c r="AA79" s="958">
        <v>2</v>
      </c>
      <c r="AB79" s="958"/>
      <c r="AC79" s="958"/>
      <c r="AD79" s="958"/>
      <c r="AE79" s="958"/>
      <c r="AF79" s="958">
        <v>2</v>
      </c>
      <c r="AG79" s="958"/>
      <c r="AH79" s="958"/>
      <c r="AI79" s="958"/>
      <c r="AJ79" s="958"/>
      <c r="AK79" s="958">
        <v>5</v>
      </c>
      <c r="AL79" s="958"/>
      <c r="AM79" s="958"/>
      <c r="AN79" s="958"/>
      <c r="AO79" s="958"/>
      <c r="AP79" s="958" t="s">
        <v>531</v>
      </c>
      <c r="AQ79" s="958"/>
      <c r="AR79" s="958"/>
      <c r="AS79" s="958"/>
      <c r="AT79" s="958"/>
      <c r="AU79" s="958" t="s">
        <v>531</v>
      </c>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t="s">
        <v>619</v>
      </c>
      <c r="C80" s="962"/>
      <c r="D80" s="962"/>
      <c r="E80" s="962"/>
      <c r="F80" s="962"/>
      <c r="G80" s="962"/>
      <c r="H80" s="962"/>
      <c r="I80" s="962"/>
      <c r="J80" s="962"/>
      <c r="K80" s="962"/>
      <c r="L80" s="962"/>
      <c r="M80" s="962"/>
      <c r="N80" s="962"/>
      <c r="O80" s="962"/>
      <c r="P80" s="963"/>
      <c r="Q80" s="964">
        <v>1</v>
      </c>
      <c r="R80" s="958"/>
      <c r="S80" s="958"/>
      <c r="T80" s="958"/>
      <c r="U80" s="958"/>
      <c r="V80" s="958">
        <v>0</v>
      </c>
      <c r="W80" s="958"/>
      <c r="X80" s="958"/>
      <c r="Y80" s="958"/>
      <c r="Z80" s="958"/>
      <c r="AA80" s="958">
        <v>0</v>
      </c>
      <c r="AB80" s="958"/>
      <c r="AC80" s="958"/>
      <c r="AD80" s="958"/>
      <c r="AE80" s="958"/>
      <c r="AF80" s="958">
        <v>0</v>
      </c>
      <c r="AG80" s="958"/>
      <c r="AH80" s="958"/>
      <c r="AI80" s="958"/>
      <c r="AJ80" s="958"/>
      <c r="AK80" s="958" t="s">
        <v>531</v>
      </c>
      <c r="AL80" s="958"/>
      <c r="AM80" s="958"/>
      <c r="AN80" s="958"/>
      <c r="AO80" s="958"/>
      <c r="AP80" s="958" t="s">
        <v>531</v>
      </c>
      <c r="AQ80" s="958"/>
      <c r="AR80" s="958"/>
      <c r="AS80" s="958"/>
      <c r="AT80" s="958"/>
      <c r="AU80" s="958" t="s">
        <v>531</v>
      </c>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t="s">
        <v>620</v>
      </c>
      <c r="C81" s="962"/>
      <c r="D81" s="962"/>
      <c r="E81" s="962"/>
      <c r="F81" s="962"/>
      <c r="G81" s="962"/>
      <c r="H81" s="962"/>
      <c r="I81" s="962"/>
      <c r="J81" s="962"/>
      <c r="K81" s="962"/>
      <c r="L81" s="962"/>
      <c r="M81" s="962"/>
      <c r="N81" s="962"/>
      <c r="O81" s="962"/>
      <c r="P81" s="963"/>
      <c r="Q81" s="964">
        <v>88</v>
      </c>
      <c r="R81" s="958"/>
      <c r="S81" s="958"/>
      <c r="T81" s="958"/>
      <c r="U81" s="958"/>
      <c r="V81" s="958">
        <v>88</v>
      </c>
      <c r="W81" s="958"/>
      <c r="X81" s="958"/>
      <c r="Y81" s="958"/>
      <c r="Z81" s="958"/>
      <c r="AA81" s="958" t="s">
        <v>597</v>
      </c>
      <c r="AB81" s="958"/>
      <c r="AC81" s="958"/>
      <c r="AD81" s="958"/>
      <c r="AE81" s="958"/>
      <c r="AF81" s="958" t="s">
        <v>597</v>
      </c>
      <c r="AG81" s="958"/>
      <c r="AH81" s="958"/>
      <c r="AI81" s="958"/>
      <c r="AJ81" s="958"/>
      <c r="AK81" s="958">
        <v>50</v>
      </c>
      <c r="AL81" s="958"/>
      <c r="AM81" s="958"/>
      <c r="AN81" s="958"/>
      <c r="AO81" s="958"/>
      <c r="AP81" s="958" t="s">
        <v>531</v>
      </c>
      <c r="AQ81" s="958"/>
      <c r="AR81" s="958"/>
      <c r="AS81" s="958"/>
      <c r="AT81" s="958"/>
      <c r="AU81" s="958" t="s">
        <v>531</v>
      </c>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t="s">
        <v>621</v>
      </c>
      <c r="C82" s="962"/>
      <c r="D82" s="962"/>
      <c r="E82" s="962"/>
      <c r="F82" s="962"/>
      <c r="G82" s="962"/>
      <c r="H82" s="962"/>
      <c r="I82" s="962"/>
      <c r="J82" s="962"/>
      <c r="K82" s="962"/>
      <c r="L82" s="962"/>
      <c r="M82" s="962"/>
      <c r="N82" s="962"/>
      <c r="O82" s="962"/>
      <c r="P82" s="963"/>
      <c r="Q82" s="964">
        <v>161</v>
      </c>
      <c r="R82" s="958"/>
      <c r="S82" s="958"/>
      <c r="T82" s="958"/>
      <c r="U82" s="958"/>
      <c r="V82" s="958">
        <v>99</v>
      </c>
      <c r="W82" s="958"/>
      <c r="X82" s="958"/>
      <c r="Y82" s="958"/>
      <c r="Z82" s="958"/>
      <c r="AA82" s="958">
        <v>62</v>
      </c>
      <c r="AB82" s="958"/>
      <c r="AC82" s="958"/>
      <c r="AD82" s="958"/>
      <c r="AE82" s="958"/>
      <c r="AF82" s="958">
        <v>62</v>
      </c>
      <c r="AG82" s="958"/>
      <c r="AH82" s="958"/>
      <c r="AI82" s="958"/>
      <c r="AJ82" s="958"/>
      <c r="AK82" s="958" t="s">
        <v>531</v>
      </c>
      <c r="AL82" s="958"/>
      <c r="AM82" s="958"/>
      <c r="AN82" s="958"/>
      <c r="AO82" s="958"/>
      <c r="AP82" s="958" t="s">
        <v>531</v>
      </c>
      <c r="AQ82" s="958"/>
      <c r="AR82" s="958"/>
      <c r="AS82" s="958"/>
      <c r="AT82" s="958"/>
      <c r="AU82" s="958" t="s">
        <v>531</v>
      </c>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t="s">
        <v>622</v>
      </c>
      <c r="C83" s="962"/>
      <c r="D83" s="962"/>
      <c r="E83" s="962"/>
      <c r="F83" s="962"/>
      <c r="G83" s="962"/>
      <c r="H83" s="962"/>
      <c r="I83" s="962"/>
      <c r="J83" s="962"/>
      <c r="K83" s="962"/>
      <c r="L83" s="962"/>
      <c r="M83" s="962"/>
      <c r="N83" s="962"/>
      <c r="O83" s="962"/>
      <c r="P83" s="963"/>
      <c r="Q83" s="964">
        <v>86</v>
      </c>
      <c r="R83" s="958"/>
      <c r="S83" s="958"/>
      <c r="T83" s="958"/>
      <c r="U83" s="958"/>
      <c r="V83" s="958">
        <v>68</v>
      </c>
      <c r="W83" s="958"/>
      <c r="X83" s="958"/>
      <c r="Y83" s="958"/>
      <c r="Z83" s="958"/>
      <c r="AA83" s="958">
        <v>18</v>
      </c>
      <c r="AB83" s="958"/>
      <c r="AC83" s="958"/>
      <c r="AD83" s="958"/>
      <c r="AE83" s="958"/>
      <c r="AF83" s="958">
        <v>18</v>
      </c>
      <c r="AG83" s="958"/>
      <c r="AH83" s="958"/>
      <c r="AI83" s="958"/>
      <c r="AJ83" s="958"/>
      <c r="AK83" s="958" t="s">
        <v>531</v>
      </c>
      <c r="AL83" s="958"/>
      <c r="AM83" s="958"/>
      <c r="AN83" s="958"/>
      <c r="AO83" s="958"/>
      <c r="AP83" s="958" t="s">
        <v>531</v>
      </c>
      <c r="AQ83" s="958"/>
      <c r="AR83" s="958"/>
      <c r="AS83" s="958"/>
      <c r="AT83" s="958"/>
      <c r="AU83" s="958" t="s">
        <v>531</v>
      </c>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t="s">
        <v>623</v>
      </c>
      <c r="C84" s="962"/>
      <c r="D84" s="962"/>
      <c r="E84" s="962"/>
      <c r="F84" s="962"/>
      <c r="G84" s="962"/>
      <c r="H84" s="962"/>
      <c r="I84" s="962"/>
      <c r="J84" s="962"/>
      <c r="K84" s="962"/>
      <c r="L84" s="962"/>
      <c r="M84" s="962"/>
      <c r="N84" s="962"/>
      <c r="O84" s="962"/>
      <c r="P84" s="963"/>
      <c r="Q84" s="964">
        <v>225614</v>
      </c>
      <c r="R84" s="958"/>
      <c r="S84" s="958"/>
      <c r="T84" s="958"/>
      <c r="U84" s="958"/>
      <c r="V84" s="958">
        <v>216457</v>
      </c>
      <c r="W84" s="958"/>
      <c r="X84" s="958"/>
      <c r="Y84" s="958"/>
      <c r="Z84" s="958"/>
      <c r="AA84" s="958">
        <v>9156</v>
      </c>
      <c r="AB84" s="958"/>
      <c r="AC84" s="958"/>
      <c r="AD84" s="958"/>
      <c r="AE84" s="958"/>
      <c r="AF84" s="958">
        <v>9156</v>
      </c>
      <c r="AG84" s="958"/>
      <c r="AH84" s="958"/>
      <c r="AI84" s="958"/>
      <c r="AJ84" s="958"/>
      <c r="AK84" s="958" t="s">
        <v>531</v>
      </c>
      <c r="AL84" s="958"/>
      <c r="AM84" s="958"/>
      <c r="AN84" s="958"/>
      <c r="AO84" s="958"/>
      <c r="AP84" s="958" t="s">
        <v>531</v>
      </c>
      <c r="AQ84" s="958"/>
      <c r="AR84" s="958"/>
      <c r="AS84" s="958"/>
      <c r="AT84" s="958"/>
      <c r="AU84" s="958" t="s">
        <v>531</v>
      </c>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t="s">
        <v>624</v>
      </c>
      <c r="C85" s="962"/>
      <c r="D85" s="962"/>
      <c r="E85" s="962"/>
      <c r="F85" s="962"/>
      <c r="G85" s="962"/>
      <c r="H85" s="962"/>
      <c r="I85" s="962"/>
      <c r="J85" s="962"/>
      <c r="K85" s="962"/>
      <c r="L85" s="962"/>
      <c r="M85" s="962"/>
      <c r="N85" s="962"/>
      <c r="O85" s="962"/>
      <c r="P85" s="963"/>
      <c r="Q85" s="964">
        <v>1106</v>
      </c>
      <c r="R85" s="958"/>
      <c r="S85" s="958"/>
      <c r="T85" s="958"/>
      <c r="U85" s="958"/>
      <c r="V85" s="958">
        <v>926</v>
      </c>
      <c r="W85" s="958"/>
      <c r="X85" s="958"/>
      <c r="Y85" s="958"/>
      <c r="Z85" s="958"/>
      <c r="AA85" s="958">
        <v>179</v>
      </c>
      <c r="AB85" s="958"/>
      <c r="AC85" s="958"/>
      <c r="AD85" s="958"/>
      <c r="AE85" s="958"/>
      <c r="AF85" s="958">
        <v>1726</v>
      </c>
      <c r="AG85" s="958"/>
      <c r="AH85" s="958"/>
      <c r="AI85" s="958"/>
      <c r="AJ85" s="958"/>
      <c r="AK85" s="958">
        <v>136</v>
      </c>
      <c r="AL85" s="958"/>
      <c r="AM85" s="958"/>
      <c r="AN85" s="958"/>
      <c r="AO85" s="958"/>
      <c r="AP85" s="958">
        <v>1216</v>
      </c>
      <c r="AQ85" s="958"/>
      <c r="AR85" s="958"/>
      <c r="AS85" s="958"/>
      <c r="AT85" s="958"/>
      <c r="AU85" s="958">
        <v>106</v>
      </c>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395</v>
      </c>
      <c r="B88" s="924" t="s">
        <v>432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11608</v>
      </c>
      <c r="AG88" s="946"/>
      <c r="AH88" s="946"/>
      <c r="AI88" s="946"/>
      <c r="AJ88" s="946"/>
      <c r="AK88" s="950"/>
      <c r="AL88" s="950"/>
      <c r="AM88" s="950"/>
      <c r="AN88" s="950"/>
      <c r="AO88" s="950"/>
      <c r="AP88" s="946">
        <v>1216</v>
      </c>
      <c r="AQ88" s="946"/>
      <c r="AR88" s="946"/>
      <c r="AS88" s="946"/>
      <c r="AT88" s="946"/>
      <c r="AU88" s="946">
        <v>106</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924" t="s">
        <v>433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341</v>
      </c>
      <c r="CS102" s="940"/>
      <c r="CT102" s="940"/>
      <c r="CU102" s="940"/>
      <c r="CV102" s="941"/>
      <c r="CW102" s="939">
        <v>8</v>
      </c>
      <c r="CX102" s="940"/>
      <c r="CY102" s="940"/>
      <c r="CZ102" s="940"/>
      <c r="DA102" s="941"/>
      <c r="DB102" s="939" t="s">
        <v>597</v>
      </c>
      <c r="DC102" s="940"/>
      <c r="DD102" s="940"/>
      <c r="DE102" s="940"/>
      <c r="DF102" s="941"/>
      <c r="DG102" s="939" t="s">
        <v>597</v>
      </c>
      <c r="DH102" s="940"/>
      <c r="DI102" s="940"/>
      <c r="DJ102" s="940"/>
      <c r="DK102" s="941"/>
      <c r="DL102" s="939" t="s">
        <v>597</v>
      </c>
      <c r="DM102" s="940"/>
      <c r="DN102" s="940"/>
      <c r="DO102" s="940"/>
      <c r="DP102" s="941"/>
      <c r="DQ102" s="939">
        <v>18</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440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441</v>
      </c>
      <c r="AB109" s="883"/>
      <c r="AC109" s="883"/>
      <c r="AD109" s="883"/>
      <c r="AE109" s="884"/>
      <c r="AF109" s="885" t="s">
        <v>442</v>
      </c>
      <c r="AG109" s="883"/>
      <c r="AH109" s="883"/>
      <c r="AI109" s="883"/>
      <c r="AJ109" s="884"/>
      <c r="AK109" s="885" t="s">
        <v>312</v>
      </c>
      <c r="AL109" s="883"/>
      <c r="AM109" s="883"/>
      <c r="AN109" s="883"/>
      <c r="AO109" s="884"/>
      <c r="AP109" s="885" t="s">
        <v>443</v>
      </c>
      <c r="AQ109" s="883"/>
      <c r="AR109" s="883"/>
      <c r="AS109" s="883"/>
      <c r="AT109" s="916"/>
      <c r="AU109" s="882" t="s">
        <v>440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441</v>
      </c>
      <c r="BR109" s="883"/>
      <c r="BS109" s="883"/>
      <c r="BT109" s="883"/>
      <c r="BU109" s="884"/>
      <c r="BV109" s="885" t="s">
        <v>442</v>
      </c>
      <c r="BW109" s="883"/>
      <c r="BX109" s="883"/>
      <c r="BY109" s="883"/>
      <c r="BZ109" s="884"/>
      <c r="CA109" s="885" t="s">
        <v>312</v>
      </c>
      <c r="CB109" s="883"/>
      <c r="CC109" s="883"/>
      <c r="CD109" s="883"/>
      <c r="CE109" s="884"/>
      <c r="CF109" s="923" t="s">
        <v>443</v>
      </c>
      <c r="CG109" s="923"/>
      <c r="CH109" s="923"/>
      <c r="CI109" s="923"/>
      <c r="CJ109" s="923"/>
      <c r="CK109" s="885" t="s">
        <v>444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441</v>
      </c>
      <c r="DH109" s="883"/>
      <c r="DI109" s="883"/>
      <c r="DJ109" s="883"/>
      <c r="DK109" s="884"/>
      <c r="DL109" s="885" t="s">
        <v>442</v>
      </c>
      <c r="DM109" s="883"/>
      <c r="DN109" s="883"/>
      <c r="DO109" s="883"/>
      <c r="DP109" s="884"/>
      <c r="DQ109" s="885" t="s">
        <v>312</v>
      </c>
      <c r="DR109" s="883"/>
      <c r="DS109" s="883"/>
      <c r="DT109" s="883"/>
      <c r="DU109" s="884"/>
      <c r="DV109" s="885" t="s">
        <v>443</v>
      </c>
      <c r="DW109" s="883"/>
      <c r="DX109" s="883"/>
      <c r="DY109" s="883"/>
      <c r="DZ109" s="916"/>
    </row>
    <row r="110" spans="1:131" s="224" customFormat="1" ht="26.25" customHeight="1" x14ac:dyDescent="0.15">
      <c r="A110" s="794" t="s">
        <v>445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4039005</v>
      </c>
      <c r="AB110" s="876"/>
      <c r="AC110" s="876"/>
      <c r="AD110" s="876"/>
      <c r="AE110" s="877"/>
      <c r="AF110" s="878">
        <v>4294642</v>
      </c>
      <c r="AG110" s="876"/>
      <c r="AH110" s="876"/>
      <c r="AI110" s="876"/>
      <c r="AJ110" s="877"/>
      <c r="AK110" s="878">
        <v>4419013</v>
      </c>
      <c r="AL110" s="876"/>
      <c r="AM110" s="876"/>
      <c r="AN110" s="876"/>
      <c r="AO110" s="877"/>
      <c r="AP110" s="879">
        <v>35.799999999999997</v>
      </c>
      <c r="AQ110" s="880"/>
      <c r="AR110" s="880"/>
      <c r="AS110" s="880"/>
      <c r="AT110" s="881"/>
      <c r="AU110" s="917" t="s">
        <v>75</v>
      </c>
      <c r="AV110" s="918"/>
      <c r="AW110" s="918"/>
      <c r="AX110" s="918"/>
      <c r="AY110" s="918"/>
      <c r="AZ110" s="847" t="s">
        <v>446</v>
      </c>
      <c r="BA110" s="795"/>
      <c r="BB110" s="795"/>
      <c r="BC110" s="795"/>
      <c r="BD110" s="795"/>
      <c r="BE110" s="795"/>
      <c r="BF110" s="795"/>
      <c r="BG110" s="795"/>
      <c r="BH110" s="795"/>
      <c r="BI110" s="795"/>
      <c r="BJ110" s="795"/>
      <c r="BK110" s="795"/>
      <c r="BL110" s="795"/>
      <c r="BM110" s="795"/>
      <c r="BN110" s="795"/>
      <c r="BO110" s="795"/>
      <c r="BP110" s="796"/>
      <c r="BQ110" s="848">
        <v>39916246</v>
      </c>
      <c r="BR110" s="829"/>
      <c r="BS110" s="829"/>
      <c r="BT110" s="829"/>
      <c r="BU110" s="829"/>
      <c r="BV110" s="829">
        <v>39625954</v>
      </c>
      <c r="BW110" s="829"/>
      <c r="BX110" s="829"/>
      <c r="BY110" s="829"/>
      <c r="BZ110" s="829"/>
      <c r="CA110" s="829">
        <v>40016971</v>
      </c>
      <c r="CB110" s="829"/>
      <c r="CC110" s="829"/>
      <c r="CD110" s="829"/>
      <c r="CE110" s="829"/>
      <c r="CF110" s="853">
        <v>324.60000000000002</v>
      </c>
      <c r="CG110" s="854"/>
      <c r="CH110" s="854"/>
      <c r="CI110" s="854"/>
      <c r="CJ110" s="854"/>
      <c r="CK110" s="913" t="s">
        <v>447</v>
      </c>
      <c r="CL110" s="806"/>
      <c r="CM110" s="847" t="s">
        <v>448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449</v>
      </c>
      <c r="DH110" s="829"/>
      <c r="DI110" s="829"/>
      <c r="DJ110" s="829"/>
      <c r="DK110" s="829"/>
      <c r="DL110" s="829" t="s">
        <v>449</v>
      </c>
      <c r="DM110" s="829"/>
      <c r="DN110" s="829"/>
      <c r="DO110" s="829"/>
      <c r="DP110" s="829"/>
      <c r="DQ110" s="829">
        <v>615287</v>
      </c>
      <c r="DR110" s="829"/>
      <c r="DS110" s="829"/>
      <c r="DT110" s="829"/>
      <c r="DU110" s="829"/>
      <c r="DV110" s="830">
        <v>5</v>
      </c>
      <c r="DW110" s="830"/>
      <c r="DX110" s="830"/>
      <c r="DY110" s="830"/>
      <c r="DZ110" s="831"/>
    </row>
    <row r="111" spans="1:131" s="224" customFormat="1" ht="26.25" customHeight="1" x14ac:dyDescent="0.15">
      <c r="A111" s="761" t="s">
        <v>450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451</v>
      </c>
      <c r="AB111" s="906"/>
      <c r="AC111" s="906"/>
      <c r="AD111" s="906"/>
      <c r="AE111" s="907"/>
      <c r="AF111" s="908" t="s">
        <v>449</v>
      </c>
      <c r="AG111" s="906"/>
      <c r="AH111" s="906"/>
      <c r="AI111" s="906"/>
      <c r="AJ111" s="907"/>
      <c r="AK111" s="908" t="s">
        <v>452</v>
      </c>
      <c r="AL111" s="906"/>
      <c r="AM111" s="906"/>
      <c r="AN111" s="906"/>
      <c r="AO111" s="907"/>
      <c r="AP111" s="909" t="s">
        <v>451</v>
      </c>
      <c r="AQ111" s="910"/>
      <c r="AR111" s="910"/>
      <c r="AS111" s="910"/>
      <c r="AT111" s="911"/>
      <c r="AU111" s="919"/>
      <c r="AV111" s="920"/>
      <c r="AW111" s="920"/>
      <c r="AX111" s="920"/>
      <c r="AY111" s="920"/>
      <c r="AZ111" s="802" t="s">
        <v>453</v>
      </c>
      <c r="BA111" s="739"/>
      <c r="BB111" s="739"/>
      <c r="BC111" s="739"/>
      <c r="BD111" s="739"/>
      <c r="BE111" s="739"/>
      <c r="BF111" s="739"/>
      <c r="BG111" s="739"/>
      <c r="BH111" s="739"/>
      <c r="BI111" s="739"/>
      <c r="BJ111" s="739"/>
      <c r="BK111" s="739"/>
      <c r="BL111" s="739"/>
      <c r="BM111" s="739"/>
      <c r="BN111" s="739"/>
      <c r="BO111" s="739"/>
      <c r="BP111" s="740"/>
      <c r="BQ111" s="803">
        <v>58127</v>
      </c>
      <c r="BR111" s="804"/>
      <c r="BS111" s="804"/>
      <c r="BT111" s="804"/>
      <c r="BU111" s="804"/>
      <c r="BV111" s="804">
        <v>42512</v>
      </c>
      <c r="BW111" s="804"/>
      <c r="BX111" s="804"/>
      <c r="BY111" s="804"/>
      <c r="BZ111" s="804"/>
      <c r="CA111" s="804">
        <v>643666</v>
      </c>
      <c r="CB111" s="804"/>
      <c r="CC111" s="804"/>
      <c r="CD111" s="804"/>
      <c r="CE111" s="804"/>
      <c r="CF111" s="862">
        <v>5.2</v>
      </c>
      <c r="CG111" s="863"/>
      <c r="CH111" s="863"/>
      <c r="CI111" s="863"/>
      <c r="CJ111" s="863"/>
      <c r="CK111" s="914"/>
      <c r="CL111" s="808"/>
      <c r="CM111" s="802" t="s">
        <v>454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397</v>
      </c>
      <c r="DH111" s="804"/>
      <c r="DI111" s="804"/>
      <c r="DJ111" s="804"/>
      <c r="DK111" s="804"/>
      <c r="DL111" s="804" t="s">
        <v>451</v>
      </c>
      <c r="DM111" s="804"/>
      <c r="DN111" s="804"/>
      <c r="DO111" s="804"/>
      <c r="DP111" s="804"/>
      <c r="DQ111" s="804" t="s">
        <v>451</v>
      </c>
      <c r="DR111" s="804"/>
      <c r="DS111" s="804"/>
      <c r="DT111" s="804"/>
      <c r="DU111" s="804"/>
      <c r="DV111" s="781" t="s">
        <v>452</v>
      </c>
      <c r="DW111" s="781"/>
      <c r="DX111" s="781"/>
      <c r="DY111" s="781"/>
      <c r="DZ111" s="782"/>
    </row>
    <row r="112" spans="1:131" s="224" customFormat="1" ht="26.25" customHeight="1" x14ac:dyDescent="0.15">
      <c r="A112" s="899" t="s">
        <v>455</v>
      </c>
      <c r="B112" s="900"/>
      <c r="C112" s="739" t="s">
        <v>456</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451</v>
      </c>
      <c r="AB112" s="767"/>
      <c r="AC112" s="767"/>
      <c r="AD112" s="767"/>
      <c r="AE112" s="768"/>
      <c r="AF112" s="769" t="s">
        <v>451</v>
      </c>
      <c r="AG112" s="767"/>
      <c r="AH112" s="767"/>
      <c r="AI112" s="767"/>
      <c r="AJ112" s="768"/>
      <c r="AK112" s="769" t="s">
        <v>451</v>
      </c>
      <c r="AL112" s="767"/>
      <c r="AM112" s="767"/>
      <c r="AN112" s="767"/>
      <c r="AO112" s="768"/>
      <c r="AP112" s="811" t="s">
        <v>397</v>
      </c>
      <c r="AQ112" s="812"/>
      <c r="AR112" s="812"/>
      <c r="AS112" s="812"/>
      <c r="AT112" s="813"/>
      <c r="AU112" s="919"/>
      <c r="AV112" s="920"/>
      <c r="AW112" s="920"/>
      <c r="AX112" s="920"/>
      <c r="AY112" s="920"/>
      <c r="AZ112" s="802" t="s">
        <v>457</v>
      </c>
      <c r="BA112" s="739"/>
      <c r="BB112" s="739"/>
      <c r="BC112" s="739"/>
      <c r="BD112" s="739"/>
      <c r="BE112" s="739"/>
      <c r="BF112" s="739"/>
      <c r="BG112" s="739"/>
      <c r="BH112" s="739"/>
      <c r="BI112" s="739"/>
      <c r="BJ112" s="739"/>
      <c r="BK112" s="739"/>
      <c r="BL112" s="739"/>
      <c r="BM112" s="739"/>
      <c r="BN112" s="739"/>
      <c r="BO112" s="739"/>
      <c r="BP112" s="740"/>
      <c r="BQ112" s="803">
        <v>9580806</v>
      </c>
      <c r="BR112" s="804"/>
      <c r="BS112" s="804"/>
      <c r="BT112" s="804"/>
      <c r="BU112" s="804"/>
      <c r="BV112" s="804">
        <v>8737946</v>
      </c>
      <c r="BW112" s="804"/>
      <c r="BX112" s="804"/>
      <c r="BY112" s="804"/>
      <c r="BZ112" s="804"/>
      <c r="CA112" s="804">
        <v>8280974</v>
      </c>
      <c r="CB112" s="804"/>
      <c r="CC112" s="804"/>
      <c r="CD112" s="804"/>
      <c r="CE112" s="804"/>
      <c r="CF112" s="862">
        <v>67.2</v>
      </c>
      <c r="CG112" s="863"/>
      <c r="CH112" s="863"/>
      <c r="CI112" s="863"/>
      <c r="CJ112" s="863"/>
      <c r="CK112" s="914"/>
      <c r="CL112" s="808"/>
      <c r="CM112" s="802" t="s">
        <v>458</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451</v>
      </c>
      <c r="DH112" s="804"/>
      <c r="DI112" s="804"/>
      <c r="DJ112" s="804"/>
      <c r="DK112" s="804"/>
      <c r="DL112" s="804" t="s">
        <v>451</v>
      </c>
      <c r="DM112" s="804"/>
      <c r="DN112" s="804"/>
      <c r="DO112" s="804"/>
      <c r="DP112" s="804"/>
      <c r="DQ112" s="804" t="s">
        <v>451</v>
      </c>
      <c r="DR112" s="804"/>
      <c r="DS112" s="804"/>
      <c r="DT112" s="804"/>
      <c r="DU112" s="804"/>
      <c r="DV112" s="781" t="s">
        <v>451</v>
      </c>
      <c r="DW112" s="781"/>
      <c r="DX112" s="781"/>
      <c r="DY112" s="781"/>
      <c r="DZ112" s="782"/>
    </row>
    <row r="113" spans="1:130" s="224" customFormat="1" ht="26.25" customHeight="1" x14ac:dyDescent="0.15">
      <c r="A113" s="901"/>
      <c r="B113" s="902"/>
      <c r="C113" s="739" t="s">
        <v>459</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760839</v>
      </c>
      <c r="AB113" s="906"/>
      <c r="AC113" s="906"/>
      <c r="AD113" s="906"/>
      <c r="AE113" s="907"/>
      <c r="AF113" s="908">
        <v>768593</v>
      </c>
      <c r="AG113" s="906"/>
      <c r="AH113" s="906"/>
      <c r="AI113" s="906"/>
      <c r="AJ113" s="907"/>
      <c r="AK113" s="908">
        <v>818953</v>
      </c>
      <c r="AL113" s="906"/>
      <c r="AM113" s="906"/>
      <c r="AN113" s="906"/>
      <c r="AO113" s="907"/>
      <c r="AP113" s="909">
        <v>6.6</v>
      </c>
      <c r="AQ113" s="910"/>
      <c r="AR113" s="910"/>
      <c r="AS113" s="910"/>
      <c r="AT113" s="911"/>
      <c r="AU113" s="919"/>
      <c r="AV113" s="920"/>
      <c r="AW113" s="920"/>
      <c r="AX113" s="920"/>
      <c r="AY113" s="920"/>
      <c r="AZ113" s="802" t="s">
        <v>460</v>
      </c>
      <c r="BA113" s="739"/>
      <c r="BB113" s="739"/>
      <c r="BC113" s="739"/>
      <c r="BD113" s="739"/>
      <c r="BE113" s="739"/>
      <c r="BF113" s="739"/>
      <c r="BG113" s="739"/>
      <c r="BH113" s="739"/>
      <c r="BI113" s="739"/>
      <c r="BJ113" s="739"/>
      <c r="BK113" s="739"/>
      <c r="BL113" s="739"/>
      <c r="BM113" s="739"/>
      <c r="BN113" s="739"/>
      <c r="BO113" s="739"/>
      <c r="BP113" s="740"/>
      <c r="BQ113" s="803">
        <v>131408</v>
      </c>
      <c r="BR113" s="804"/>
      <c r="BS113" s="804"/>
      <c r="BT113" s="804"/>
      <c r="BU113" s="804"/>
      <c r="BV113" s="804">
        <v>121720</v>
      </c>
      <c r="BW113" s="804"/>
      <c r="BX113" s="804"/>
      <c r="BY113" s="804"/>
      <c r="BZ113" s="804"/>
      <c r="CA113" s="804">
        <v>106083</v>
      </c>
      <c r="CB113" s="804"/>
      <c r="CC113" s="804"/>
      <c r="CD113" s="804"/>
      <c r="CE113" s="804"/>
      <c r="CF113" s="862">
        <v>0.9</v>
      </c>
      <c r="CG113" s="863"/>
      <c r="CH113" s="863"/>
      <c r="CI113" s="863"/>
      <c r="CJ113" s="863"/>
      <c r="CK113" s="914"/>
      <c r="CL113" s="808"/>
      <c r="CM113" s="802" t="s">
        <v>461</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397</v>
      </c>
      <c r="DH113" s="767"/>
      <c r="DI113" s="767"/>
      <c r="DJ113" s="767"/>
      <c r="DK113" s="768"/>
      <c r="DL113" s="769" t="s">
        <v>462</v>
      </c>
      <c r="DM113" s="767"/>
      <c r="DN113" s="767"/>
      <c r="DO113" s="767"/>
      <c r="DP113" s="768"/>
      <c r="DQ113" s="769" t="s">
        <v>452</v>
      </c>
      <c r="DR113" s="767"/>
      <c r="DS113" s="767"/>
      <c r="DT113" s="767"/>
      <c r="DU113" s="768"/>
      <c r="DV113" s="811" t="s">
        <v>449</v>
      </c>
      <c r="DW113" s="812"/>
      <c r="DX113" s="812"/>
      <c r="DY113" s="812"/>
      <c r="DZ113" s="813"/>
    </row>
    <row r="114" spans="1:130" s="224" customFormat="1" ht="26.25" customHeight="1" x14ac:dyDescent="0.15">
      <c r="A114" s="901"/>
      <c r="B114" s="902"/>
      <c r="C114" s="739" t="s">
        <v>463</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289</v>
      </c>
      <c r="AB114" s="767"/>
      <c r="AC114" s="767"/>
      <c r="AD114" s="767"/>
      <c r="AE114" s="768"/>
      <c r="AF114" s="769">
        <v>8119</v>
      </c>
      <c r="AG114" s="767"/>
      <c r="AH114" s="767"/>
      <c r="AI114" s="767"/>
      <c r="AJ114" s="768"/>
      <c r="AK114" s="769">
        <v>14060</v>
      </c>
      <c r="AL114" s="767"/>
      <c r="AM114" s="767"/>
      <c r="AN114" s="767"/>
      <c r="AO114" s="768"/>
      <c r="AP114" s="811">
        <v>0.1</v>
      </c>
      <c r="AQ114" s="812"/>
      <c r="AR114" s="812"/>
      <c r="AS114" s="812"/>
      <c r="AT114" s="813"/>
      <c r="AU114" s="919"/>
      <c r="AV114" s="920"/>
      <c r="AW114" s="920"/>
      <c r="AX114" s="920"/>
      <c r="AY114" s="920"/>
      <c r="AZ114" s="802" t="s">
        <v>464</v>
      </c>
      <c r="BA114" s="739"/>
      <c r="BB114" s="739"/>
      <c r="BC114" s="739"/>
      <c r="BD114" s="739"/>
      <c r="BE114" s="739"/>
      <c r="BF114" s="739"/>
      <c r="BG114" s="739"/>
      <c r="BH114" s="739"/>
      <c r="BI114" s="739"/>
      <c r="BJ114" s="739"/>
      <c r="BK114" s="739"/>
      <c r="BL114" s="739"/>
      <c r="BM114" s="739"/>
      <c r="BN114" s="739"/>
      <c r="BO114" s="739"/>
      <c r="BP114" s="740"/>
      <c r="BQ114" s="803">
        <v>3218576</v>
      </c>
      <c r="BR114" s="804"/>
      <c r="BS114" s="804"/>
      <c r="BT114" s="804"/>
      <c r="BU114" s="804"/>
      <c r="BV114" s="804">
        <v>3192378</v>
      </c>
      <c r="BW114" s="804"/>
      <c r="BX114" s="804"/>
      <c r="BY114" s="804"/>
      <c r="BZ114" s="804"/>
      <c r="CA114" s="804">
        <v>3083678</v>
      </c>
      <c r="CB114" s="804"/>
      <c r="CC114" s="804"/>
      <c r="CD114" s="804"/>
      <c r="CE114" s="804"/>
      <c r="CF114" s="862">
        <v>25</v>
      </c>
      <c r="CG114" s="863"/>
      <c r="CH114" s="863"/>
      <c r="CI114" s="863"/>
      <c r="CJ114" s="863"/>
      <c r="CK114" s="914"/>
      <c r="CL114" s="808"/>
      <c r="CM114" s="802" t="s">
        <v>465</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451</v>
      </c>
      <c r="DH114" s="767"/>
      <c r="DI114" s="767"/>
      <c r="DJ114" s="767"/>
      <c r="DK114" s="768"/>
      <c r="DL114" s="769" t="s">
        <v>451</v>
      </c>
      <c r="DM114" s="767"/>
      <c r="DN114" s="767"/>
      <c r="DO114" s="767"/>
      <c r="DP114" s="768"/>
      <c r="DQ114" s="769" t="s">
        <v>132</v>
      </c>
      <c r="DR114" s="767"/>
      <c r="DS114" s="767"/>
      <c r="DT114" s="767"/>
      <c r="DU114" s="768"/>
      <c r="DV114" s="811" t="s">
        <v>451</v>
      </c>
      <c r="DW114" s="812"/>
      <c r="DX114" s="812"/>
      <c r="DY114" s="812"/>
      <c r="DZ114" s="813"/>
    </row>
    <row r="115" spans="1:130" s="224" customFormat="1" ht="26.25" customHeight="1" x14ac:dyDescent="0.15">
      <c r="A115" s="901"/>
      <c r="B115" s="902"/>
      <c r="C115" s="739" t="s">
        <v>466</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65946</v>
      </c>
      <c r="AB115" s="906"/>
      <c r="AC115" s="906"/>
      <c r="AD115" s="906"/>
      <c r="AE115" s="907"/>
      <c r="AF115" s="908">
        <v>47507</v>
      </c>
      <c r="AG115" s="906"/>
      <c r="AH115" s="906"/>
      <c r="AI115" s="906"/>
      <c r="AJ115" s="907"/>
      <c r="AK115" s="908">
        <v>107969</v>
      </c>
      <c r="AL115" s="906"/>
      <c r="AM115" s="906"/>
      <c r="AN115" s="906"/>
      <c r="AO115" s="907"/>
      <c r="AP115" s="909">
        <v>0.9</v>
      </c>
      <c r="AQ115" s="910"/>
      <c r="AR115" s="910"/>
      <c r="AS115" s="910"/>
      <c r="AT115" s="911"/>
      <c r="AU115" s="919"/>
      <c r="AV115" s="920"/>
      <c r="AW115" s="920"/>
      <c r="AX115" s="920"/>
      <c r="AY115" s="920"/>
      <c r="AZ115" s="802" t="s">
        <v>467</v>
      </c>
      <c r="BA115" s="739"/>
      <c r="BB115" s="739"/>
      <c r="BC115" s="739"/>
      <c r="BD115" s="739"/>
      <c r="BE115" s="739"/>
      <c r="BF115" s="739"/>
      <c r="BG115" s="739"/>
      <c r="BH115" s="739"/>
      <c r="BI115" s="739"/>
      <c r="BJ115" s="739"/>
      <c r="BK115" s="739"/>
      <c r="BL115" s="739"/>
      <c r="BM115" s="739"/>
      <c r="BN115" s="739"/>
      <c r="BO115" s="739"/>
      <c r="BP115" s="740"/>
      <c r="BQ115" s="803">
        <v>41478</v>
      </c>
      <c r="BR115" s="804"/>
      <c r="BS115" s="804"/>
      <c r="BT115" s="804"/>
      <c r="BU115" s="804"/>
      <c r="BV115" s="804">
        <v>9252</v>
      </c>
      <c r="BW115" s="804"/>
      <c r="BX115" s="804"/>
      <c r="BY115" s="804"/>
      <c r="BZ115" s="804"/>
      <c r="CA115" s="804">
        <v>18000</v>
      </c>
      <c r="CB115" s="804"/>
      <c r="CC115" s="804"/>
      <c r="CD115" s="804"/>
      <c r="CE115" s="804"/>
      <c r="CF115" s="862">
        <v>0.1</v>
      </c>
      <c r="CG115" s="863"/>
      <c r="CH115" s="863"/>
      <c r="CI115" s="863"/>
      <c r="CJ115" s="863"/>
      <c r="CK115" s="914"/>
      <c r="CL115" s="808"/>
      <c r="CM115" s="802" t="s">
        <v>468</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469</v>
      </c>
      <c r="DH115" s="767"/>
      <c r="DI115" s="767"/>
      <c r="DJ115" s="767"/>
      <c r="DK115" s="768"/>
      <c r="DL115" s="769" t="s">
        <v>397</v>
      </c>
      <c r="DM115" s="767"/>
      <c r="DN115" s="767"/>
      <c r="DO115" s="767"/>
      <c r="DP115" s="768"/>
      <c r="DQ115" s="769" t="s">
        <v>462</v>
      </c>
      <c r="DR115" s="767"/>
      <c r="DS115" s="767"/>
      <c r="DT115" s="767"/>
      <c r="DU115" s="768"/>
      <c r="DV115" s="811" t="s">
        <v>470</v>
      </c>
      <c r="DW115" s="812"/>
      <c r="DX115" s="812"/>
      <c r="DY115" s="812"/>
      <c r="DZ115" s="813"/>
    </row>
    <row r="116" spans="1:130" s="224" customFormat="1" ht="26.25" customHeight="1" x14ac:dyDescent="0.15">
      <c r="A116" s="903"/>
      <c r="B116" s="904"/>
      <c r="C116" s="826" t="s">
        <v>471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14</v>
      </c>
      <c r="AB116" s="767"/>
      <c r="AC116" s="767"/>
      <c r="AD116" s="767"/>
      <c r="AE116" s="768"/>
      <c r="AF116" s="769">
        <v>11</v>
      </c>
      <c r="AG116" s="767"/>
      <c r="AH116" s="767"/>
      <c r="AI116" s="767"/>
      <c r="AJ116" s="768"/>
      <c r="AK116" s="769">
        <v>20</v>
      </c>
      <c r="AL116" s="767"/>
      <c r="AM116" s="767"/>
      <c r="AN116" s="767"/>
      <c r="AO116" s="768"/>
      <c r="AP116" s="811">
        <v>0</v>
      </c>
      <c r="AQ116" s="812"/>
      <c r="AR116" s="812"/>
      <c r="AS116" s="812"/>
      <c r="AT116" s="813"/>
      <c r="AU116" s="919"/>
      <c r="AV116" s="920"/>
      <c r="AW116" s="920"/>
      <c r="AX116" s="920"/>
      <c r="AY116" s="920"/>
      <c r="AZ116" s="896" t="s">
        <v>472</v>
      </c>
      <c r="BA116" s="897"/>
      <c r="BB116" s="897"/>
      <c r="BC116" s="897"/>
      <c r="BD116" s="897"/>
      <c r="BE116" s="897"/>
      <c r="BF116" s="897"/>
      <c r="BG116" s="897"/>
      <c r="BH116" s="897"/>
      <c r="BI116" s="897"/>
      <c r="BJ116" s="897"/>
      <c r="BK116" s="897"/>
      <c r="BL116" s="897"/>
      <c r="BM116" s="897"/>
      <c r="BN116" s="897"/>
      <c r="BO116" s="897"/>
      <c r="BP116" s="898"/>
      <c r="BQ116" s="803" t="s">
        <v>451</v>
      </c>
      <c r="BR116" s="804"/>
      <c r="BS116" s="804"/>
      <c r="BT116" s="804"/>
      <c r="BU116" s="804"/>
      <c r="BV116" s="804" t="s">
        <v>451</v>
      </c>
      <c r="BW116" s="804"/>
      <c r="BX116" s="804"/>
      <c r="BY116" s="804"/>
      <c r="BZ116" s="804"/>
      <c r="CA116" s="804" t="s">
        <v>473</v>
      </c>
      <c r="CB116" s="804"/>
      <c r="CC116" s="804"/>
      <c r="CD116" s="804"/>
      <c r="CE116" s="804"/>
      <c r="CF116" s="862" t="s">
        <v>451</v>
      </c>
      <c r="CG116" s="863"/>
      <c r="CH116" s="863"/>
      <c r="CI116" s="863"/>
      <c r="CJ116" s="863"/>
      <c r="CK116" s="914"/>
      <c r="CL116" s="808"/>
      <c r="CM116" s="802" t="s">
        <v>474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451</v>
      </c>
      <c r="DH116" s="767"/>
      <c r="DI116" s="767"/>
      <c r="DJ116" s="767"/>
      <c r="DK116" s="768"/>
      <c r="DL116" s="769" t="s">
        <v>475</v>
      </c>
      <c r="DM116" s="767"/>
      <c r="DN116" s="767"/>
      <c r="DO116" s="767"/>
      <c r="DP116" s="768"/>
      <c r="DQ116" s="769" t="s">
        <v>451</v>
      </c>
      <c r="DR116" s="767"/>
      <c r="DS116" s="767"/>
      <c r="DT116" s="767"/>
      <c r="DU116" s="768"/>
      <c r="DV116" s="811" t="s">
        <v>451</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476</v>
      </c>
      <c r="Z117" s="884"/>
      <c r="AA117" s="889">
        <v>4866093</v>
      </c>
      <c r="AB117" s="890"/>
      <c r="AC117" s="890"/>
      <c r="AD117" s="890"/>
      <c r="AE117" s="891"/>
      <c r="AF117" s="892">
        <v>5118872</v>
      </c>
      <c r="AG117" s="890"/>
      <c r="AH117" s="890"/>
      <c r="AI117" s="890"/>
      <c r="AJ117" s="891"/>
      <c r="AK117" s="892">
        <v>5360015</v>
      </c>
      <c r="AL117" s="890"/>
      <c r="AM117" s="890"/>
      <c r="AN117" s="890"/>
      <c r="AO117" s="891"/>
      <c r="AP117" s="893"/>
      <c r="AQ117" s="894"/>
      <c r="AR117" s="894"/>
      <c r="AS117" s="894"/>
      <c r="AT117" s="895"/>
      <c r="AU117" s="919"/>
      <c r="AV117" s="920"/>
      <c r="AW117" s="920"/>
      <c r="AX117" s="920"/>
      <c r="AY117" s="920"/>
      <c r="AZ117" s="850" t="s">
        <v>477</v>
      </c>
      <c r="BA117" s="851"/>
      <c r="BB117" s="851"/>
      <c r="BC117" s="851"/>
      <c r="BD117" s="851"/>
      <c r="BE117" s="851"/>
      <c r="BF117" s="851"/>
      <c r="BG117" s="851"/>
      <c r="BH117" s="851"/>
      <c r="BI117" s="851"/>
      <c r="BJ117" s="851"/>
      <c r="BK117" s="851"/>
      <c r="BL117" s="851"/>
      <c r="BM117" s="851"/>
      <c r="BN117" s="851"/>
      <c r="BO117" s="851"/>
      <c r="BP117" s="852"/>
      <c r="BQ117" s="803" t="s">
        <v>449</v>
      </c>
      <c r="BR117" s="804"/>
      <c r="BS117" s="804"/>
      <c r="BT117" s="804"/>
      <c r="BU117" s="804"/>
      <c r="BV117" s="804" t="s">
        <v>475</v>
      </c>
      <c r="BW117" s="804"/>
      <c r="BX117" s="804"/>
      <c r="BY117" s="804"/>
      <c r="BZ117" s="804"/>
      <c r="CA117" s="804" t="s">
        <v>451</v>
      </c>
      <c r="CB117" s="804"/>
      <c r="CC117" s="804"/>
      <c r="CD117" s="804"/>
      <c r="CE117" s="804"/>
      <c r="CF117" s="862" t="s">
        <v>449</v>
      </c>
      <c r="CG117" s="863"/>
      <c r="CH117" s="863"/>
      <c r="CI117" s="863"/>
      <c r="CJ117" s="863"/>
      <c r="CK117" s="914"/>
      <c r="CL117" s="808"/>
      <c r="CM117" s="802" t="s">
        <v>478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451</v>
      </c>
      <c r="DH117" s="767"/>
      <c r="DI117" s="767"/>
      <c r="DJ117" s="767"/>
      <c r="DK117" s="768"/>
      <c r="DL117" s="769" t="s">
        <v>397</v>
      </c>
      <c r="DM117" s="767"/>
      <c r="DN117" s="767"/>
      <c r="DO117" s="767"/>
      <c r="DP117" s="768"/>
      <c r="DQ117" s="769" t="s">
        <v>475</v>
      </c>
      <c r="DR117" s="767"/>
      <c r="DS117" s="767"/>
      <c r="DT117" s="767"/>
      <c r="DU117" s="768"/>
      <c r="DV117" s="811" t="s">
        <v>469</v>
      </c>
      <c r="DW117" s="812"/>
      <c r="DX117" s="812"/>
      <c r="DY117" s="812"/>
      <c r="DZ117" s="813"/>
    </row>
    <row r="118" spans="1:130" s="224" customFormat="1" ht="26.25" customHeight="1" x14ac:dyDescent="0.15">
      <c r="A118" s="882" t="s">
        <v>444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441</v>
      </c>
      <c r="AB118" s="883"/>
      <c r="AC118" s="883"/>
      <c r="AD118" s="883"/>
      <c r="AE118" s="884"/>
      <c r="AF118" s="885" t="s">
        <v>442</v>
      </c>
      <c r="AG118" s="883"/>
      <c r="AH118" s="883"/>
      <c r="AI118" s="883"/>
      <c r="AJ118" s="884"/>
      <c r="AK118" s="885" t="s">
        <v>312</v>
      </c>
      <c r="AL118" s="883"/>
      <c r="AM118" s="883"/>
      <c r="AN118" s="883"/>
      <c r="AO118" s="884"/>
      <c r="AP118" s="886" t="s">
        <v>443</v>
      </c>
      <c r="AQ118" s="887"/>
      <c r="AR118" s="887"/>
      <c r="AS118" s="887"/>
      <c r="AT118" s="888"/>
      <c r="AU118" s="919"/>
      <c r="AV118" s="920"/>
      <c r="AW118" s="920"/>
      <c r="AX118" s="920"/>
      <c r="AY118" s="920"/>
      <c r="AZ118" s="825" t="s">
        <v>479</v>
      </c>
      <c r="BA118" s="826"/>
      <c r="BB118" s="826"/>
      <c r="BC118" s="826"/>
      <c r="BD118" s="826"/>
      <c r="BE118" s="826"/>
      <c r="BF118" s="826"/>
      <c r="BG118" s="826"/>
      <c r="BH118" s="826"/>
      <c r="BI118" s="826"/>
      <c r="BJ118" s="826"/>
      <c r="BK118" s="826"/>
      <c r="BL118" s="826"/>
      <c r="BM118" s="826"/>
      <c r="BN118" s="826"/>
      <c r="BO118" s="826"/>
      <c r="BP118" s="827"/>
      <c r="BQ118" s="866" t="s">
        <v>451</v>
      </c>
      <c r="BR118" s="832"/>
      <c r="BS118" s="832"/>
      <c r="BT118" s="832"/>
      <c r="BU118" s="832"/>
      <c r="BV118" s="832" t="s">
        <v>451</v>
      </c>
      <c r="BW118" s="832"/>
      <c r="BX118" s="832"/>
      <c r="BY118" s="832"/>
      <c r="BZ118" s="832"/>
      <c r="CA118" s="832" t="s">
        <v>132</v>
      </c>
      <c r="CB118" s="832"/>
      <c r="CC118" s="832"/>
      <c r="CD118" s="832"/>
      <c r="CE118" s="832"/>
      <c r="CF118" s="862" t="s">
        <v>451</v>
      </c>
      <c r="CG118" s="863"/>
      <c r="CH118" s="863"/>
      <c r="CI118" s="863"/>
      <c r="CJ118" s="863"/>
      <c r="CK118" s="914"/>
      <c r="CL118" s="808"/>
      <c r="CM118" s="802" t="s">
        <v>480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449</v>
      </c>
      <c r="DH118" s="767"/>
      <c r="DI118" s="767"/>
      <c r="DJ118" s="767"/>
      <c r="DK118" s="768"/>
      <c r="DL118" s="769" t="s">
        <v>397</v>
      </c>
      <c r="DM118" s="767"/>
      <c r="DN118" s="767"/>
      <c r="DO118" s="767"/>
      <c r="DP118" s="768"/>
      <c r="DQ118" s="769" t="s">
        <v>397</v>
      </c>
      <c r="DR118" s="767"/>
      <c r="DS118" s="767"/>
      <c r="DT118" s="767"/>
      <c r="DU118" s="768"/>
      <c r="DV118" s="811" t="s">
        <v>449</v>
      </c>
      <c r="DW118" s="812"/>
      <c r="DX118" s="812"/>
      <c r="DY118" s="812"/>
      <c r="DZ118" s="813"/>
    </row>
    <row r="119" spans="1:130" s="224" customFormat="1" ht="26.25" customHeight="1" x14ac:dyDescent="0.15">
      <c r="A119" s="805" t="s">
        <v>447</v>
      </c>
      <c r="B119" s="806"/>
      <c r="C119" s="847" t="s">
        <v>448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48079</v>
      </c>
      <c r="AB119" s="876"/>
      <c r="AC119" s="876"/>
      <c r="AD119" s="876"/>
      <c r="AE119" s="877"/>
      <c r="AF119" s="878">
        <v>23030</v>
      </c>
      <c r="AG119" s="876"/>
      <c r="AH119" s="876"/>
      <c r="AI119" s="876"/>
      <c r="AJ119" s="877"/>
      <c r="AK119" s="878">
        <v>79236</v>
      </c>
      <c r="AL119" s="876"/>
      <c r="AM119" s="876"/>
      <c r="AN119" s="876"/>
      <c r="AO119" s="877"/>
      <c r="AP119" s="879">
        <v>0.6</v>
      </c>
      <c r="AQ119" s="880"/>
      <c r="AR119" s="880"/>
      <c r="AS119" s="880"/>
      <c r="AT119" s="881"/>
      <c r="AU119" s="921"/>
      <c r="AV119" s="922"/>
      <c r="AW119" s="922"/>
      <c r="AX119" s="922"/>
      <c r="AY119" s="922"/>
      <c r="AZ119" s="247" t="s">
        <v>190</v>
      </c>
      <c r="BA119" s="247"/>
      <c r="BB119" s="247"/>
      <c r="BC119" s="247"/>
      <c r="BD119" s="247"/>
      <c r="BE119" s="247"/>
      <c r="BF119" s="247"/>
      <c r="BG119" s="247"/>
      <c r="BH119" s="247"/>
      <c r="BI119" s="247"/>
      <c r="BJ119" s="247"/>
      <c r="BK119" s="247"/>
      <c r="BL119" s="247"/>
      <c r="BM119" s="247"/>
      <c r="BN119" s="247"/>
      <c r="BO119" s="864" t="s">
        <v>481</v>
      </c>
      <c r="BP119" s="865"/>
      <c r="BQ119" s="866">
        <v>52946641</v>
      </c>
      <c r="BR119" s="832"/>
      <c r="BS119" s="832"/>
      <c r="BT119" s="832"/>
      <c r="BU119" s="832"/>
      <c r="BV119" s="832">
        <v>51729762</v>
      </c>
      <c r="BW119" s="832"/>
      <c r="BX119" s="832"/>
      <c r="BY119" s="832"/>
      <c r="BZ119" s="832"/>
      <c r="CA119" s="832">
        <v>52149372</v>
      </c>
      <c r="CB119" s="832"/>
      <c r="CC119" s="832"/>
      <c r="CD119" s="832"/>
      <c r="CE119" s="832"/>
      <c r="CF119" s="735"/>
      <c r="CG119" s="736"/>
      <c r="CH119" s="736"/>
      <c r="CI119" s="736"/>
      <c r="CJ119" s="821"/>
      <c r="CK119" s="915"/>
      <c r="CL119" s="810"/>
      <c r="CM119" s="825" t="s">
        <v>482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58127</v>
      </c>
      <c r="DH119" s="751"/>
      <c r="DI119" s="751"/>
      <c r="DJ119" s="751"/>
      <c r="DK119" s="752"/>
      <c r="DL119" s="753">
        <v>42512</v>
      </c>
      <c r="DM119" s="751"/>
      <c r="DN119" s="751"/>
      <c r="DO119" s="751"/>
      <c r="DP119" s="752"/>
      <c r="DQ119" s="753">
        <v>28379</v>
      </c>
      <c r="DR119" s="751"/>
      <c r="DS119" s="751"/>
      <c r="DT119" s="751"/>
      <c r="DU119" s="752"/>
      <c r="DV119" s="835">
        <v>0.2</v>
      </c>
      <c r="DW119" s="836"/>
      <c r="DX119" s="836"/>
      <c r="DY119" s="836"/>
      <c r="DZ119" s="837"/>
    </row>
    <row r="120" spans="1:130" s="224" customFormat="1" ht="26.25" customHeight="1" x14ac:dyDescent="0.15">
      <c r="A120" s="807"/>
      <c r="B120" s="808"/>
      <c r="C120" s="802" t="s">
        <v>454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451</v>
      </c>
      <c r="AB120" s="767"/>
      <c r="AC120" s="767"/>
      <c r="AD120" s="767"/>
      <c r="AE120" s="768"/>
      <c r="AF120" s="769" t="s">
        <v>452</v>
      </c>
      <c r="AG120" s="767"/>
      <c r="AH120" s="767"/>
      <c r="AI120" s="767"/>
      <c r="AJ120" s="768"/>
      <c r="AK120" s="769" t="s">
        <v>452</v>
      </c>
      <c r="AL120" s="767"/>
      <c r="AM120" s="767"/>
      <c r="AN120" s="767"/>
      <c r="AO120" s="768"/>
      <c r="AP120" s="811" t="s">
        <v>449</v>
      </c>
      <c r="AQ120" s="812"/>
      <c r="AR120" s="812"/>
      <c r="AS120" s="812"/>
      <c r="AT120" s="813"/>
      <c r="AU120" s="867" t="s">
        <v>483</v>
      </c>
      <c r="AV120" s="868"/>
      <c r="AW120" s="868"/>
      <c r="AX120" s="868"/>
      <c r="AY120" s="869"/>
      <c r="AZ120" s="847" t="s">
        <v>484</v>
      </c>
      <c r="BA120" s="795"/>
      <c r="BB120" s="795"/>
      <c r="BC120" s="795"/>
      <c r="BD120" s="795"/>
      <c r="BE120" s="795"/>
      <c r="BF120" s="795"/>
      <c r="BG120" s="795"/>
      <c r="BH120" s="795"/>
      <c r="BI120" s="795"/>
      <c r="BJ120" s="795"/>
      <c r="BK120" s="795"/>
      <c r="BL120" s="795"/>
      <c r="BM120" s="795"/>
      <c r="BN120" s="795"/>
      <c r="BO120" s="795"/>
      <c r="BP120" s="796"/>
      <c r="BQ120" s="848">
        <v>8705447</v>
      </c>
      <c r="BR120" s="829"/>
      <c r="BS120" s="829"/>
      <c r="BT120" s="829"/>
      <c r="BU120" s="829"/>
      <c r="BV120" s="829">
        <v>8724144</v>
      </c>
      <c r="BW120" s="829"/>
      <c r="BX120" s="829"/>
      <c r="BY120" s="829"/>
      <c r="BZ120" s="829"/>
      <c r="CA120" s="829">
        <v>8162630</v>
      </c>
      <c r="CB120" s="829"/>
      <c r="CC120" s="829"/>
      <c r="CD120" s="829"/>
      <c r="CE120" s="829"/>
      <c r="CF120" s="853">
        <v>66.2</v>
      </c>
      <c r="CG120" s="854"/>
      <c r="CH120" s="854"/>
      <c r="CI120" s="854"/>
      <c r="CJ120" s="854"/>
      <c r="CK120" s="855" t="s">
        <v>485</v>
      </c>
      <c r="CL120" s="839"/>
      <c r="CM120" s="839"/>
      <c r="CN120" s="839"/>
      <c r="CO120" s="840"/>
      <c r="CP120" s="859" t="s">
        <v>486</v>
      </c>
      <c r="CQ120" s="860"/>
      <c r="CR120" s="860"/>
      <c r="CS120" s="860"/>
      <c r="CT120" s="860"/>
      <c r="CU120" s="860"/>
      <c r="CV120" s="860"/>
      <c r="CW120" s="860"/>
      <c r="CX120" s="860"/>
      <c r="CY120" s="860"/>
      <c r="CZ120" s="860"/>
      <c r="DA120" s="860"/>
      <c r="DB120" s="860"/>
      <c r="DC120" s="860"/>
      <c r="DD120" s="860"/>
      <c r="DE120" s="860"/>
      <c r="DF120" s="861"/>
      <c r="DG120" s="848">
        <v>3723689</v>
      </c>
      <c r="DH120" s="829"/>
      <c r="DI120" s="829"/>
      <c r="DJ120" s="829"/>
      <c r="DK120" s="829"/>
      <c r="DL120" s="829">
        <v>3467459</v>
      </c>
      <c r="DM120" s="829"/>
      <c r="DN120" s="829"/>
      <c r="DO120" s="829"/>
      <c r="DP120" s="829"/>
      <c r="DQ120" s="829">
        <v>3288565</v>
      </c>
      <c r="DR120" s="829"/>
      <c r="DS120" s="829"/>
      <c r="DT120" s="829"/>
      <c r="DU120" s="829"/>
      <c r="DV120" s="830">
        <v>26.7</v>
      </c>
      <c r="DW120" s="830"/>
      <c r="DX120" s="830"/>
      <c r="DY120" s="830"/>
      <c r="DZ120" s="831"/>
    </row>
    <row r="121" spans="1:130" s="224" customFormat="1" ht="26.25" customHeight="1" x14ac:dyDescent="0.15">
      <c r="A121" s="807"/>
      <c r="B121" s="808"/>
      <c r="C121" s="850" t="s">
        <v>487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451</v>
      </c>
      <c r="AB121" s="767"/>
      <c r="AC121" s="767"/>
      <c r="AD121" s="767"/>
      <c r="AE121" s="768"/>
      <c r="AF121" s="769" t="s">
        <v>449</v>
      </c>
      <c r="AG121" s="767"/>
      <c r="AH121" s="767"/>
      <c r="AI121" s="767"/>
      <c r="AJ121" s="768"/>
      <c r="AK121" s="769" t="s">
        <v>452</v>
      </c>
      <c r="AL121" s="767"/>
      <c r="AM121" s="767"/>
      <c r="AN121" s="767"/>
      <c r="AO121" s="768"/>
      <c r="AP121" s="811" t="s">
        <v>449</v>
      </c>
      <c r="AQ121" s="812"/>
      <c r="AR121" s="812"/>
      <c r="AS121" s="812"/>
      <c r="AT121" s="813"/>
      <c r="AU121" s="870"/>
      <c r="AV121" s="871"/>
      <c r="AW121" s="871"/>
      <c r="AX121" s="871"/>
      <c r="AY121" s="872"/>
      <c r="AZ121" s="802" t="s">
        <v>488</v>
      </c>
      <c r="BA121" s="739"/>
      <c r="BB121" s="739"/>
      <c r="BC121" s="739"/>
      <c r="BD121" s="739"/>
      <c r="BE121" s="739"/>
      <c r="BF121" s="739"/>
      <c r="BG121" s="739"/>
      <c r="BH121" s="739"/>
      <c r="BI121" s="739"/>
      <c r="BJ121" s="739"/>
      <c r="BK121" s="739"/>
      <c r="BL121" s="739"/>
      <c r="BM121" s="739"/>
      <c r="BN121" s="739"/>
      <c r="BO121" s="739"/>
      <c r="BP121" s="740"/>
      <c r="BQ121" s="803">
        <v>803217</v>
      </c>
      <c r="BR121" s="804"/>
      <c r="BS121" s="804"/>
      <c r="BT121" s="804"/>
      <c r="BU121" s="804"/>
      <c r="BV121" s="804">
        <v>977966</v>
      </c>
      <c r="BW121" s="804"/>
      <c r="BX121" s="804"/>
      <c r="BY121" s="804"/>
      <c r="BZ121" s="804"/>
      <c r="CA121" s="804">
        <v>1080152</v>
      </c>
      <c r="CB121" s="804"/>
      <c r="CC121" s="804"/>
      <c r="CD121" s="804"/>
      <c r="CE121" s="804"/>
      <c r="CF121" s="862">
        <v>8.8000000000000007</v>
      </c>
      <c r="CG121" s="863"/>
      <c r="CH121" s="863"/>
      <c r="CI121" s="863"/>
      <c r="CJ121" s="863"/>
      <c r="CK121" s="856"/>
      <c r="CL121" s="842"/>
      <c r="CM121" s="842"/>
      <c r="CN121" s="842"/>
      <c r="CO121" s="843"/>
      <c r="CP121" s="822" t="s">
        <v>489</v>
      </c>
      <c r="CQ121" s="823"/>
      <c r="CR121" s="823"/>
      <c r="CS121" s="823"/>
      <c r="CT121" s="823"/>
      <c r="CU121" s="823"/>
      <c r="CV121" s="823"/>
      <c r="CW121" s="823"/>
      <c r="CX121" s="823"/>
      <c r="CY121" s="823"/>
      <c r="CZ121" s="823"/>
      <c r="DA121" s="823"/>
      <c r="DB121" s="823"/>
      <c r="DC121" s="823"/>
      <c r="DD121" s="823"/>
      <c r="DE121" s="823"/>
      <c r="DF121" s="824"/>
      <c r="DG121" s="803">
        <v>2565185</v>
      </c>
      <c r="DH121" s="804"/>
      <c r="DI121" s="804"/>
      <c r="DJ121" s="804"/>
      <c r="DK121" s="804"/>
      <c r="DL121" s="804">
        <v>2256908</v>
      </c>
      <c r="DM121" s="804"/>
      <c r="DN121" s="804"/>
      <c r="DO121" s="804"/>
      <c r="DP121" s="804"/>
      <c r="DQ121" s="804">
        <v>2468285</v>
      </c>
      <c r="DR121" s="804"/>
      <c r="DS121" s="804"/>
      <c r="DT121" s="804"/>
      <c r="DU121" s="804"/>
      <c r="DV121" s="781">
        <v>20</v>
      </c>
      <c r="DW121" s="781"/>
      <c r="DX121" s="781"/>
      <c r="DY121" s="781"/>
      <c r="DZ121" s="782"/>
    </row>
    <row r="122" spans="1:130" s="224" customFormat="1" ht="26.25" customHeight="1" x14ac:dyDescent="0.15">
      <c r="A122" s="807"/>
      <c r="B122" s="808"/>
      <c r="C122" s="802" t="s">
        <v>465</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451</v>
      </c>
      <c r="AB122" s="767"/>
      <c r="AC122" s="767"/>
      <c r="AD122" s="767"/>
      <c r="AE122" s="768"/>
      <c r="AF122" s="769" t="s">
        <v>449</v>
      </c>
      <c r="AG122" s="767"/>
      <c r="AH122" s="767"/>
      <c r="AI122" s="767"/>
      <c r="AJ122" s="768"/>
      <c r="AK122" s="769" t="s">
        <v>469</v>
      </c>
      <c r="AL122" s="767"/>
      <c r="AM122" s="767"/>
      <c r="AN122" s="767"/>
      <c r="AO122" s="768"/>
      <c r="AP122" s="811" t="s">
        <v>397</v>
      </c>
      <c r="AQ122" s="812"/>
      <c r="AR122" s="812"/>
      <c r="AS122" s="812"/>
      <c r="AT122" s="813"/>
      <c r="AU122" s="870"/>
      <c r="AV122" s="871"/>
      <c r="AW122" s="871"/>
      <c r="AX122" s="871"/>
      <c r="AY122" s="872"/>
      <c r="AZ122" s="825" t="s">
        <v>490</v>
      </c>
      <c r="BA122" s="826"/>
      <c r="BB122" s="826"/>
      <c r="BC122" s="826"/>
      <c r="BD122" s="826"/>
      <c r="BE122" s="826"/>
      <c r="BF122" s="826"/>
      <c r="BG122" s="826"/>
      <c r="BH122" s="826"/>
      <c r="BI122" s="826"/>
      <c r="BJ122" s="826"/>
      <c r="BK122" s="826"/>
      <c r="BL122" s="826"/>
      <c r="BM122" s="826"/>
      <c r="BN122" s="826"/>
      <c r="BO122" s="826"/>
      <c r="BP122" s="827"/>
      <c r="BQ122" s="866">
        <v>34522391</v>
      </c>
      <c r="BR122" s="832"/>
      <c r="BS122" s="832"/>
      <c r="BT122" s="832"/>
      <c r="BU122" s="832"/>
      <c r="BV122" s="832">
        <v>33793569</v>
      </c>
      <c r="BW122" s="832"/>
      <c r="BX122" s="832"/>
      <c r="BY122" s="832"/>
      <c r="BZ122" s="832"/>
      <c r="CA122" s="832">
        <v>33810630</v>
      </c>
      <c r="CB122" s="832"/>
      <c r="CC122" s="832"/>
      <c r="CD122" s="832"/>
      <c r="CE122" s="832"/>
      <c r="CF122" s="833">
        <v>274.2</v>
      </c>
      <c r="CG122" s="834"/>
      <c r="CH122" s="834"/>
      <c r="CI122" s="834"/>
      <c r="CJ122" s="834"/>
      <c r="CK122" s="856"/>
      <c r="CL122" s="842"/>
      <c r="CM122" s="842"/>
      <c r="CN122" s="842"/>
      <c r="CO122" s="843"/>
      <c r="CP122" s="822" t="s">
        <v>491</v>
      </c>
      <c r="CQ122" s="823"/>
      <c r="CR122" s="823"/>
      <c r="CS122" s="823"/>
      <c r="CT122" s="823"/>
      <c r="CU122" s="823"/>
      <c r="CV122" s="823"/>
      <c r="CW122" s="823"/>
      <c r="CX122" s="823"/>
      <c r="CY122" s="823"/>
      <c r="CZ122" s="823"/>
      <c r="DA122" s="823"/>
      <c r="DB122" s="823"/>
      <c r="DC122" s="823"/>
      <c r="DD122" s="823"/>
      <c r="DE122" s="823"/>
      <c r="DF122" s="824"/>
      <c r="DG122" s="803">
        <v>1386184</v>
      </c>
      <c r="DH122" s="804"/>
      <c r="DI122" s="804"/>
      <c r="DJ122" s="804"/>
      <c r="DK122" s="804"/>
      <c r="DL122" s="804">
        <v>1276994</v>
      </c>
      <c r="DM122" s="804"/>
      <c r="DN122" s="804"/>
      <c r="DO122" s="804"/>
      <c r="DP122" s="804"/>
      <c r="DQ122" s="804">
        <v>1144479</v>
      </c>
      <c r="DR122" s="804"/>
      <c r="DS122" s="804"/>
      <c r="DT122" s="804"/>
      <c r="DU122" s="804"/>
      <c r="DV122" s="781">
        <v>9.3000000000000007</v>
      </c>
      <c r="DW122" s="781"/>
      <c r="DX122" s="781"/>
      <c r="DY122" s="781"/>
      <c r="DZ122" s="782"/>
    </row>
    <row r="123" spans="1:130" s="224" customFormat="1" ht="26.25" customHeight="1" x14ac:dyDescent="0.15">
      <c r="A123" s="807"/>
      <c r="B123" s="808"/>
      <c r="C123" s="802" t="s">
        <v>474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451</v>
      </c>
      <c r="AB123" s="767"/>
      <c r="AC123" s="767"/>
      <c r="AD123" s="767"/>
      <c r="AE123" s="768"/>
      <c r="AF123" s="769" t="s">
        <v>452</v>
      </c>
      <c r="AG123" s="767"/>
      <c r="AH123" s="767"/>
      <c r="AI123" s="767"/>
      <c r="AJ123" s="768"/>
      <c r="AK123" s="769" t="s">
        <v>451</v>
      </c>
      <c r="AL123" s="767"/>
      <c r="AM123" s="767"/>
      <c r="AN123" s="767"/>
      <c r="AO123" s="768"/>
      <c r="AP123" s="811" t="s">
        <v>475</v>
      </c>
      <c r="AQ123" s="812"/>
      <c r="AR123" s="812"/>
      <c r="AS123" s="812"/>
      <c r="AT123" s="813"/>
      <c r="AU123" s="873"/>
      <c r="AV123" s="874"/>
      <c r="AW123" s="874"/>
      <c r="AX123" s="874"/>
      <c r="AY123" s="874"/>
      <c r="AZ123" s="247" t="s">
        <v>190</v>
      </c>
      <c r="BA123" s="247"/>
      <c r="BB123" s="247"/>
      <c r="BC123" s="247"/>
      <c r="BD123" s="247"/>
      <c r="BE123" s="247"/>
      <c r="BF123" s="247"/>
      <c r="BG123" s="247"/>
      <c r="BH123" s="247"/>
      <c r="BI123" s="247"/>
      <c r="BJ123" s="247"/>
      <c r="BK123" s="247"/>
      <c r="BL123" s="247"/>
      <c r="BM123" s="247"/>
      <c r="BN123" s="247"/>
      <c r="BO123" s="864" t="s">
        <v>492</v>
      </c>
      <c r="BP123" s="865"/>
      <c r="BQ123" s="819">
        <v>44031055</v>
      </c>
      <c r="BR123" s="820"/>
      <c r="BS123" s="820"/>
      <c r="BT123" s="820"/>
      <c r="BU123" s="820"/>
      <c r="BV123" s="820">
        <v>43495679</v>
      </c>
      <c r="BW123" s="820"/>
      <c r="BX123" s="820"/>
      <c r="BY123" s="820"/>
      <c r="BZ123" s="820"/>
      <c r="CA123" s="820">
        <v>43053412</v>
      </c>
      <c r="CB123" s="820"/>
      <c r="CC123" s="820"/>
      <c r="CD123" s="820"/>
      <c r="CE123" s="820"/>
      <c r="CF123" s="735"/>
      <c r="CG123" s="736"/>
      <c r="CH123" s="736"/>
      <c r="CI123" s="736"/>
      <c r="CJ123" s="821"/>
      <c r="CK123" s="856"/>
      <c r="CL123" s="842"/>
      <c r="CM123" s="842"/>
      <c r="CN123" s="842"/>
      <c r="CO123" s="843"/>
      <c r="CP123" s="822" t="s">
        <v>412</v>
      </c>
      <c r="CQ123" s="823"/>
      <c r="CR123" s="823"/>
      <c r="CS123" s="823"/>
      <c r="CT123" s="823"/>
      <c r="CU123" s="823"/>
      <c r="CV123" s="823"/>
      <c r="CW123" s="823"/>
      <c r="CX123" s="823"/>
      <c r="CY123" s="823"/>
      <c r="CZ123" s="823"/>
      <c r="DA123" s="823"/>
      <c r="DB123" s="823"/>
      <c r="DC123" s="823"/>
      <c r="DD123" s="823"/>
      <c r="DE123" s="823"/>
      <c r="DF123" s="824"/>
      <c r="DG123" s="766">
        <v>1190302</v>
      </c>
      <c r="DH123" s="767"/>
      <c r="DI123" s="767"/>
      <c r="DJ123" s="767"/>
      <c r="DK123" s="768"/>
      <c r="DL123" s="769">
        <v>1050449</v>
      </c>
      <c r="DM123" s="767"/>
      <c r="DN123" s="767"/>
      <c r="DO123" s="767"/>
      <c r="DP123" s="768"/>
      <c r="DQ123" s="769">
        <v>730688</v>
      </c>
      <c r="DR123" s="767"/>
      <c r="DS123" s="767"/>
      <c r="DT123" s="767"/>
      <c r="DU123" s="768"/>
      <c r="DV123" s="811">
        <v>5.9</v>
      </c>
      <c r="DW123" s="812"/>
      <c r="DX123" s="812"/>
      <c r="DY123" s="812"/>
      <c r="DZ123" s="813"/>
    </row>
    <row r="124" spans="1:130" s="224" customFormat="1" ht="26.25" customHeight="1" thickBot="1" x14ac:dyDescent="0.2">
      <c r="A124" s="807"/>
      <c r="B124" s="808"/>
      <c r="C124" s="802" t="s">
        <v>478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451</v>
      </c>
      <c r="AB124" s="767"/>
      <c r="AC124" s="767"/>
      <c r="AD124" s="767"/>
      <c r="AE124" s="768"/>
      <c r="AF124" s="769" t="s">
        <v>132</v>
      </c>
      <c r="AG124" s="767"/>
      <c r="AH124" s="767"/>
      <c r="AI124" s="767"/>
      <c r="AJ124" s="768"/>
      <c r="AK124" s="769" t="s">
        <v>451</v>
      </c>
      <c r="AL124" s="767"/>
      <c r="AM124" s="767"/>
      <c r="AN124" s="767"/>
      <c r="AO124" s="768"/>
      <c r="AP124" s="811" t="s">
        <v>451</v>
      </c>
      <c r="AQ124" s="812"/>
      <c r="AR124" s="812"/>
      <c r="AS124" s="812"/>
      <c r="AT124" s="813"/>
      <c r="AU124" s="814" t="s">
        <v>493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72.900000000000006</v>
      </c>
      <c r="BR124" s="818"/>
      <c r="BS124" s="818"/>
      <c r="BT124" s="818"/>
      <c r="BU124" s="818"/>
      <c r="BV124" s="818">
        <v>64.099999999999994</v>
      </c>
      <c r="BW124" s="818"/>
      <c r="BX124" s="818"/>
      <c r="BY124" s="818"/>
      <c r="BZ124" s="818"/>
      <c r="CA124" s="818">
        <v>73.7</v>
      </c>
      <c r="CB124" s="818"/>
      <c r="CC124" s="818"/>
      <c r="CD124" s="818"/>
      <c r="CE124" s="818"/>
      <c r="CF124" s="713"/>
      <c r="CG124" s="714"/>
      <c r="CH124" s="714"/>
      <c r="CI124" s="714"/>
      <c r="CJ124" s="849"/>
      <c r="CK124" s="857"/>
      <c r="CL124" s="857"/>
      <c r="CM124" s="857"/>
      <c r="CN124" s="857"/>
      <c r="CO124" s="858"/>
      <c r="CP124" s="822" t="s">
        <v>494</v>
      </c>
      <c r="CQ124" s="823"/>
      <c r="CR124" s="823"/>
      <c r="CS124" s="823"/>
      <c r="CT124" s="823"/>
      <c r="CU124" s="823"/>
      <c r="CV124" s="823"/>
      <c r="CW124" s="823"/>
      <c r="CX124" s="823"/>
      <c r="CY124" s="823"/>
      <c r="CZ124" s="823"/>
      <c r="DA124" s="823"/>
      <c r="DB124" s="823"/>
      <c r="DC124" s="823"/>
      <c r="DD124" s="823"/>
      <c r="DE124" s="823"/>
      <c r="DF124" s="824"/>
      <c r="DG124" s="750">
        <v>715446</v>
      </c>
      <c r="DH124" s="751"/>
      <c r="DI124" s="751"/>
      <c r="DJ124" s="751"/>
      <c r="DK124" s="752"/>
      <c r="DL124" s="753">
        <v>686136</v>
      </c>
      <c r="DM124" s="751"/>
      <c r="DN124" s="751"/>
      <c r="DO124" s="751"/>
      <c r="DP124" s="752"/>
      <c r="DQ124" s="753">
        <v>648957</v>
      </c>
      <c r="DR124" s="751"/>
      <c r="DS124" s="751"/>
      <c r="DT124" s="751"/>
      <c r="DU124" s="752"/>
      <c r="DV124" s="835">
        <v>5.3</v>
      </c>
      <c r="DW124" s="836"/>
      <c r="DX124" s="836"/>
      <c r="DY124" s="836"/>
      <c r="DZ124" s="837"/>
    </row>
    <row r="125" spans="1:130" s="224" customFormat="1" ht="26.25" customHeight="1" x14ac:dyDescent="0.15">
      <c r="A125" s="807"/>
      <c r="B125" s="808"/>
      <c r="C125" s="802" t="s">
        <v>480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397</v>
      </c>
      <c r="AB125" s="767"/>
      <c r="AC125" s="767"/>
      <c r="AD125" s="767"/>
      <c r="AE125" s="768"/>
      <c r="AF125" s="769" t="s">
        <v>451</v>
      </c>
      <c r="AG125" s="767"/>
      <c r="AH125" s="767"/>
      <c r="AI125" s="767"/>
      <c r="AJ125" s="768"/>
      <c r="AK125" s="769" t="s">
        <v>451</v>
      </c>
      <c r="AL125" s="767"/>
      <c r="AM125" s="767"/>
      <c r="AN125" s="767"/>
      <c r="AO125" s="768"/>
      <c r="AP125" s="811" t="s">
        <v>452</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495</v>
      </c>
      <c r="CL125" s="839"/>
      <c r="CM125" s="839"/>
      <c r="CN125" s="839"/>
      <c r="CO125" s="840"/>
      <c r="CP125" s="847" t="s">
        <v>496</v>
      </c>
      <c r="CQ125" s="795"/>
      <c r="CR125" s="795"/>
      <c r="CS125" s="795"/>
      <c r="CT125" s="795"/>
      <c r="CU125" s="795"/>
      <c r="CV125" s="795"/>
      <c r="CW125" s="795"/>
      <c r="CX125" s="795"/>
      <c r="CY125" s="795"/>
      <c r="CZ125" s="795"/>
      <c r="DA125" s="795"/>
      <c r="DB125" s="795"/>
      <c r="DC125" s="795"/>
      <c r="DD125" s="795"/>
      <c r="DE125" s="795"/>
      <c r="DF125" s="796"/>
      <c r="DG125" s="848" t="s">
        <v>497</v>
      </c>
      <c r="DH125" s="829"/>
      <c r="DI125" s="829"/>
      <c r="DJ125" s="829"/>
      <c r="DK125" s="829"/>
      <c r="DL125" s="829" t="s">
        <v>451</v>
      </c>
      <c r="DM125" s="829"/>
      <c r="DN125" s="829"/>
      <c r="DO125" s="829"/>
      <c r="DP125" s="829"/>
      <c r="DQ125" s="829" t="s">
        <v>469</v>
      </c>
      <c r="DR125" s="829"/>
      <c r="DS125" s="829"/>
      <c r="DT125" s="829"/>
      <c r="DU125" s="829"/>
      <c r="DV125" s="830" t="s">
        <v>452</v>
      </c>
      <c r="DW125" s="830"/>
      <c r="DX125" s="830"/>
      <c r="DY125" s="830"/>
      <c r="DZ125" s="831"/>
    </row>
    <row r="126" spans="1:130" s="224" customFormat="1" ht="26.25" customHeight="1" thickBot="1" x14ac:dyDescent="0.2">
      <c r="A126" s="807"/>
      <c r="B126" s="808"/>
      <c r="C126" s="802" t="s">
        <v>482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17867</v>
      </c>
      <c r="AB126" s="767"/>
      <c r="AC126" s="767"/>
      <c r="AD126" s="767"/>
      <c r="AE126" s="768"/>
      <c r="AF126" s="769">
        <v>24477</v>
      </c>
      <c r="AG126" s="767"/>
      <c r="AH126" s="767"/>
      <c r="AI126" s="767"/>
      <c r="AJ126" s="768"/>
      <c r="AK126" s="769">
        <v>28733</v>
      </c>
      <c r="AL126" s="767"/>
      <c r="AM126" s="767"/>
      <c r="AN126" s="767"/>
      <c r="AO126" s="768"/>
      <c r="AP126" s="811">
        <v>0.2</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498</v>
      </c>
      <c r="CQ126" s="739"/>
      <c r="CR126" s="739"/>
      <c r="CS126" s="739"/>
      <c r="CT126" s="739"/>
      <c r="CU126" s="739"/>
      <c r="CV126" s="739"/>
      <c r="CW126" s="739"/>
      <c r="CX126" s="739"/>
      <c r="CY126" s="739"/>
      <c r="CZ126" s="739"/>
      <c r="DA126" s="739"/>
      <c r="DB126" s="739"/>
      <c r="DC126" s="739"/>
      <c r="DD126" s="739"/>
      <c r="DE126" s="739"/>
      <c r="DF126" s="740"/>
      <c r="DG126" s="803">
        <v>23478</v>
      </c>
      <c r="DH126" s="804"/>
      <c r="DI126" s="804"/>
      <c r="DJ126" s="804"/>
      <c r="DK126" s="804"/>
      <c r="DL126" s="804">
        <v>3252</v>
      </c>
      <c r="DM126" s="804"/>
      <c r="DN126" s="804"/>
      <c r="DO126" s="804"/>
      <c r="DP126" s="804"/>
      <c r="DQ126" s="804" t="s">
        <v>451</v>
      </c>
      <c r="DR126" s="804"/>
      <c r="DS126" s="804"/>
      <c r="DT126" s="804"/>
      <c r="DU126" s="804"/>
      <c r="DV126" s="781" t="s">
        <v>452</v>
      </c>
      <c r="DW126" s="781"/>
      <c r="DX126" s="781"/>
      <c r="DY126" s="781"/>
      <c r="DZ126" s="782"/>
    </row>
    <row r="127" spans="1:130" s="224" customFormat="1" ht="26.25" customHeight="1" x14ac:dyDescent="0.15">
      <c r="A127" s="809"/>
      <c r="B127" s="810"/>
      <c r="C127" s="825" t="s">
        <v>499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451</v>
      </c>
      <c r="AB127" s="767"/>
      <c r="AC127" s="767"/>
      <c r="AD127" s="767"/>
      <c r="AE127" s="768"/>
      <c r="AF127" s="769" t="s">
        <v>451</v>
      </c>
      <c r="AG127" s="767"/>
      <c r="AH127" s="767"/>
      <c r="AI127" s="767"/>
      <c r="AJ127" s="768"/>
      <c r="AK127" s="769" t="s">
        <v>451</v>
      </c>
      <c r="AL127" s="767"/>
      <c r="AM127" s="767"/>
      <c r="AN127" s="767"/>
      <c r="AO127" s="768"/>
      <c r="AP127" s="811" t="s">
        <v>452</v>
      </c>
      <c r="AQ127" s="812"/>
      <c r="AR127" s="812"/>
      <c r="AS127" s="812"/>
      <c r="AT127" s="813"/>
      <c r="AU127" s="226"/>
      <c r="AV127" s="226"/>
      <c r="AW127" s="226"/>
      <c r="AX127" s="828" t="s">
        <v>500</v>
      </c>
      <c r="AY127" s="799"/>
      <c r="AZ127" s="799"/>
      <c r="BA127" s="799"/>
      <c r="BB127" s="799"/>
      <c r="BC127" s="799"/>
      <c r="BD127" s="799"/>
      <c r="BE127" s="800"/>
      <c r="BF127" s="798" t="s">
        <v>501</v>
      </c>
      <c r="BG127" s="799"/>
      <c r="BH127" s="799"/>
      <c r="BI127" s="799"/>
      <c r="BJ127" s="799"/>
      <c r="BK127" s="799"/>
      <c r="BL127" s="800"/>
      <c r="BM127" s="798" t="s">
        <v>502</v>
      </c>
      <c r="BN127" s="799"/>
      <c r="BO127" s="799"/>
      <c r="BP127" s="799"/>
      <c r="BQ127" s="799"/>
      <c r="BR127" s="799"/>
      <c r="BS127" s="800"/>
      <c r="BT127" s="798" t="s">
        <v>503</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504</v>
      </c>
      <c r="CQ127" s="739"/>
      <c r="CR127" s="739"/>
      <c r="CS127" s="739"/>
      <c r="CT127" s="739"/>
      <c r="CU127" s="739"/>
      <c r="CV127" s="739"/>
      <c r="CW127" s="739"/>
      <c r="CX127" s="739"/>
      <c r="CY127" s="739"/>
      <c r="CZ127" s="739"/>
      <c r="DA127" s="739"/>
      <c r="DB127" s="739"/>
      <c r="DC127" s="739"/>
      <c r="DD127" s="739"/>
      <c r="DE127" s="739"/>
      <c r="DF127" s="740"/>
      <c r="DG127" s="803" t="s">
        <v>451</v>
      </c>
      <c r="DH127" s="804"/>
      <c r="DI127" s="804"/>
      <c r="DJ127" s="804"/>
      <c r="DK127" s="804"/>
      <c r="DL127" s="804" t="s">
        <v>449</v>
      </c>
      <c r="DM127" s="804"/>
      <c r="DN127" s="804"/>
      <c r="DO127" s="804"/>
      <c r="DP127" s="804"/>
      <c r="DQ127" s="804" t="s">
        <v>452</v>
      </c>
      <c r="DR127" s="804"/>
      <c r="DS127" s="804"/>
      <c r="DT127" s="804"/>
      <c r="DU127" s="804"/>
      <c r="DV127" s="781" t="s">
        <v>451</v>
      </c>
      <c r="DW127" s="781"/>
      <c r="DX127" s="781"/>
      <c r="DY127" s="781"/>
      <c r="DZ127" s="782"/>
    </row>
    <row r="128" spans="1:130" s="224" customFormat="1" ht="26.25" customHeight="1" thickBot="1" x14ac:dyDescent="0.2">
      <c r="A128" s="783" t="s">
        <v>505</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506</v>
      </c>
      <c r="X128" s="785"/>
      <c r="Y128" s="785"/>
      <c r="Z128" s="786"/>
      <c r="AA128" s="787">
        <v>46831</v>
      </c>
      <c r="AB128" s="788"/>
      <c r="AC128" s="788"/>
      <c r="AD128" s="788"/>
      <c r="AE128" s="789"/>
      <c r="AF128" s="790">
        <v>52172</v>
      </c>
      <c r="AG128" s="788"/>
      <c r="AH128" s="788"/>
      <c r="AI128" s="788"/>
      <c r="AJ128" s="789"/>
      <c r="AK128" s="790">
        <v>46824</v>
      </c>
      <c r="AL128" s="788"/>
      <c r="AM128" s="788"/>
      <c r="AN128" s="788"/>
      <c r="AO128" s="789"/>
      <c r="AP128" s="791"/>
      <c r="AQ128" s="792"/>
      <c r="AR128" s="792"/>
      <c r="AS128" s="792"/>
      <c r="AT128" s="793"/>
      <c r="AU128" s="226"/>
      <c r="AV128" s="226"/>
      <c r="AW128" s="226"/>
      <c r="AX128" s="794" t="s">
        <v>507</v>
      </c>
      <c r="AY128" s="795"/>
      <c r="AZ128" s="795"/>
      <c r="BA128" s="795"/>
      <c r="BB128" s="795"/>
      <c r="BC128" s="795"/>
      <c r="BD128" s="795"/>
      <c r="BE128" s="796"/>
      <c r="BF128" s="773" t="s">
        <v>451</v>
      </c>
      <c r="BG128" s="774"/>
      <c r="BH128" s="774"/>
      <c r="BI128" s="774"/>
      <c r="BJ128" s="774"/>
      <c r="BK128" s="774"/>
      <c r="BL128" s="797"/>
      <c r="BM128" s="773">
        <v>12.71</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508</v>
      </c>
      <c r="CQ128" s="717"/>
      <c r="CR128" s="717"/>
      <c r="CS128" s="717"/>
      <c r="CT128" s="717"/>
      <c r="CU128" s="717"/>
      <c r="CV128" s="717"/>
      <c r="CW128" s="717"/>
      <c r="CX128" s="717"/>
      <c r="CY128" s="717"/>
      <c r="CZ128" s="717"/>
      <c r="DA128" s="717"/>
      <c r="DB128" s="717"/>
      <c r="DC128" s="717"/>
      <c r="DD128" s="717"/>
      <c r="DE128" s="717"/>
      <c r="DF128" s="718"/>
      <c r="DG128" s="777">
        <v>18000</v>
      </c>
      <c r="DH128" s="778"/>
      <c r="DI128" s="778"/>
      <c r="DJ128" s="778"/>
      <c r="DK128" s="778"/>
      <c r="DL128" s="778">
        <v>6000</v>
      </c>
      <c r="DM128" s="778"/>
      <c r="DN128" s="778"/>
      <c r="DO128" s="778"/>
      <c r="DP128" s="778"/>
      <c r="DQ128" s="778">
        <v>18000</v>
      </c>
      <c r="DR128" s="778"/>
      <c r="DS128" s="778"/>
      <c r="DT128" s="778"/>
      <c r="DU128" s="778"/>
      <c r="DV128" s="779">
        <v>0.1</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509</v>
      </c>
      <c r="X129" s="764"/>
      <c r="Y129" s="764"/>
      <c r="Z129" s="765"/>
      <c r="AA129" s="766">
        <v>15662962</v>
      </c>
      <c r="AB129" s="767"/>
      <c r="AC129" s="767"/>
      <c r="AD129" s="767"/>
      <c r="AE129" s="768"/>
      <c r="AF129" s="769">
        <v>16288188</v>
      </c>
      <c r="AG129" s="767"/>
      <c r="AH129" s="767"/>
      <c r="AI129" s="767"/>
      <c r="AJ129" s="768"/>
      <c r="AK129" s="769">
        <v>16030806</v>
      </c>
      <c r="AL129" s="767"/>
      <c r="AM129" s="767"/>
      <c r="AN129" s="767"/>
      <c r="AO129" s="768"/>
      <c r="AP129" s="770"/>
      <c r="AQ129" s="771"/>
      <c r="AR129" s="771"/>
      <c r="AS129" s="771"/>
      <c r="AT129" s="772"/>
      <c r="AU129" s="227"/>
      <c r="AV129" s="227"/>
      <c r="AW129" s="227"/>
      <c r="AX129" s="738" t="s">
        <v>510</v>
      </c>
      <c r="AY129" s="739"/>
      <c r="AZ129" s="739"/>
      <c r="BA129" s="739"/>
      <c r="BB129" s="739"/>
      <c r="BC129" s="739"/>
      <c r="BD129" s="739"/>
      <c r="BE129" s="740"/>
      <c r="BF129" s="757" t="s">
        <v>451</v>
      </c>
      <c r="BG129" s="758"/>
      <c r="BH129" s="758"/>
      <c r="BI129" s="758"/>
      <c r="BJ129" s="758"/>
      <c r="BK129" s="758"/>
      <c r="BL129" s="759"/>
      <c r="BM129" s="757">
        <v>17.71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511</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512</v>
      </c>
      <c r="X130" s="764"/>
      <c r="Y130" s="764"/>
      <c r="Z130" s="765"/>
      <c r="AA130" s="766">
        <v>3437103</v>
      </c>
      <c r="AB130" s="767"/>
      <c r="AC130" s="767"/>
      <c r="AD130" s="767"/>
      <c r="AE130" s="768"/>
      <c r="AF130" s="769">
        <v>3454500</v>
      </c>
      <c r="AG130" s="767"/>
      <c r="AH130" s="767"/>
      <c r="AI130" s="767"/>
      <c r="AJ130" s="768"/>
      <c r="AK130" s="769">
        <v>3702206</v>
      </c>
      <c r="AL130" s="767"/>
      <c r="AM130" s="767"/>
      <c r="AN130" s="767"/>
      <c r="AO130" s="768"/>
      <c r="AP130" s="770"/>
      <c r="AQ130" s="771"/>
      <c r="AR130" s="771"/>
      <c r="AS130" s="771"/>
      <c r="AT130" s="772"/>
      <c r="AU130" s="227"/>
      <c r="AV130" s="227"/>
      <c r="AW130" s="227"/>
      <c r="AX130" s="738" t="s">
        <v>513</v>
      </c>
      <c r="AY130" s="739"/>
      <c r="AZ130" s="739"/>
      <c r="BA130" s="739"/>
      <c r="BB130" s="739"/>
      <c r="BC130" s="739"/>
      <c r="BD130" s="739"/>
      <c r="BE130" s="740"/>
      <c r="BF130" s="741">
        <v>12.3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514</v>
      </c>
      <c r="X131" s="748"/>
      <c r="Y131" s="748"/>
      <c r="Z131" s="749"/>
      <c r="AA131" s="750">
        <v>12225859</v>
      </c>
      <c r="AB131" s="751"/>
      <c r="AC131" s="751"/>
      <c r="AD131" s="751"/>
      <c r="AE131" s="752"/>
      <c r="AF131" s="753">
        <v>12833688</v>
      </c>
      <c r="AG131" s="751"/>
      <c r="AH131" s="751"/>
      <c r="AI131" s="751"/>
      <c r="AJ131" s="752"/>
      <c r="AK131" s="753">
        <v>12328600</v>
      </c>
      <c r="AL131" s="751"/>
      <c r="AM131" s="751"/>
      <c r="AN131" s="751"/>
      <c r="AO131" s="752"/>
      <c r="AP131" s="754"/>
      <c r="AQ131" s="755"/>
      <c r="AR131" s="755"/>
      <c r="AS131" s="755"/>
      <c r="AT131" s="756"/>
      <c r="AU131" s="227"/>
      <c r="AV131" s="227"/>
      <c r="AW131" s="227"/>
      <c r="AX131" s="716" t="s">
        <v>515</v>
      </c>
      <c r="AY131" s="717"/>
      <c r="AZ131" s="717"/>
      <c r="BA131" s="717"/>
      <c r="BB131" s="717"/>
      <c r="BC131" s="717"/>
      <c r="BD131" s="717"/>
      <c r="BE131" s="718"/>
      <c r="BF131" s="719">
        <v>73.7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516</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517</v>
      </c>
      <c r="W132" s="729"/>
      <c r="X132" s="729"/>
      <c r="Y132" s="729"/>
      <c r="Z132" s="730"/>
      <c r="AA132" s="731">
        <v>11.305209720000001</v>
      </c>
      <c r="AB132" s="732"/>
      <c r="AC132" s="732"/>
      <c r="AD132" s="732"/>
      <c r="AE132" s="733"/>
      <c r="AF132" s="734">
        <v>12.56225023</v>
      </c>
      <c r="AG132" s="732"/>
      <c r="AH132" s="732"/>
      <c r="AI132" s="732"/>
      <c r="AJ132" s="733"/>
      <c r="AK132" s="734">
        <v>13.067055460000001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518</v>
      </c>
      <c r="W133" s="708"/>
      <c r="X133" s="708"/>
      <c r="Y133" s="708"/>
      <c r="Z133" s="709"/>
      <c r="AA133" s="710">
        <v>10.5</v>
      </c>
      <c r="AB133" s="711"/>
      <c r="AC133" s="711"/>
      <c r="AD133" s="711"/>
      <c r="AE133" s="712"/>
      <c r="AF133" s="710">
        <v>11.4</v>
      </c>
      <c r="AG133" s="711"/>
      <c r="AH133" s="711"/>
      <c r="AI133" s="711"/>
      <c r="AJ133" s="712"/>
      <c r="AK133" s="710">
        <v>12.3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218XXqGU8mnFBLaBNO2M/GgW2/df0hy0JQTG5kT16ql9ZxKLyG3u/fl7CuhsBx3/vxq/wZ36mEVvr135B7Fjg==" saltValue="kgCdFfeVODMVaAx/f23f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B112C-0B9F-4EFE-A42D-660D56752B76}">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Ym9xbZDfEcZyj3kurFCm7dNZ6MwPAceXuPrHYJWYpzmHVrsEN74KO1oJfRjI85oOffZN+JOZneR5fdax7+OLww==" saltValue="hzvdkf73QGGPI7VzfsQ9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VNJcwJ6MURuSFU02+y2Fr/30a4JiBiEb2HIvijKUVstW1qplIf5qrxGxaFz8G1U57pXhKQnyYTJMccNyzio9g==" saltValue="M53c5nJh/p91kOVawMbKt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521</v>
      </c>
      <c r="AL6" s="260"/>
      <c r="AM6" s="260"/>
      <c r="AN6" s="260"/>
    </row>
    <row r="7" spans="1:46" ht="13.5" customHeight="1" x14ac:dyDescent="0.15">
      <c r="A7" s="259"/>
      <c r="AK7" s="262"/>
      <c r="AL7" s="263"/>
      <c r="AM7" s="263"/>
      <c r="AN7" s="264"/>
      <c r="AO7" s="1105" t="s">
        <v>522</v>
      </c>
      <c r="AP7" s="265"/>
      <c r="AQ7" s="266" t="s">
        <v>523</v>
      </c>
      <c r="AR7" s="267"/>
    </row>
    <row r="8" spans="1:46" x14ac:dyDescent="0.15">
      <c r="A8" s="259"/>
      <c r="AK8" s="268"/>
      <c r="AL8" s="269"/>
      <c r="AM8" s="269"/>
      <c r="AN8" s="270"/>
      <c r="AO8" s="1106"/>
      <c r="AP8" s="271" t="s">
        <v>524</v>
      </c>
      <c r="AQ8" s="272" t="s">
        <v>525</v>
      </c>
      <c r="AR8" s="273" t="s">
        <v>526</v>
      </c>
    </row>
    <row r="9" spans="1:46" x14ac:dyDescent="0.15">
      <c r="A9" s="259"/>
      <c r="AK9" s="1117" t="s">
        <v>527</v>
      </c>
      <c r="AL9" s="1118"/>
      <c r="AM9" s="1118"/>
      <c r="AN9" s="1119"/>
      <c r="AO9" s="274">
        <v>5092346</v>
      </c>
      <c r="AP9" s="274">
        <v>144538</v>
      </c>
      <c r="AQ9" s="275">
        <v>105319</v>
      </c>
      <c r="AR9" s="276">
        <v>37.200000000000003</v>
      </c>
    </row>
    <row r="10" spans="1:46" ht="13.5" customHeight="1" x14ac:dyDescent="0.15">
      <c r="A10" s="259"/>
      <c r="AK10" s="1117" t="s">
        <v>528</v>
      </c>
      <c r="AL10" s="1118"/>
      <c r="AM10" s="1118"/>
      <c r="AN10" s="1119"/>
      <c r="AO10" s="277">
        <v>149130</v>
      </c>
      <c r="AP10" s="277">
        <v>4233</v>
      </c>
      <c r="AQ10" s="278">
        <v>9860</v>
      </c>
      <c r="AR10" s="279">
        <v>-57.1</v>
      </c>
    </row>
    <row r="11" spans="1:46" ht="13.5" customHeight="1" x14ac:dyDescent="0.15">
      <c r="A11" s="259"/>
      <c r="AK11" s="1117" t="s">
        <v>529</v>
      </c>
      <c r="AL11" s="1118"/>
      <c r="AM11" s="1118"/>
      <c r="AN11" s="1119"/>
      <c r="AO11" s="277">
        <v>549982</v>
      </c>
      <c r="AP11" s="277">
        <v>15610</v>
      </c>
      <c r="AQ11" s="278">
        <v>1656</v>
      </c>
      <c r="AR11" s="279">
        <v>842.6</v>
      </c>
    </row>
    <row r="12" spans="1:46" ht="13.5" customHeight="1" x14ac:dyDescent="0.15">
      <c r="A12" s="259"/>
      <c r="AK12" s="1117" t="s">
        <v>530</v>
      </c>
      <c r="AL12" s="1118"/>
      <c r="AM12" s="1118"/>
      <c r="AN12" s="1119"/>
      <c r="AO12" s="277" t="s">
        <v>531</v>
      </c>
      <c r="AP12" s="277" t="s">
        <v>531</v>
      </c>
      <c r="AQ12" s="278">
        <v>3</v>
      </c>
      <c r="AR12" s="279" t="s">
        <v>531</v>
      </c>
    </row>
    <row r="13" spans="1:46" ht="13.5" customHeight="1" x14ac:dyDescent="0.15">
      <c r="A13" s="259"/>
      <c r="AK13" s="1117" t="s">
        <v>532</v>
      </c>
      <c r="AL13" s="1118"/>
      <c r="AM13" s="1118"/>
      <c r="AN13" s="1119"/>
      <c r="AO13" s="277">
        <v>171464</v>
      </c>
      <c r="AP13" s="277">
        <v>4867</v>
      </c>
      <c r="AQ13" s="278">
        <v>4056</v>
      </c>
      <c r="AR13" s="279">
        <v>20</v>
      </c>
    </row>
    <row r="14" spans="1:46" ht="13.5" customHeight="1" x14ac:dyDescent="0.15">
      <c r="A14" s="259"/>
      <c r="AK14" s="1117" t="s">
        <v>533</v>
      </c>
      <c r="AL14" s="1118"/>
      <c r="AM14" s="1118"/>
      <c r="AN14" s="1119"/>
      <c r="AO14" s="277" t="s">
        <v>531</v>
      </c>
      <c r="AP14" s="277" t="s">
        <v>531</v>
      </c>
      <c r="AQ14" s="278">
        <v>2339</v>
      </c>
      <c r="AR14" s="279" t="s">
        <v>531</v>
      </c>
    </row>
    <row r="15" spans="1:46" ht="13.5" customHeight="1" x14ac:dyDescent="0.15">
      <c r="A15" s="259"/>
      <c r="AK15" s="1120" t="s">
        <v>534</v>
      </c>
      <c r="AL15" s="1121"/>
      <c r="AM15" s="1121"/>
      <c r="AN15" s="1122"/>
      <c r="AO15" s="277">
        <v>-379574</v>
      </c>
      <c r="AP15" s="277">
        <v>-10774</v>
      </c>
      <c r="AQ15" s="278">
        <v>-7717</v>
      </c>
      <c r="AR15" s="279">
        <v>39.6</v>
      </c>
    </row>
    <row r="16" spans="1:46" x14ac:dyDescent="0.15">
      <c r="A16" s="259"/>
      <c r="AK16" s="1120" t="s">
        <v>190</v>
      </c>
      <c r="AL16" s="1121"/>
      <c r="AM16" s="1121"/>
      <c r="AN16" s="1122"/>
      <c r="AO16" s="277">
        <v>5583348</v>
      </c>
      <c r="AP16" s="277">
        <v>158474</v>
      </c>
      <c r="AQ16" s="278">
        <v>115515</v>
      </c>
      <c r="AR16" s="279">
        <v>37.200000000000003</v>
      </c>
    </row>
    <row r="17" spans="1:46" x14ac:dyDescent="0.15">
      <c r="A17" s="259"/>
    </row>
    <row r="18" spans="1:46" x14ac:dyDescent="0.15">
      <c r="A18" s="259"/>
      <c r="AQ18" s="280"/>
      <c r="AR18" s="280"/>
    </row>
    <row r="19" spans="1:46" x14ac:dyDescent="0.15">
      <c r="A19" s="259"/>
      <c r="AK19" s="255" t="s">
        <v>535</v>
      </c>
    </row>
    <row r="20" spans="1:46" x14ac:dyDescent="0.15">
      <c r="A20" s="259"/>
      <c r="AK20" s="281"/>
      <c r="AL20" s="282"/>
      <c r="AM20" s="282"/>
      <c r="AN20" s="283"/>
      <c r="AO20" s="284" t="s">
        <v>536</v>
      </c>
      <c r="AP20" s="285" t="s">
        <v>537</v>
      </c>
      <c r="AQ20" s="286" t="s">
        <v>538</v>
      </c>
      <c r="AR20" s="287"/>
    </row>
    <row r="21" spans="1:46" s="260" customFormat="1" x14ac:dyDescent="0.15">
      <c r="A21" s="288"/>
      <c r="AK21" s="1123" t="s">
        <v>539</v>
      </c>
      <c r="AL21" s="1124"/>
      <c r="AM21" s="1124"/>
      <c r="AN21" s="1125"/>
      <c r="AO21" s="289">
        <v>14.82</v>
      </c>
      <c r="AP21" s="290">
        <v>10.69</v>
      </c>
      <c r="AQ21" s="291">
        <v>4.13</v>
      </c>
      <c r="AS21" s="292"/>
      <c r="AT21" s="288"/>
    </row>
    <row r="22" spans="1:46" s="260" customFormat="1" x14ac:dyDescent="0.15">
      <c r="A22" s="288"/>
      <c r="AK22" s="1123" t="s">
        <v>540</v>
      </c>
      <c r="AL22" s="1124"/>
      <c r="AM22" s="1124"/>
      <c r="AN22" s="1125"/>
      <c r="AO22" s="293">
        <v>93.2</v>
      </c>
      <c r="AP22" s="294">
        <v>97.4</v>
      </c>
      <c r="AQ22" s="295">
        <v>-4.2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541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543</v>
      </c>
      <c r="AL29" s="260"/>
      <c r="AM29" s="260"/>
      <c r="AN29" s="260"/>
      <c r="AS29" s="302"/>
    </row>
    <row r="30" spans="1:46" ht="13.5" customHeight="1" x14ac:dyDescent="0.15">
      <c r="A30" s="259"/>
      <c r="AK30" s="262"/>
      <c r="AL30" s="263"/>
      <c r="AM30" s="263"/>
      <c r="AN30" s="264"/>
      <c r="AO30" s="1105" t="s">
        <v>522</v>
      </c>
      <c r="AP30" s="265"/>
      <c r="AQ30" s="266" t="s">
        <v>523</v>
      </c>
      <c r="AR30" s="267"/>
    </row>
    <row r="31" spans="1:46" x14ac:dyDescent="0.15">
      <c r="A31" s="259"/>
      <c r="AK31" s="268"/>
      <c r="AL31" s="269"/>
      <c r="AM31" s="269"/>
      <c r="AN31" s="270"/>
      <c r="AO31" s="1106"/>
      <c r="AP31" s="271" t="s">
        <v>524</v>
      </c>
      <c r="AQ31" s="272" t="s">
        <v>525</v>
      </c>
      <c r="AR31" s="273" t="s">
        <v>526</v>
      </c>
    </row>
    <row r="32" spans="1:46" ht="27" customHeight="1" x14ac:dyDescent="0.15">
      <c r="A32" s="259"/>
      <c r="AK32" s="1107" t="s">
        <v>544</v>
      </c>
      <c r="AL32" s="1108"/>
      <c r="AM32" s="1108"/>
      <c r="AN32" s="1109"/>
      <c r="AO32" s="303">
        <v>4419013</v>
      </c>
      <c r="AP32" s="303">
        <v>125426</v>
      </c>
      <c r="AQ32" s="304">
        <v>74824</v>
      </c>
      <c r="AR32" s="305">
        <v>67.599999999999994</v>
      </c>
    </row>
    <row r="33" spans="1:46" ht="13.5" customHeight="1" x14ac:dyDescent="0.15">
      <c r="A33" s="259"/>
      <c r="AK33" s="1107" t="s">
        <v>545</v>
      </c>
      <c r="AL33" s="1108"/>
      <c r="AM33" s="1108"/>
      <c r="AN33" s="1109"/>
      <c r="AO33" s="303" t="s">
        <v>531</v>
      </c>
      <c r="AP33" s="303" t="s">
        <v>531</v>
      </c>
      <c r="AQ33" s="304" t="s">
        <v>531</v>
      </c>
      <c r="AR33" s="305" t="s">
        <v>531</v>
      </c>
    </row>
    <row r="34" spans="1:46" ht="27" customHeight="1" x14ac:dyDescent="0.15">
      <c r="A34" s="259"/>
      <c r="AK34" s="1107" t="s">
        <v>546</v>
      </c>
      <c r="AL34" s="1108"/>
      <c r="AM34" s="1108"/>
      <c r="AN34" s="1109"/>
      <c r="AO34" s="303" t="s">
        <v>531</v>
      </c>
      <c r="AP34" s="303" t="s">
        <v>531</v>
      </c>
      <c r="AQ34" s="304">
        <v>1</v>
      </c>
      <c r="AR34" s="305" t="s">
        <v>531</v>
      </c>
    </row>
    <row r="35" spans="1:46" ht="27" customHeight="1" x14ac:dyDescent="0.15">
      <c r="A35" s="259"/>
      <c r="AK35" s="1107" t="s">
        <v>547</v>
      </c>
      <c r="AL35" s="1108"/>
      <c r="AM35" s="1108"/>
      <c r="AN35" s="1109"/>
      <c r="AO35" s="303">
        <v>818953</v>
      </c>
      <c r="AP35" s="303">
        <v>23245</v>
      </c>
      <c r="AQ35" s="304">
        <v>17427</v>
      </c>
      <c r="AR35" s="305">
        <v>33.4</v>
      </c>
    </row>
    <row r="36" spans="1:46" ht="27" customHeight="1" x14ac:dyDescent="0.15">
      <c r="A36" s="259"/>
      <c r="AK36" s="1107" t="s">
        <v>548</v>
      </c>
      <c r="AL36" s="1108"/>
      <c r="AM36" s="1108"/>
      <c r="AN36" s="1109"/>
      <c r="AO36" s="303">
        <v>14060</v>
      </c>
      <c r="AP36" s="303">
        <v>399</v>
      </c>
      <c r="AQ36" s="304">
        <v>2447</v>
      </c>
      <c r="AR36" s="305">
        <v>-83.7</v>
      </c>
    </row>
    <row r="37" spans="1:46" ht="13.5" customHeight="1" x14ac:dyDescent="0.15">
      <c r="A37" s="259"/>
      <c r="AK37" s="1107" t="s">
        <v>549</v>
      </c>
      <c r="AL37" s="1108"/>
      <c r="AM37" s="1108"/>
      <c r="AN37" s="1109"/>
      <c r="AO37" s="303">
        <v>107969</v>
      </c>
      <c r="AP37" s="303">
        <v>3065</v>
      </c>
      <c r="AQ37" s="304">
        <v>591</v>
      </c>
      <c r="AR37" s="305">
        <v>418.6</v>
      </c>
    </row>
    <row r="38" spans="1:46" ht="27" customHeight="1" x14ac:dyDescent="0.15">
      <c r="A38" s="259"/>
      <c r="AK38" s="1110" t="s">
        <v>550</v>
      </c>
      <c r="AL38" s="1111"/>
      <c r="AM38" s="1111"/>
      <c r="AN38" s="1112"/>
      <c r="AO38" s="306">
        <v>20</v>
      </c>
      <c r="AP38" s="306">
        <v>1</v>
      </c>
      <c r="AQ38" s="307">
        <v>2</v>
      </c>
      <c r="AR38" s="295">
        <v>-50</v>
      </c>
      <c r="AS38" s="302"/>
    </row>
    <row r="39" spans="1:46" x14ac:dyDescent="0.15">
      <c r="A39" s="259"/>
      <c r="AK39" s="1110" t="s">
        <v>551</v>
      </c>
      <c r="AL39" s="1111"/>
      <c r="AM39" s="1111"/>
      <c r="AN39" s="1112"/>
      <c r="AO39" s="303">
        <v>-46824</v>
      </c>
      <c r="AP39" s="303">
        <v>-1329</v>
      </c>
      <c r="AQ39" s="304">
        <v>-3618</v>
      </c>
      <c r="AR39" s="305">
        <v>-63.3</v>
      </c>
      <c r="AS39" s="302"/>
    </row>
    <row r="40" spans="1:46" ht="27" customHeight="1" x14ac:dyDescent="0.15">
      <c r="A40" s="259"/>
      <c r="AK40" s="1107" t="s">
        <v>552</v>
      </c>
      <c r="AL40" s="1108"/>
      <c r="AM40" s="1108"/>
      <c r="AN40" s="1109"/>
      <c r="AO40" s="303">
        <v>-3702206</v>
      </c>
      <c r="AP40" s="303">
        <v>-105081</v>
      </c>
      <c r="AQ40" s="304">
        <v>-63812</v>
      </c>
      <c r="AR40" s="305">
        <v>64.7</v>
      </c>
      <c r="AS40" s="302"/>
    </row>
    <row r="41" spans="1:46" x14ac:dyDescent="0.15">
      <c r="A41" s="259"/>
      <c r="AK41" s="1113" t="s">
        <v>304</v>
      </c>
      <c r="AL41" s="1114"/>
      <c r="AM41" s="1114"/>
      <c r="AN41" s="1115"/>
      <c r="AO41" s="303">
        <v>1610985</v>
      </c>
      <c r="AP41" s="303">
        <v>45725</v>
      </c>
      <c r="AQ41" s="304">
        <v>27863</v>
      </c>
      <c r="AR41" s="305">
        <v>64.099999999999994</v>
      </c>
      <c r="AS41" s="302"/>
    </row>
    <row r="42" spans="1:46" x14ac:dyDescent="0.15">
      <c r="A42" s="259"/>
      <c r="AK42" s="308" t="s">
        <v>553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554</v>
      </c>
    </row>
    <row r="48" spans="1:46" x14ac:dyDescent="0.15">
      <c r="A48" s="259"/>
      <c r="AK48" s="313" t="s">
        <v>555</v>
      </c>
      <c r="AL48" s="313"/>
      <c r="AM48" s="313"/>
      <c r="AN48" s="313"/>
      <c r="AO48" s="313"/>
      <c r="AP48" s="313"/>
      <c r="AQ48" s="314"/>
      <c r="AR48" s="313"/>
    </row>
    <row r="49" spans="1:44" ht="13.5" customHeight="1" x14ac:dyDescent="0.15">
      <c r="A49" s="259"/>
      <c r="AK49" s="315"/>
      <c r="AL49" s="316"/>
      <c r="AM49" s="1100" t="s">
        <v>522</v>
      </c>
      <c r="AN49" s="1102" t="s">
        <v>556</v>
      </c>
      <c r="AO49" s="1103"/>
      <c r="AP49" s="1103"/>
      <c r="AQ49" s="1103"/>
      <c r="AR49" s="1104"/>
    </row>
    <row r="50" spans="1:44" x14ac:dyDescent="0.15">
      <c r="A50" s="259"/>
      <c r="AK50" s="317"/>
      <c r="AL50" s="318"/>
      <c r="AM50" s="1101"/>
      <c r="AN50" s="319" t="s">
        <v>557</v>
      </c>
      <c r="AO50" s="320" t="s">
        <v>558</v>
      </c>
      <c r="AP50" s="321" t="s">
        <v>559</v>
      </c>
      <c r="AQ50" s="322" t="s">
        <v>560</v>
      </c>
      <c r="AR50" s="323" t="s">
        <v>561</v>
      </c>
    </row>
    <row r="51" spans="1:44" x14ac:dyDescent="0.15">
      <c r="A51" s="259"/>
      <c r="AK51" s="315" t="s">
        <v>562</v>
      </c>
      <c r="AL51" s="316"/>
      <c r="AM51" s="324">
        <v>5356955</v>
      </c>
      <c r="AN51" s="325">
        <v>140902</v>
      </c>
      <c r="AO51" s="326">
        <v>15.2</v>
      </c>
      <c r="AP51" s="327">
        <v>85173</v>
      </c>
      <c r="AQ51" s="328">
        <v>-4.3</v>
      </c>
      <c r="AR51" s="329">
        <v>19.5</v>
      </c>
    </row>
    <row r="52" spans="1:44" x14ac:dyDescent="0.15">
      <c r="A52" s="259"/>
      <c r="AK52" s="330"/>
      <c r="AL52" s="331" t="s">
        <v>563</v>
      </c>
      <c r="AM52" s="332">
        <v>2229765</v>
      </c>
      <c r="AN52" s="333">
        <v>58649</v>
      </c>
      <c r="AO52" s="334">
        <v>3.7</v>
      </c>
      <c r="AP52" s="335">
        <v>43913</v>
      </c>
      <c r="AQ52" s="336">
        <v>-3.4</v>
      </c>
      <c r="AR52" s="337">
        <v>7.1</v>
      </c>
    </row>
    <row r="53" spans="1:44" x14ac:dyDescent="0.15">
      <c r="A53" s="259"/>
      <c r="AK53" s="315" t="s">
        <v>564</v>
      </c>
      <c r="AL53" s="316"/>
      <c r="AM53" s="324">
        <v>5650217</v>
      </c>
      <c r="AN53" s="325">
        <v>151692</v>
      </c>
      <c r="AO53" s="326">
        <v>7.7</v>
      </c>
      <c r="AP53" s="327">
        <v>94081</v>
      </c>
      <c r="AQ53" s="328">
        <v>10.5</v>
      </c>
      <c r="AR53" s="329">
        <v>-2.8</v>
      </c>
    </row>
    <row r="54" spans="1:44" x14ac:dyDescent="0.15">
      <c r="A54" s="259"/>
      <c r="AK54" s="330"/>
      <c r="AL54" s="331" t="s">
        <v>563</v>
      </c>
      <c r="AM54" s="332">
        <v>3036076</v>
      </c>
      <c r="AN54" s="333">
        <v>81510</v>
      </c>
      <c r="AO54" s="334">
        <v>39</v>
      </c>
      <c r="AP54" s="335">
        <v>48949</v>
      </c>
      <c r="AQ54" s="336">
        <v>11.5</v>
      </c>
      <c r="AR54" s="337">
        <v>27.5</v>
      </c>
    </row>
    <row r="55" spans="1:44" x14ac:dyDescent="0.15">
      <c r="A55" s="259"/>
      <c r="AK55" s="315" t="s">
        <v>565</v>
      </c>
      <c r="AL55" s="316"/>
      <c r="AM55" s="324">
        <v>4882108</v>
      </c>
      <c r="AN55" s="325">
        <v>133271</v>
      </c>
      <c r="AO55" s="326">
        <v>-12.1</v>
      </c>
      <c r="AP55" s="327">
        <v>92632</v>
      </c>
      <c r="AQ55" s="328">
        <v>-1.5</v>
      </c>
      <c r="AR55" s="329">
        <v>-10.6</v>
      </c>
    </row>
    <row r="56" spans="1:44" x14ac:dyDescent="0.15">
      <c r="A56" s="259"/>
      <c r="AK56" s="330"/>
      <c r="AL56" s="331" t="s">
        <v>563</v>
      </c>
      <c r="AM56" s="332">
        <v>2447465</v>
      </c>
      <c r="AN56" s="333">
        <v>66810</v>
      </c>
      <c r="AO56" s="334">
        <v>-18</v>
      </c>
      <c r="AP56" s="335">
        <v>47978</v>
      </c>
      <c r="AQ56" s="336">
        <v>-2</v>
      </c>
      <c r="AR56" s="337">
        <v>-16</v>
      </c>
    </row>
    <row r="57" spans="1:44" x14ac:dyDescent="0.15">
      <c r="A57" s="259"/>
      <c r="AK57" s="315" t="s">
        <v>566</v>
      </c>
      <c r="AL57" s="316"/>
      <c r="AM57" s="324">
        <v>4894376</v>
      </c>
      <c r="AN57" s="325">
        <v>136425</v>
      </c>
      <c r="AO57" s="326">
        <v>2.4</v>
      </c>
      <c r="AP57" s="327">
        <v>96469</v>
      </c>
      <c r="AQ57" s="328">
        <v>4.0999999999999996</v>
      </c>
      <c r="AR57" s="329">
        <v>-1.7</v>
      </c>
    </row>
    <row r="58" spans="1:44" x14ac:dyDescent="0.15">
      <c r="A58" s="259"/>
      <c r="AK58" s="330"/>
      <c r="AL58" s="331" t="s">
        <v>563</v>
      </c>
      <c r="AM58" s="332">
        <v>3259398</v>
      </c>
      <c r="AN58" s="333">
        <v>90852</v>
      </c>
      <c r="AO58" s="334">
        <v>36</v>
      </c>
      <c r="AP58" s="335">
        <v>49775</v>
      </c>
      <c r="AQ58" s="336">
        <v>3.7</v>
      </c>
      <c r="AR58" s="337">
        <v>32.299999999999997</v>
      </c>
    </row>
    <row r="59" spans="1:44" x14ac:dyDescent="0.15">
      <c r="A59" s="259"/>
      <c r="AK59" s="315" t="s">
        <v>567</v>
      </c>
      <c r="AL59" s="316"/>
      <c r="AM59" s="324">
        <v>6915144</v>
      </c>
      <c r="AN59" s="325">
        <v>196275</v>
      </c>
      <c r="AO59" s="326">
        <v>43.9</v>
      </c>
      <c r="AP59" s="327">
        <v>85743</v>
      </c>
      <c r="AQ59" s="328">
        <v>-11.1</v>
      </c>
      <c r="AR59" s="329">
        <v>55</v>
      </c>
    </row>
    <row r="60" spans="1:44" x14ac:dyDescent="0.15">
      <c r="A60" s="259"/>
      <c r="AK60" s="330"/>
      <c r="AL60" s="331" t="s">
        <v>563</v>
      </c>
      <c r="AM60" s="332">
        <v>4150005</v>
      </c>
      <c r="AN60" s="333">
        <v>117791</v>
      </c>
      <c r="AO60" s="334">
        <v>29.7</v>
      </c>
      <c r="AP60" s="335">
        <v>45231</v>
      </c>
      <c r="AQ60" s="336">
        <v>-9.1</v>
      </c>
      <c r="AR60" s="337">
        <v>38.799999999999997</v>
      </c>
    </row>
    <row r="61" spans="1:44" x14ac:dyDescent="0.15">
      <c r="A61" s="259"/>
      <c r="AK61" s="315" t="s">
        <v>568</v>
      </c>
      <c r="AL61" s="338"/>
      <c r="AM61" s="324">
        <v>5539760</v>
      </c>
      <c r="AN61" s="325">
        <v>151713</v>
      </c>
      <c r="AO61" s="326">
        <v>11.4</v>
      </c>
      <c r="AP61" s="327">
        <v>90820</v>
      </c>
      <c r="AQ61" s="339">
        <v>-0.5</v>
      </c>
      <c r="AR61" s="329">
        <v>11.9</v>
      </c>
    </row>
    <row r="62" spans="1:44" x14ac:dyDescent="0.15">
      <c r="A62" s="259"/>
      <c r="AK62" s="330"/>
      <c r="AL62" s="331" t="s">
        <v>563</v>
      </c>
      <c r="AM62" s="332">
        <v>3024542</v>
      </c>
      <c r="AN62" s="333">
        <v>83122</v>
      </c>
      <c r="AO62" s="334">
        <v>18.100000000000001</v>
      </c>
      <c r="AP62" s="335">
        <v>47169</v>
      </c>
      <c r="AQ62" s="336">
        <v>0.1</v>
      </c>
      <c r="AR62" s="337">
        <v>18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Yc6DPEd9DR3wxrqTSbz7Its0W++fFYIY20aWlcWzEP01OFWUhygE7n1yqJ6oYs5VWW3FWWiOgzjZrMg4G14Reg==" saltValue="q4Cvo8sg2oZN/VDpTuNvg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570</v>
      </c>
    </row>
    <row r="121" spans="125:125" ht="13.5" hidden="1" customHeight="1" x14ac:dyDescent="0.15">
      <c r="DU121" s="253"/>
    </row>
  </sheetData>
  <sheetProtection algorithmName="SHA-512" hashValue="iLwEEn5f8ELVIgXSHYay7cYfooZVUHhmF/t9NtimXNz66NAWcIPb0mRCAsgvrEarJuBj5xDLQuAx52rYS0qvJg==" saltValue="+M89bjkMOhMr2f5aAoeC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571</v>
      </c>
    </row>
  </sheetData>
  <sheetProtection algorithmName="SHA-512" hashValue="uX2z9kjOoNISyJjDqLmydPGhJKfvPxpaPcYspEzudFEk38ruGhckoj4Gq5c1RmS2noSOckQzxIDQPlcPjZWMgw==" saltValue="FxotSs+owNwHXXDJN/fL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26" t="s">
        <v>3</v>
      </c>
      <c r="D47" s="1126"/>
      <c r="E47" s="1127"/>
      <c r="F47" s="11">
        <v>22.67</v>
      </c>
      <c r="G47" s="12">
        <v>19.53</v>
      </c>
      <c r="H47" s="12">
        <v>16.91</v>
      </c>
      <c r="I47" s="12">
        <v>14.75</v>
      </c>
      <c r="J47" s="13">
        <v>12.89</v>
      </c>
    </row>
    <row r="48" spans="2:10" ht="57.75" customHeight="1" x14ac:dyDescent="0.15">
      <c r="B48" s="14"/>
      <c r="C48" s="1128" t="s">
        <v>4</v>
      </c>
      <c r="D48" s="1128"/>
      <c r="E48" s="1129"/>
      <c r="F48" s="15">
        <v>5.57</v>
      </c>
      <c r="G48" s="16">
        <v>8.85</v>
      </c>
      <c r="H48" s="16">
        <v>6.56</v>
      </c>
      <c r="I48" s="16">
        <v>9.51</v>
      </c>
      <c r="J48" s="17">
        <v>8.35</v>
      </c>
    </row>
    <row r="49" spans="2:10" ht="57.75" customHeight="1" thickBot="1" x14ac:dyDescent="0.2">
      <c r="B49" s="18"/>
      <c r="C49" s="1130" t="s">
        <v>5</v>
      </c>
      <c r="D49" s="1130"/>
      <c r="E49" s="1131"/>
      <c r="F49" s="19" t="s">
        <v>577</v>
      </c>
      <c r="G49" s="20" t="s">
        <v>578</v>
      </c>
      <c r="H49" s="20" t="s">
        <v>579</v>
      </c>
      <c r="I49" s="20">
        <v>1.68</v>
      </c>
      <c r="J49" s="21" t="s">
        <v>580</v>
      </c>
    </row>
    <row r="50" spans="2:10" x14ac:dyDescent="0.15"/>
  </sheetData>
  <sheetProtection algorithmName="SHA-512" hashValue="6TsNOXGLQ1Dkdh5Aeb0cXqMte5VRXo0JA2LGu6EtHiV3WmdSFcy7wcrx0XLCNVo+grfP5oCBmNnpXw2eYwrH5Q==" saltValue="f5Birfw8NhHrFtLG1pjJ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2024-03-22T02:10:10Z</cp:lastPrinted>
  <dcterms:created xsi:type="dcterms:W3CDTF">2024-02-05T03:08:24Z</dcterms:created>
  <dcterms:modified xsi:type="dcterms:W3CDTF">2024-03-26T06:36:00Z</dcterms:modified>
  <cp:category/>
</cp:coreProperties>
</file>