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65.21.21\市町振興課nas\41財政係\☆財政状況資料集\R4年度分\05 市町回答（修正後）\11_東温市\"/>
    </mc:Choice>
  </mc:AlternateContent>
  <xr:revisionPtr revIDLastSave="0" documentId="13_ncr:1_{AF923C6A-0404-4DC3-8CD6-1DE2E0BA316E}" xr6:coauthVersionLast="36" xr6:coauthVersionMax="47" xr10:uidLastSave="{00000000-0000-0000-0000-000000000000}"/>
  <bookViews>
    <workbookView xWindow="20400" yWindow="-163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C35" i="10"/>
  <c r="CO34" i="10"/>
  <c r="BW34" i="10"/>
  <c r="BW35" i="10" s="1"/>
  <c r="BW36" i="10" s="1"/>
  <c r="BW37" i="10" s="1"/>
  <c r="BW38" i="10" s="1"/>
  <c r="BW39" i="10" s="1"/>
  <c r="BW40" i="10" s="1"/>
  <c r="BW41" i="10" s="1"/>
  <c r="BW42" i="10" s="1"/>
  <c r="BW43" i="10" s="1"/>
  <c r="U34" i="10"/>
  <c r="C34" i="10"/>
  <c r="AM34" i="10" l="1"/>
  <c r="AM35" i="10" s="1"/>
  <c r="U35" i="10"/>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<sst xmlns="http://schemas.openxmlformats.org/spreadsheetml/2006/main" count="1113" uniqueCount="601">
  <si>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</si>
  <si>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</si>
  <si>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</si>
  <si>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</si>
  <si>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</si>
  <si>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</si>
  <si>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</si>
  <si>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</si>
  <si>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</si>
  <si>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</si>
  <si>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</si>
  <si>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</si>
  <si>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</si>
  <si>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</si>
  <si>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</si>
  <si>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</si>
  <si>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</si>
  <si>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</si>
  <si>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</si>
  <si>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</si>
  <si>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</si>
  <si>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</si>
  <si>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</si>
  <si>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</si>
  <si>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</si>
  <si>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</si>
  <si>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</si>
  <si>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</si>
  <si>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</si>
  <si>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</si>
  <si>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</si>
  <si>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</si>
  <si>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</si>
  <si>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</si>
  <si>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</si>
  <si>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</si>
  <si>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</si>
  <si>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</si>
  <si>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</si>
  <si>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</si>
  <si>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</si>
  <si>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</si>
  <si>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</si>
  <si>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</si>
  <si>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</si>
  <si>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</si>
  <si>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</si>
  <si>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</si>
  <si>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</si>
  <si>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</si>
  <si>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</si>
  <si>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</si>
  <si>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</si>
  <si>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</si>
  <si>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</si>
  <si>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</si>
  <si>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</si>
  <si>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</si>
  <si>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</si>
  <si>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</si>
  <si>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</si>
  <si>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</si>
  <si>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</si>
  <si>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</si>
  <si>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</si>
  <si>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</si>
  <si>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</si>
  <si>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</si>
  <si>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</si>
  <si>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</si>
  <si>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</si>
  <si>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</si>
  <si>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</si>
  <si>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</si>
  <si>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</si>
  <si>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</si>
  <si>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</si>
  <si>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</si>
  <si>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</si>
  <si>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</si>
  <si>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</si>
  <si>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</si>
  <si>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</si>
  <si>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</si>
  <si>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</si>
  <si>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</si>
  <si>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</si>
  <si>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</si>
  <si>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</si>
  <si>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</si>
  <si>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</si>
  <si>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</si>
  <si>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</si>
  <si>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</si>
  <si>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</si>
  <si>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</si>
  <si>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</si>
  <si>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</si>
  <si>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</si>
  <si>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</si>
  <si>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東温市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</si>
  <si>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</si>
  <si>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</si>
  <si>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</si>
  <si>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</si>
  <si>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</si>
  <si>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</si>
  <si>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</si>
  <si>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</si>
  <si>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</si>
  <si>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</si>
  <si>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</si>
  <si>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</si>
  <si>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</si>
  <si>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</si>
  <si>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</si>
  <si>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</si>
  <si>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</si>
  <si>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</si>
  <si>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</si>
  <si>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</si>
  <si>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</si>
  <si>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</si>
  <si>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</si>
  <si>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</si>
  <si>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</si>
  <si>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</si>
  <si>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</si>
  <si>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</si>
  <si>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</si>
  <si>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</si>
  <si>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</si>
  <si>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</si>
  <si>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</si>
  <si>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</si>
  <si>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</si>
  <si>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</si>
  <si>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</si>
  <si>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</si>
  <si>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</si>
  <si>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</si>
  <si>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</si>
  <si>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</si>
  <si>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</si>
  <si>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</si>
  <si>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</si>
  <si>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</si>
  <si>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</si>
  <si>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</si>
  <si>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</si>
  <si>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</si>
  <si>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</si>
  <si>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</si>
  <si>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</si>
  <si>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</si>
  <si>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</si>
  <si>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</si>
  <si>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</si>
  <si>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</si>
  <si>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</si>
  <si>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</si>
  <si>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</si>
  <si>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</si>
  <si>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</si>
  <si>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</si>
  <si>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</si>
  <si>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</si>
  <si>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</si>
  <si>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</si>
  <si>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</si>
  <si>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</si>
  <si>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</si>
  <si>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</si>
  <si>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</si>
  <si>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</si>
  <si>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</si>
  <si>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</si>
  <si>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</si>
  <si>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</si>
  <si>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</si>
  <si>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</si>
  <si>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</si>
  <si>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</si>
  <si>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</si>
  <si>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</si>
  <si>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</si>
  <si>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</si>
  <si>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</si>
  <si>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</si>
  <si>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</si>
  <si>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</si>
  <si>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</si>
  <si>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</si>
  <si>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</si>
  <si>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</si>
  <si>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</si>
  <si>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</si>
  <si>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</si>
  <si>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</si>
  <si>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</si>
  <si>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</si>
  <si>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</si>
  <si>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</si>
  <si>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</si>
  <si>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</si>
  <si>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</si>
  <si>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</si>
  <si>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</si>
  <si>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</si>
  <si>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</si>
  <si>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</si>
  <si>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</si>
  <si>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</si>
  <si>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</si>
  <si>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</si>
  <si>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</si>
  <si>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</si>
  <si>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</si>
  <si>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</si>
  <si>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愛媛県東温市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</si>
  <si>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</si>
  <si>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</si>
  <si>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</si>
  <si>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</si>
  <si>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</si>
  <si>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</si>
  <si>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</si>
  <si>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</si>
  <si>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</si>
  <si>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</si>
  <si>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</si>
  <si>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</si>
  <si>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</si>
  <si>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</si>
  <si>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</si>
  <si>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</si>
  <si>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</si>
  <si>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</si>
  <si>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</si>
  <si>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</si>
  <si>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</si>
  <si>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</si>
  <si>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</si>
  <si>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</si>
  <si>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</si>
  <si>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</si>
  <si>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</si>
  <si>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</si>
  <si>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</si>
  <si>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</si>
  <si>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</si>
  <si>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</si>
  <si>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</si>
  <si>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</si>
  <si>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</si>
  <si>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</si>
  <si>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</si>
  <si>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</si>
  <si>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</si>
  <si>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</si>
  <si>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</si>
  <si>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</si>
  <si>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</si>
  <si>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</si>
  <si>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</si>
  <si>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</si>
  <si>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</si>
  <si>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</si>
  <si>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</si>
  <si>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</si>
  <si>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</si>
  <si>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</si>
  <si>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</si>
  <si>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</si>
  <si>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</si>
  <si>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</si>
  <si>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</si>
  <si>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</si>
  <si>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</si>
  <si>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</si>
  <si>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</si>
  <si>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</si>
  <si>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</si>
  <si>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</si>
  <si>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</si>
  <si>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</si>
  <si>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</si>
  <si>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</si>
  <si>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</si>
  <si>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</si>
  <si>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</si>
  <si>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</si>
  <si>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</si>
  <si>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</si>
  <si>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</si>
  <si>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</si>
  <si>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</si>
  <si>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</si>
  <si>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</si>
  <si>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</si>
  <si>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</si>
  <si>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</si>
  <si>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</si>
  <si>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</si>
  <si>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</si>
  <si>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</si>
  <si>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</si>
  <si>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</si>
  <si>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</si>
  <si>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</si>
  <si>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</si>
  <si>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</si>
  <si>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</si>
  <si>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</si>
  <si>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</si>
  <si>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</si>
  <si>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</si>
  <si>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</si>
  <si>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</si>
  <si>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</si>
  <si>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</si>
  <si>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</si>
  <si>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</si>
  <si>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</si>
  <si>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</si>
  <si>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</si>
  <si>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</si>
  <si>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</si>
  <si>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</si>
  <si>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</si>
  <si>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</si>
  <si>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</si>
  <si>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</si>
  <si>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</si>
  <si>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</si>
  <si>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</si>
  <si>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</si>
  <si>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</si>
  <si>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</si>
  <si>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</si>
  <si>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</si>
  <si>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</si>
  <si>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</si>
  <si>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</si>
  <si>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</si>
  <si>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</si>
  <si>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</si>
  <si>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</si>
  <si>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</si>
  <si>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</si>
  <si>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</si>
  <si>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</si>
  <si>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</si>
  <si>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</si>
  <si>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</si>
  <si>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</si>
  <si>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</si>
  <si>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</si>
  <si>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</si>
  <si>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</si>
  <si>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</si>
  <si>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</si>
  <si>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</si>
  <si>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</si>
  <si>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</si>
  <si>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</si>
  <si>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</si>
  <si>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</si>
  <si>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</si>
  <si>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</si>
  <si>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</si>
  <si>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</si>
  <si>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</si>
  <si>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愛媛県東温市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</si>
  <si>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</si>
  <si>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</si>
  <si>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</si>
  <si>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</si>
  <si>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</si>
  <si>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</si>
  <si>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</si>
  <si>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</si>
  <si>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</si>
  <si>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</si>
  <si>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</si>
  <si>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</si>
  <si>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</si>
  <si>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</si>
  <si>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</si>
  <si>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</si>
  <si>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</si>
  <si>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</si>
  <si>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</si>
  <si>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</si>
  <si>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</si>
  <si>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</si>
  <si>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</si>
  <si>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</si>
  <si>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</si>
  <si>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</si>
  <si>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</si>
  <si>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</si>
  <si>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</si>
  <si>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</si>
  <si>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</si>
  <si>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</si>
  <si>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</si>
  <si>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</si>
  <si>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</si>
  <si>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</si>
  <si>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</si>
  <si>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</si>
  <si>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</si>
  <si>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</si>
  <si>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田窪第２工業団地特別会計</t>
    <phoneticPr fontId="5"/>
  </si>
  <si>
    <t>法非適用企業</t>
    <phoneticPr fontId="5"/>
  </si>
  <si>
    <t>吉久工業団地特別会計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</si>
  <si>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</si>
  <si>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</si>
  <si>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</si>
  <si>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</si>
  <si>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</si>
  <si>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</si>
  <si>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</si>
  <si>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</si>
  <si>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</si>
  <si>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</si>
  <si>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</si>
  <si>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</si>
  <si>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</si>
  <si>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</si>
  <si>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</si>
  <si>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</si>
  <si>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</si>
  <si>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</si>
  <si>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</si>
  <si>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</si>
  <si>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</si>
  <si>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</si>
  <si>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</si>
  <si>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</si>
  <si>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</si>
  <si>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</si>
  <si>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</si>
  <si>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</si>
  <si>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</si>
  <si>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</si>
  <si>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</si>
  <si>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</si>
  <si>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</si>
  <si>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</si>
  <si>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</si>
  <si>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</si>
  <si>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</si>
  <si>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</si>
  <si>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</si>
  <si>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</si>
  <si>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</si>
  <si>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</si>
  <si>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</si>
  <si>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</si>
  <si>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</si>
  <si>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</si>
  <si>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</si>
  <si>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</si>
  <si>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</si>
  <si>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</si>
  <si>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</si>
  <si>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</si>
  <si>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</si>
  <si>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</si>
  <si>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</si>
  <si>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</si>
  <si>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</si>
  <si>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</si>
  <si>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</si>
  <si>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</si>
  <si>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</si>
  <si>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</si>
  <si>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吉久工業団地特別会計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</si>
  <si>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</si>
  <si>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</si>
  <si>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</si>
  <si>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</si>
  <si>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</si>
  <si>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</si>
  <si>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</si>
  <si>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</si>
  <si>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</si>
  <si>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</si>
  <si>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</si>
  <si>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</si>
  <si>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</si>
  <si>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</si>
  <si>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</si>
  <si>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</si>
  <si>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</si>
  <si>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</si>
  <si>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</si>
  <si>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</si>
  <si>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</si>
  <si>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</si>
  <si>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</si>
  <si>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</si>
  <si>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</si>
  <si>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</si>
  <si>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</si>
  <si>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</si>
  <si>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</si>
  <si>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</si>
  <si>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</si>
  <si>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</si>
  <si>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</si>
  <si>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</si>
  <si>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</si>
  <si>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</si>
  <si>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</si>
  <si>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</si>
  <si>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</si>
  <si>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</si>
  <si>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</si>
  <si>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</si>
  <si>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</si>
  <si>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</si>
  <si>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</si>
  <si>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</si>
  <si>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</si>
  <si>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</si>
  <si>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</si>
  <si>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</si>
  <si>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</si>
  <si>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</si>
  <si>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</si>
  <si>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</si>
  <si>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</si>
  <si>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</si>
  <si>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</si>
  <si>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</si>
  <si>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</si>
  <si>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</si>
  <si>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</si>
  <si>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</si>
  <si>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</si>
  <si>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</si>
  <si>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</si>
  <si>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</si>
  <si>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</si>
  <si>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</si>
  <si>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</si>
  <si>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</si>
  <si>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</si>
  <si>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</si>
  <si>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</si>
  <si>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</si>
  <si>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</si>
  <si>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</si>
  <si>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</si>
  <si>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</si>
  <si>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</si>
  <si>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</si>
  <si>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</si>
  <si>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</si>
  <si>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</si>
  <si>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</si>
  <si>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1.52</t>
  </si>
  <si>
    <t>▲ 2.22</t>
  </si>
  <si>
    <t>▲ 0.30</t>
  </si>
  <si>
    <t>水道事業会計</t>
  </si>
  <si>
    <t>一般会計</t>
  </si>
  <si>
    <t>介護保険特別会計</t>
  </si>
  <si>
    <t>国民健康保険特別会計</t>
  </si>
  <si>
    <t>下水道事業会計</t>
  </si>
  <si>
    <t>後期高齢者医療特別会計</t>
  </si>
  <si>
    <t>田窪第２工業団地特別会計</t>
  </si>
  <si>
    <t>吉久工業団地特別会計</t>
  </si>
  <si>
    <t>その他会計（赤字）</t>
  </si>
  <si>
    <t>その他会計（黒字）</t>
  </si>
  <si>
    <t>（百万円）</t>
    <phoneticPr fontId="5"/>
  </si>
  <si>
    <t>H30</t>
    <phoneticPr fontId="5"/>
  </si>
  <si>
    <t>R01</t>
    <phoneticPr fontId="5"/>
  </si>
  <si>
    <t>R02</t>
    <phoneticPr fontId="5"/>
  </si>
  <si>
    <t>R03</t>
    <phoneticPr fontId="5"/>
  </si>
  <si>
    <t>R04</t>
    <phoneticPr fontId="5"/>
  </si>
  <si>
    <t>松山養護老人ホーム事務組合（一般会計）</t>
    <rPh sb="0" eb="2">
      <t>マツヤマ</t>
    </rPh>
    <rPh sb="2" eb="4">
      <t>ヨウゴ</t>
    </rPh>
    <rPh sb="4" eb="6">
      <t>ロウジン</t>
    </rPh>
    <rPh sb="9" eb="13">
      <t>ジムクミアイ</t>
    </rPh>
    <rPh sb="14" eb="18">
      <t>イッパンカイケイ</t>
    </rPh>
    <phoneticPr fontId="2"/>
  </si>
  <si>
    <t>松山養護老人ホーム事務組合（診療所事業会計）</t>
    <rPh sb="0" eb="2">
      <t>マツヤマ</t>
    </rPh>
    <rPh sb="2" eb="4">
      <t>ヨウゴ</t>
    </rPh>
    <rPh sb="4" eb="6">
      <t>ロウジン</t>
    </rPh>
    <rPh sb="9" eb="13">
      <t>ジムクミアイ</t>
    </rPh>
    <rPh sb="14" eb="17">
      <t>シンリョウショ</t>
    </rPh>
    <rPh sb="17" eb="21">
      <t>ジギョウカイケイ</t>
    </rPh>
    <phoneticPr fontId="2"/>
  </si>
  <si>
    <t>松山広域福祉施設事務組合（一般会計）</t>
    <rPh sb="0" eb="2">
      <t>マツヤマ</t>
    </rPh>
    <rPh sb="2" eb="4">
      <t>コウイキ</t>
    </rPh>
    <rPh sb="4" eb="8">
      <t>フクシシセツ</t>
    </rPh>
    <rPh sb="8" eb="12">
      <t>ジムクミアイ</t>
    </rPh>
    <rPh sb="13" eb="17">
      <t>イッパンカイケイ</t>
    </rPh>
    <phoneticPr fontId="2"/>
  </si>
  <si>
    <t>松山広域福祉施設事務組合（公営企業会計）</t>
    <rPh sb="0" eb="2">
      <t>マツヤマ</t>
    </rPh>
    <rPh sb="2" eb="4">
      <t>コウイキ</t>
    </rPh>
    <rPh sb="4" eb="8">
      <t>フクシシセツ</t>
    </rPh>
    <rPh sb="8" eb="12">
      <t>ジムクミアイ</t>
    </rPh>
    <rPh sb="13" eb="15">
      <t>コウエイ</t>
    </rPh>
    <rPh sb="15" eb="19">
      <t>キギョウカイケイ</t>
    </rPh>
    <phoneticPr fontId="2"/>
  </si>
  <si>
    <t>松山衛生事務組合</t>
    <rPh sb="0" eb="2">
      <t>マツヤマ</t>
    </rPh>
    <rPh sb="2" eb="4">
      <t>エイセイ</t>
    </rPh>
    <rPh sb="4" eb="8">
      <t>ジムクミアイ</t>
    </rPh>
    <phoneticPr fontId="2"/>
  </si>
  <si>
    <t>愛媛県市町総合事務組合（退職手当事業分）</t>
    <rPh sb="0" eb="3">
      <t>エヒメケン</t>
    </rPh>
    <rPh sb="3" eb="7">
      <t>シマチソウゴウ</t>
    </rPh>
    <rPh sb="7" eb="11">
      <t>ジムクミアイ</t>
    </rPh>
    <rPh sb="12" eb="14">
      <t>タイショク</t>
    </rPh>
    <rPh sb="14" eb="16">
      <t>テアテ</t>
    </rPh>
    <rPh sb="16" eb="19">
      <t>ジギョウブン</t>
    </rPh>
    <phoneticPr fontId="2"/>
  </si>
  <si>
    <t>愛媛県市町総合事務組合（消防補償事業分）</t>
    <rPh sb="0" eb="3">
      <t>エヒメケン</t>
    </rPh>
    <rPh sb="3" eb="7">
      <t>シマチソウゴウ</t>
    </rPh>
    <rPh sb="7" eb="11">
      <t>ジムクミアイ</t>
    </rPh>
    <rPh sb="12" eb="14">
      <t>ショウボウ</t>
    </rPh>
    <rPh sb="14" eb="16">
      <t>ホショウ</t>
    </rPh>
    <rPh sb="16" eb="19">
      <t>ジギョウブン</t>
    </rPh>
    <phoneticPr fontId="2"/>
  </si>
  <si>
    <t>愛媛県市町総合事務組合（議員公務災害事業分）</t>
    <rPh sb="0" eb="3">
      <t>エヒメケン</t>
    </rPh>
    <rPh sb="3" eb="7">
      <t>シマチソウゴウ</t>
    </rPh>
    <rPh sb="7" eb="11">
      <t>ジムクミアイ</t>
    </rPh>
    <rPh sb="12" eb="14">
      <t>ギイン</t>
    </rPh>
    <rPh sb="14" eb="18">
      <t>コウムサイガイ</t>
    </rPh>
    <rPh sb="18" eb="21">
      <t>ジギョウブン</t>
    </rPh>
    <phoneticPr fontId="2"/>
  </si>
  <si>
    <t>松山市、東温市共有山林組合</t>
    <rPh sb="0" eb="3">
      <t>マツヤマシ</t>
    </rPh>
    <rPh sb="4" eb="7">
      <t>トウオンシ</t>
    </rPh>
    <rPh sb="7" eb="9">
      <t>キョウユウ</t>
    </rPh>
    <rPh sb="9" eb="11">
      <t>サンリン</t>
    </rPh>
    <rPh sb="11" eb="13">
      <t>クミアイ</t>
    </rPh>
    <phoneticPr fontId="2"/>
  </si>
  <si>
    <t>愛媛地方税滞納整理機構</t>
    <rPh sb="0" eb="5">
      <t>エヒメチホウゼイ</t>
    </rPh>
    <rPh sb="5" eb="7">
      <t>タイノウ</t>
    </rPh>
    <rPh sb="7" eb="11">
      <t>セイリキコウ</t>
    </rPh>
    <phoneticPr fontId="2"/>
  </si>
  <si>
    <t>愛媛県後期高齢者医療広域連合（一般会計）</t>
    <rPh sb="0" eb="3">
      <t>エヒメケン</t>
    </rPh>
    <rPh sb="3" eb="8">
      <t>コウキコウレイシャ</t>
    </rPh>
    <rPh sb="8" eb="10">
      <t>イリョウ</t>
    </rPh>
    <rPh sb="10" eb="14">
      <t>コウイキレンゴウ</t>
    </rPh>
    <rPh sb="15" eb="19">
      <t>イッパンカイケイ</t>
    </rPh>
    <phoneticPr fontId="2"/>
  </si>
  <si>
    <t>愛媛県後期高齢者医療広域連合（後期高齢者医療特別会計）</t>
    <rPh sb="0" eb="3">
      <t>エヒメケン</t>
    </rPh>
    <rPh sb="3" eb="8">
      <t>コウキコウレイシャ</t>
    </rPh>
    <rPh sb="8" eb="10">
      <t>イリョウ</t>
    </rPh>
    <rPh sb="10" eb="14">
      <t>コウイキレンゴウ</t>
    </rPh>
    <rPh sb="15" eb="17">
      <t>コウキ</t>
    </rPh>
    <rPh sb="17" eb="20">
      <t>コウレイシャ</t>
    </rPh>
    <rPh sb="20" eb="22">
      <t>イリョウ</t>
    </rPh>
    <rPh sb="22" eb="26">
      <t>トクベツカイケイ</t>
    </rPh>
    <phoneticPr fontId="2"/>
  </si>
  <si>
    <t>産業用地等整備基金</t>
    <rPh sb="0" eb="2">
      <t>サンギョウ</t>
    </rPh>
    <rPh sb="2" eb="4">
      <t>ヨウチ</t>
    </rPh>
    <rPh sb="4" eb="5">
      <t>トウ</t>
    </rPh>
    <rPh sb="5" eb="9">
      <t>セイビキキン</t>
    </rPh>
    <phoneticPr fontId="2"/>
  </si>
  <si>
    <t>地域振興基金</t>
    <rPh sb="0" eb="6">
      <t>チイキシンコウキキン</t>
    </rPh>
    <phoneticPr fontId="2"/>
  </si>
  <si>
    <t>公共施設等管理基金</t>
    <rPh sb="0" eb="2">
      <t>コウキョウ</t>
    </rPh>
    <rPh sb="2" eb="5">
      <t>シセツトウ</t>
    </rPh>
    <rPh sb="5" eb="9">
      <t>カンリキキン</t>
    </rPh>
    <phoneticPr fontId="2"/>
  </si>
  <si>
    <t>地域福祉基金</t>
    <rPh sb="0" eb="6">
      <t>チイキフクシキキン</t>
    </rPh>
    <phoneticPr fontId="2"/>
  </si>
  <si>
    <t>ふるさと基金</t>
    <rPh sb="4" eb="6">
      <t>キキン</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</si>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</sst>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71279</c:v>
                </c:pt>
                <c:pt idx="4">
                  <c:v>74994</c:v>
                </c:pt>
              </c:numCache>
            </c:numRef>
          </c:val>
          <c:smooth val="0"/>
          <c:extLst>
            <c:ext xmlns:c16="http://schemas.microsoft.com/office/drawing/2014/chart" uri="{C3380CC4-5D6E-409C-BE32-E72D297353CC}">
              <c16:uniqueId val="{00000000-C854-476A-83E2-A76D5D020C1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56280</c:v>
                </c:pt>
                <c:pt idx="1">
                  <c:v>74152</c:v>
                </c:pt>
                <c:pt idx="2">
                  <c:v>32743</c:v>
                </c:pt>
                <c:pt idx="3">
                  <c:v>45745</c:v>
                </c:pt>
                <c:pt idx="4">
                  <c:v>35862</c:v>
                </c:pt>
              </c:numCache>
            </c:numRef>
          </c:val>
          <c:smooth val="0"/>
          <c:extLst>
            <c:ext xmlns:c16="http://schemas.microsoft.com/office/drawing/2014/chart" uri="{C3380CC4-5D6E-409C-BE32-E72D297353CC}">
              <c16:uniqueId val="{00000001-C854-476A-83E2-A76D5D020C1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9.2899999999999991</c:v>
                </c:pt>
                <c:pt idx="1">
                  <c:v>7.53</c:v>
                </c:pt>
                <c:pt idx="2">
                  <c:v>8.9499999999999993</c:v>
                </c:pt>
                <c:pt idx="3">
                  <c:v>11.14</c:v>
                </c:pt>
                <c:pt idx="4">
                  <c:v>10.84</c:v>
                </c:pt>
              </c:numCache>
            </c:numRef>
          </c:val>
          <c:extLst>
            <c:ext xmlns:c16="http://schemas.microsoft.com/office/drawing/2014/chart" uri="{C3380CC4-5D6E-409C-BE32-E72D297353CC}">
              <c16:uniqueId val="{00000000-DDD7-418E-9EC4-4D025A41A52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33.909999999999997</c:v>
                </c:pt>
                <c:pt idx="1">
                  <c:v>33.92</c:v>
                </c:pt>
                <c:pt idx="2">
                  <c:v>30.09</c:v>
                </c:pt>
                <c:pt idx="3">
                  <c:v>32.14</c:v>
                </c:pt>
                <c:pt idx="4">
                  <c:v>35.700000000000003</c:v>
                </c:pt>
              </c:numCache>
            </c:numRef>
          </c:val>
          <c:extLst>
            <c:ext xmlns:c16="http://schemas.microsoft.com/office/drawing/2014/chart" uri="{C3380CC4-5D6E-409C-BE32-E72D297353CC}">
              <c16:uniqueId val="{00000001-DDD7-418E-9EC4-4D025A41A52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-1.52</c:v>
                </c:pt>
                <c:pt idx="1">
                  <c:v>-2.2200000000000002</c:v>
                </c:pt>
                <c:pt idx="2">
                  <c:v>-0.3</c:v>
                </c:pt>
                <c:pt idx="3">
                  <c:v>6.39</c:v>
                </c:pt>
                <c:pt idx="4">
                  <c:v>2.21</c:v>
                </c:pt>
              </c:numCache>
            </c:numRef>
          </c:val>
          <c:smooth val="0"/>
          <c:extLst>
            <c:ext xmlns:c16="http://schemas.microsoft.com/office/drawing/2014/chart" uri="{C3380CC4-5D6E-409C-BE32-E72D297353CC}">
              <c16:uniqueId val="{00000002-DDD7-418E-9EC4-4D025A41A52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0.81</c:v>
                </c:pt>
                <c:pt idx="4">
                  <c:v>0</c:v>
                </c:pt>
                <c:pt idx="5">
                  <c:v>0</c:v>
                </c:pt>
                <c:pt idx="6">
                  <c:v>0</c:v>
                </c:pt>
                <c:pt idx="7">
                  <c:v>0</c:v>
                </c:pt>
                <c:pt idx="8">
                  <c:v>0</c:v>
                </c:pt>
                <c:pt idx="9">
                  <c:v>0</c:v>
                </c:pt>
              </c:numCache>
            </c:numRef>
          </c:val>
          <c:extLst>
            <c:ext xmlns:c16="http://schemas.microsoft.com/office/drawing/2014/chart" uri="{C3380CC4-5D6E-409C-BE32-E72D297353CC}">
              <c16:uniqueId val="{00000000-0A35-49B4-A319-75A0FFC582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35-49B4-A319-75A0FFC582D9}"/>
            </c:ext>
          </c:extLst>
        </c:ser>
        <c:ser>
          <c:idx val="2"/>
          <c:order val="2"/>
          <c:tx>
            <c:strRef>
              <c:f>データシート!$A$29</c:f>
              <c:strCache>
                <c:ptCount val="1"/>
                <c:pt idx="0">
                  <c:v>吉久工業団地特別会計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2-0A35-49B4-A319-75A0FFC582D9}"/>
            </c:ext>
          </c:extLst>
        </c:ser>
        <c:ser>
          <c:idx val="3"/>
          <c:order val="3"/>
          <c:tx>
            <c:strRef>
              <c:f>データシート!$A$30</c:f>
              <c:strCache>
                <c:ptCount val="1"/>
                <c:pt idx="0">
                  <c:v>田窪第２工業団地特別会計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3-0A35-49B4-A319-75A0FFC582D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0.27</c:v>
                </c:pt>
                <c:pt idx="2">
                  <c:v>#N/A</c:v>
                </c:pt>
                <c:pt idx="3">
                  <c:v>0.32</c:v>
                </c:pt>
                <c:pt idx="4">
                  <c:v>#N/A</c:v>
                </c:pt>
                <c:pt idx="5">
                  <c:v>0.28000000000000003</c:v>
                </c:pt>
                <c:pt idx="6">
                  <c:v>#N/A</c:v>
                </c:pt>
                <c:pt idx="7">
                  <c:v>0.26</c:v>
                </c:pt>
                <c:pt idx="8">
                  <c:v>#N/A</c:v>
                </c:pt>
                <c:pt idx="9">
                  <c:v>0.28000000000000003</c:v>
                </c:pt>
              </c:numCache>
            </c:numRef>
          </c:val>
          <c:extLst>
            <c:ext xmlns:c16="http://schemas.microsoft.com/office/drawing/2014/chart" uri="{C3380CC4-5D6E-409C-BE32-E72D297353CC}">
              <c16:uniqueId val="{00000004-0A35-49B4-A319-75A0FFC582D9}"/>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0.84</c:v>
                </c:pt>
                <c:pt idx="6">
                  <c:v>#N/A</c:v>
                </c:pt>
                <c:pt idx="7">
                  <c:v>0.89</c:v>
                </c:pt>
                <c:pt idx="8">
                  <c:v>#N/A</c:v>
                </c:pt>
                <c:pt idx="9">
                  <c:v>0.85</c:v>
                </c:pt>
              </c:numCache>
            </c:numRef>
          </c:val>
          <c:extLst>
            <c:ext xmlns:c16="http://schemas.microsoft.com/office/drawing/2014/chart" uri="{C3380CC4-5D6E-409C-BE32-E72D297353CC}">
              <c16:uniqueId val="{00000005-0A35-49B4-A319-75A0FFC582D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6.72</c:v>
                </c:pt>
                <c:pt idx="2">
                  <c:v>#N/A</c:v>
                </c:pt>
                <c:pt idx="3">
                  <c:v>6.66</c:v>
                </c:pt>
                <c:pt idx="4">
                  <c:v>#N/A</c:v>
                </c:pt>
                <c:pt idx="5">
                  <c:v>5.76</c:v>
                </c:pt>
                <c:pt idx="6">
                  <c:v>#N/A</c:v>
                </c:pt>
                <c:pt idx="7">
                  <c:v>4.8499999999999996</c:v>
                </c:pt>
                <c:pt idx="8">
                  <c:v>#N/A</c:v>
                </c:pt>
                <c:pt idx="9">
                  <c:v>4.09</c:v>
                </c:pt>
              </c:numCache>
            </c:numRef>
          </c:val>
          <c:extLst>
            <c:ext xmlns:c16="http://schemas.microsoft.com/office/drawing/2014/chart" uri="{C3380CC4-5D6E-409C-BE32-E72D297353CC}">
              <c16:uniqueId val="{00000006-0A35-49B4-A319-75A0FFC582D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2.58</c:v>
                </c:pt>
                <c:pt idx="2">
                  <c:v>#N/A</c:v>
                </c:pt>
                <c:pt idx="3">
                  <c:v>2.74</c:v>
                </c:pt>
                <c:pt idx="4">
                  <c:v>#N/A</c:v>
                </c:pt>
                <c:pt idx="5">
                  <c:v>2.98</c:v>
                </c:pt>
                <c:pt idx="6">
                  <c:v>#N/A</c:v>
                </c:pt>
                <c:pt idx="7">
                  <c:v>3.5</c:v>
                </c:pt>
                <c:pt idx="8">
                  <c:v>#N/A</c:v>
                </c:pt>
                <c:pt idx="9">
                  <c:v>4.7</c:v>
                </c:pt>
              </c:numCache>
            </c:numRef>
          </c:val>
          <c:extLst>
            <c:ext xmlns:c16="http://schemas.microsoft.com/office/drawing/2014/chart" uri="{C3380CC4-5D6E-409C-BE32-E72D297353CC}">
              <c16:uniqueId val="{00000007-0A35-49B4-A319-75A0FFC582D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9.2799999999999994</c:v>
                </c:pt>
                <c:pt idx="2">
                  <c:v>#N/A</c:v>
                </c:pt>
                <c:pt idx="3">
                  <c:v>7.53</c:v>
                </c:pt>
                <c:pt idx="4">
                  <c:v>#N/A</c:v>
                </c:pt>
                <c:pt idx="5">
                  <c:v>8.94</c:v>
                </c:pt>
                <c:pt idx="6">
                  <c:v>#N/A</c:v>
                </c:pt>
                <c:pt idx="7">
                  <c:v>11.14</c:v>
                </c:pt>
                <c:pt idx="8">
                  <c:v>#N/A</c:v>
                </c:pt>
                <c:pt idx="9">
                  <c:v>10.83</c:v>
                </c:pt>
              </c:numCache>
            </c:numRef>
          </c:val>
          <c:extLst>
            <c:ext xmlns:c16="http://schemas.microsoft.com/office/drawing/2014/chart" uri="{C3380CC4-5D6E-409C-BE32-E72D297353CC}">
              <c16:uniqueId val="{00000008-0A35-49B4-A319-75A0FFC582D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22.75</c:v>
                </c:pt>
                <c:pt idx="2">
                  <c:v>#N/A</c:v>
                </c:pt>
                <c:pt idx="3">
                  <c:v>23.12</c:v>
                </c:pt>
                <c:pt idx="4">
                  <c:v>#N/A</c:v>
                </c:pt>
                <c:pt idx="5">
                  <c:v>22.16</c:v>
                </c:pt>
                <c:pt idx="6">
                  <c:v>#N/A</c:v>
                </c:pt>
                <c:pt idx="7">
                  <c:v>20.86</c:v>
                </c:pt>
                <c:pt idx="8">
                  <c:v>#N/A</c:v>
                </c:pt>
                <c:pt idx="9">
                  <c:v>20.66</c:v>
                </c:pt>
              </c:numCache>
            </c:numRef>
          </c:val>
          <c:extLst>
            <c:ext xmlns:c16="http://schemas.microsoft.com/office/drawing/2014/chart" uri="{C3380CC4-5D6E-409C-BE32-E72D297353CC}">
              <c16:uniqueId val="{00000009-0A35-49B4-A319-75A0FFC582D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1535</c:v>
                </c:pt>
                <c:pt idx="5">
                  <c:v>1482</c:v>
                </c:pt>
                <c:pt idx="8">
                  <c:v>1503</c:v>
                </c:pt>
                <c:pt idx="11">
                  <c:v>1583</c:v>
                </c:pt>
                <c:pt idx="14">
                  <c:v>1551</c:v>
                </c:pt>
              </c:numCache>
            </c:numRef>
          </c:val>
          <c:extLst>
            <c:ext xmlns:c16="http://schemas.microsoft.com/office/drawing/2014/chart" uri="{C3380CC4-5D6E-409C-BE32-E72D297353CC}">
              <c16:uniqueId val="{00000000-7F95-42E7-880C-F443740A530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95-42E7-880C-F443740A530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16</c:v>
                </c:pt>
                <c:pt idx="3">
                  <c:v>16</c:v>
                </c:pt>
                <c:pt idx="6">
                  <c:v>15</c:v>
                </c:pt>
                <c:pt idx="9">
                  <c:v>15</c:v>
                </c:pt>
                <c:pt idx="12">
                  <c:v>15</c:v>
                </c:pt>
              </c:numCache>
            </c:numRef>
          </c:val>
          <c:extLst>
            <c:ext xmlns:c16="http://schemas.microsoft.com/office/drawing/2014/chart" uri="{C3380CC4-5D6E-409C-BE32-E72D297353CC}">
              <c16:uniqueId val="{00000002-7F95-42E7-880C-F443740A530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18</c:v>
                </c:pt>
                <c:pt idx="12">
                  <c:v>13</c:v>
                </c:pt>
              </c:numCache>
            </c:numRef>
          </c:val>
          <c:extLst>
            <c:ext xmlns:c16="http://schemas.microsoft.com/office/drawing/2014/chart" uri="{C3380CC4-5D6E-409C-BE32-E72D297353CC}">
              <c16:uniqueId val="{00000003-7F95-42E7-880C-F443740A530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803</c:v>
                </c:pt>
                <c:pt idx="3">
                  <c:v>863</c:v>
                </c:pt>
                <c:pt idx="6">
                  <c:v>762</c:v>
                </c:pt>
                <c:pt idx="9">
                  <c:v>766</c:v>
                </c:pt>
                <c:pt idx="12">
                  <c:v>682</c:v>
                </c:pt>
              </c:numCache>
            </c:numRef>
          </c:val>
          <c:extLst>
            <c:ext xmlns:c16="http://schemas.microsoft.com/office/drawing/2014/chart" uri="{C3380CC4-5D6E-409C-BE32-E72D297353CC}">
              <c16:uniqueId val="{00000004-7F95-42E7-880C-F443740A530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95-42E7-880C-F443740A530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95-42E7-880C-F443740A530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1644</c:v>
                </c:pt>
                <c:pt idx="3">
                  <c:v>1566</c:v>
                </c:pt>
                <c:pt idx="6">
                  <c:v>1612</c:v>
                </c:pt>
                <c:pt idx="9">
                  <c:v>1734</c:v>
                </c:pt>
                <c:pt idx="12">
                  <c:v>1717</c:v>
                </c:pt>
              </c:numCache>
            </c:numRef>
          </c:val>
          <c:extLst>
            <c:ext xmlns:c16="http://schemas.microsoft.com/office/drawing/2014/chart" uri="{C3380CC4-5D6E-409C-BE32-E72D297353CC}">
              <c16:uniqueId val="{00000007-7F95-42E7-880C-F443740A530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928</c:v>
                </c:pt>
                <c:pt idx="2">
                  <c:v>#N/A</c:v>
                </c:pt>
                <c:pt idx="3">
                  <c:v>#N/A</c:v>
                </c:pt>
                <c:pt idx="4">
                  <c:v>963</c:v>
                </c:pt>
                <c:pt idx="5">
                  <c:v>#N/A</c:v>
                </c:pt>
                <c:pt idx="6">
                  <c:v>#N/A</c:v>
                </c:pt>
                <c:pt idx="7">
                  <c:v>886</c:v>
                </c:pt>
                <c:pt idx="8">
                  <c:v>#N/A</c:v>
                </c:pt>
                <c:pt idx="9">
                  <c:v>#N/A</c:v>
                </c:pt>
                <c:pt idx="10">
                  <c:v>950</c:v>
                </c:pt>
                <c:pt idx="11">
                  <c:v>#N/A</c:v>
                </c:pt>
                <c:pt idx="12">
                  <c:v>#N/A</c:v>
                </c:pt>
                <c:pt idx="13">
                  <c:v>876</c:v>
                </c:pt>
                <c:pt idx="14">
                  <c:v>#N/A</c:v>
                </c:pt>
              </c:numCache>
            </c:numRef>
          </c:val>
          <c:smooth val="0"/>
          <c:extLst>
            <c:ext xmlns:c16="http://schemas.microsoft.com/office/drawing/2014/chart" uri="{C3380CC4-5D6E-409C-BE32-E72D297353CC}">
              <c16:uniqueId val="{00000008-7F95-42E7-880C-F443740A530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15795</c:v>
                </c:pt>
                <c:pt idx="5">
                  <c:v>16008</c:v>
                </c:pt>
                <c:pt idx="8">
                  <c:v>15382</c:v>
                </c:pt>
                <c:pt idx="11">
                  <c:v>14791</c:v>
                </c:pt>
                <c:pt idx="14">
                  <c:v>13722</c:v>
                </c:pt>
              </c:numCache>
            </c:numRef>
          </c:val>
          <c:extLst>
            <c:ext xmlns:c16="http://schemas.microsoft.com/office/drawing/2014/chart" uri="{C3380CC4-5D6E-409C-BE32-E72D297353CC}">
              <c16:uniqueId val="{00000000-CD58-43FB-AF6E-1B80F26F446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180</c:v>
                </c:pt>
                <c:pt idx="5">
                  <c:v>168</c:v>
                </c:pt>
                <c:pt idx="8">
                  <c:v>157</c:v>
                </c:pt>
                <c:pt idx="11">
                  <c:v>146</c:v>
                </c:pt>
                <c:pt idx="14">
                  <c:v>135</c:v>
                </c:pt>
              </c:numCache>
            </c:numRef>
          </c:val>
          <c:extLst>
            <c:ext xmlns:c16="http://schemas.microsoft.com/office/drawing/2014/chart" uri="{C3380CC4-5D6E-409C-BE32-E72D297353CC}">
              <c16:uniqueId val="{00000001-CD58-43FB-AF6E-1B80F26F446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5346</c:v>
                </c:pt>
                <c:pt idx="5">
                  <c:v>5113</c:v>
                </c:pt>
                <c:pt idx="8">
                  <c:v>4773</c:v>
                </c:pt>
                <c:pt idx="11">
                  <c:v>5231</c:v>
                </c:pt>
                <c:pt idx="14">
                  <c:v>6563</c:v>
                </c:pt>
              </c:numCache>
            </c:numRef>
          </c:val>
          <c:extLst>
            <c:ext xmlns:c16="http://schemas.microsoft.com/office/drawing/2014/chart" uri="{C3380CC4-5D6E-409C-BE32-E72D297353CC}">
              <c16:uniqueId val="{00000002-CD58-43FB-AF6E-1B80F26F446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D58-43FB-AF6E-1B80F26F446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D58-43FB-AF6E-1B80F26F446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58-43FB-AF6E-1B80F26F446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945</c:v>
                </c:pt>
                <c:pt idx="3">
                  <c:v>882</c:v>
                </c:pt>
                <c:pt idx="6">
                  <c:v>871</c:v>
                </c:pt>
                <c:pt idx="9">
                  <c:v>869</c:v>
                </c:pt>
                <c:pt idx="12">
                  <c:v>1048</c:v>
                </c:pt>
              </c:numCache>
            </c:numRef>
          </c:val>
          <c:extLst>
            <c:ext xmlns:c16="http://schemas.microsoft.com/office/drawing/2014/chart" uri="{C3380CC4-5D6E-409C-BE32-E72D297353CC}">
              <c16:uniqueId val="{00000006-CD58-43FB-AF6E-1B80F26F446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255</c:v>
                </c:pt>
                <c:pt idx="3">
                  <c:v>255</c:v>
                </c:pt>
                <c:pt idx="6">
                  <c:v>255</c:v>
                </c:pt>
                <c:pt idx="9">
                  <c:v>235</c:v>
                </c:pt>
                <c:pt idx="12">
                  <c:v>170</c:v>
                </c:pt>
              </c:numCache>
            </c:numRef>
          </c:val>
          <c:extLst>
            <c:ext xmlns:c16="http://schemas.microsoft.com/office/drawing/2014/chart" uri="{C3380CC4-5D6E-409C-BE32-E72D297353CC}">
              <c16:uniqueId val="{00000007-CD58-43FB-AF6E-1B80F26F446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11184</c:v>
                </c:pt>
                <c:pt idx="3">
                  <c:v>10961</c:v>
                </c:pt>
                <c:pt idx="6">
                  <c:v>10409</c:v>
                </c:pt>
                <c:pt idx="9">
                  <c:v>9601</c:v>
                </c:pt>
                <c:pt idx="12">
                  <c:v>8395</c:v>
                </c:pt>
              </c:numCache>
            </c:numRef>
          </c:val>
          <c:extLst>
            <c:ext xmlns:c16="http://schemas.microsoft.com/office/drawing/2014/chart" uri="{C3380CC4-5D6E-409C-BE32-E72D297353CC}">
              <c16:uniqueId val="{00000008-CD58-43FB-AF6E-1B80F26F446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285</c:v>
                </c:pt>
                <c:pt idx="3">
                  <c:v>270</c:v>
                </c:pt>
                <c:pt idx="6">
                  <c:v>255</c:v>
                </c:pt>
                <c:pt idx="9">
                  <c:v>240</c:v>
                </c:pt>
                <c:pt idx="12">
                  <c:v>225</c:v>
                </c:pt>
              </c:numCache>
            </c:numRef>
          </c:val>
          <c:extLst>
            <c:ext xmlns:c16="http://schemas.microsoft.com/office/drawing/2014/chart" uri="{C3380CC4-5D6E-409C-BE32-E72D297353CC}">
              <c16:uniqueId val="{00000009-CD58-43FB-AF6E-1B80F26F446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14057</c:v>
                </c:pt>
                <c:pt idx="3">
                  <c:v>14517</c:v>
                </c:pt>
                <c:pt idx="6">
                  <c:v>13723</c:v>
                </c:pt>
                <c:pt idx="9">
                  <c:v>13212</c:v>
                </c:pt>
                <c:pt idx="12">
                  <c:v>12042</c:v>
                </c:pt>
              </c:numCache>
            </c:numRef>
          </c:val>
          <c:extLst>
            <c:ext xmlns:c16="http://schemas.microsoft.com/office/drawing/2014/chart" uri="{C3380CC4-5D6E-409C-BE32-E72D297353CC}">
              <c16:uniqueId val="{0000000A-CD58-43FB-AF6E-1B80F26F446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5406</c:v>
                </c:pt>
                <c:pt idx="2">
                  <c:v>#N/A</c:v>
                </c:pt>
                <c:pt idx="3">
                  <c:v>#N/A</c:v>
                </c:pt>
                <c:pt idx="4">
                  <c:v>5596</c:v>
                </c:pt>
                <c:pt idx="5">
                  <c:v>#N/A</c:v>
                </c:pt>
                <c:pt idx="6">
                  <c:v>#N/A</c:v>
                </c:pt>
                <c:pt idx="7">
                  <c:v>5201</c:v>
                </c:pt>
                <c:pt idx="8">
                  <c:v>#N/A</c:v>
                </c:pt>
                <c:pt idx="9">
                  <c:v>#N/A</c:v>
                </c:pt>
                <c:pt idx="10">
                  <c:v>3988</c:v>
                </c:pt>
                <c:pt idx="11">
                  <c:v>#N/A</c:v>
                </c:pt>
                <c:pt idx="12">
                  <c:v>#N/A</c:v>
                </c:pt>
                <c:pt idx="13">
                  <c:v>1460</c:v>
                </c:pt>
                <c:pt idx="14">
                  <c:v>#N/A</c:v>
                </c:pt>
              </c:numCache>
            </c:numRef>
          </c:val>
          <c:smooth val="0"/>
          <c:extLst>
            <c:ext xmlns:c16="http://schemas.microsoft.com/office/drawing/2014/chart" uri="{C3380CC4-5D6E-409C-BE32-E72D297353CC}">
              <c16:uniqueId val="{0000000B-CD58-43FB-AF6E-1B80F26F446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2931</c:v>
                </c:pt>
                <c:pt idx="1">
                  <c:v>3314</c:v>
                </c:pt>
                <c:pt idx="2">
                  <c:v>3594</c:v>
                </c:pt>
              </c:numCache>
            </c:numRef>
          </c:val>
          <c:extLst>
            <c:ext xmlns:c16="http://schemas.microsoft.com/office/drawing/2014/chart" uri="{C3380CC4-5D6E-409C-BE32-E72D297353CC}">
              <c16:uniqueId val="{00000000-3F65-40D7-A266-CD09F1DE7A1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216</c:v>
                </c:pt>
                <c:pt idx="1">
                  <c:v>273</c:v>
                </c:pt>
                <c:pt idx="2">
                  <c:v>273</c:v>
                </c:pt>
              </c:numCache>
            </c:numRef>
          </c:val>
          <c:extLst>
            <c:ext xmlns:c16="http://schemas.microsoft.com/office/drawing/2014/chart" uri="{C3380CC4-5D6E-409C-BE32-E72D297353CC}">
              <c16:uniqueId val="{00000001-3F65-40D7-A266-CD09F1DE7A1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2223</c:v>
                </c:pt>
                <c:pt idx="1">
                  <c:v>2627</c:v>
                </c:pt>
                <c:pt idx="2">
                  <c:v>3646</c:v>
                </c:pt>
              </c:numCache>
            </c:numRef>
          </c:val>
          <c:extLst>
            <c:ext xmlns:c16="http://schemas.microsoft.com/office/drawing/2014/chart" uri="{C3380CC4-5D6E-409C-BE32-E72D297353CC}">
              <c16:uniqueId val="{00000002-3F65-40D7-A266-CD09F1DE7A1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一般会計の元利償還金は、過去の借入れに対する償還が順調に進んでいること等により、対前年度比</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％）の減少となっている。</a:t>
          </a:r>
        </a:p>
        <a:p>
          <a:r>
            <a:rPr kumimoji="1" lang="ja-JP" altLang="en-US" sz="1200">
              <a:latin typeface="ＭＳ ゴシック" pitchFamily="49" charset="-128"/>
              <a:ea typeface="ＭＳ ゴシック" pitchFamily="49" charset="-128"/>
            </a:rPr>
            <a:t>　算入公債費等は、臨時財政対策債に係る算入額の減少などにより、対前年度比</a:t>
          </a:r>
          <a:r>
            <a:rPr kumimoji="1" lang="en-US" altLang="ja-JP" sz="1200">
              <a:latin typeface="ＭＳ ゴシック" pitchFamily="49" charset="-128"/>
              <a:ea typeface="ＭＳ ゴシック" pitchFamily="49" charset="-128"/>
            </a:rPr>
            <a:t>32</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％）の減少となっている。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満期一括償還地方債の借入は行っていない。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一般会計の地方債現在高は、合併特例事業債を活用した地域振興基金を造成した</a:t>
          </a:r>
          <a:r>
            <a:rPr kumimoji="1" lang="en-US" altLang="ja-JP" sz="1200">
              <a:latin typeface="ＭＳ ゴシック" pitchFamily="49" charset="-128"/>
              <a:ea typeface="ＭＳ ゴシック" pitchFamily="49" charset="-128"/>
            </a:rPr>
            <a:t>H27</a:t>
          </a:r>
          <a:r>
            <a:rPr kumimoji="1" lang="ja-JP" altLang="en-US" sz="1200">
              <a:latin typeface="ＭＳ ゴシック" pitchFamily="49" charset="-128"/>
              <a:ea typeface="ＭＳ ゴシック" pitchFamily="49" charset="-128"/>
            </a:rPr>
            <a:t>年度末の</a:t>
          </a:r>
          <a:r>
            <a:rPr kumimoji="1" lang="en-US" altLang="ja-JP" sz="1200">
              <a:latin typeface="ＭＳ ゴシック" pitchFamily="49" charset="-128"/>
              <a:ea typeface="ＭＳ ゴシック" pitchFamily="49" charset="-128"/>
            </a:rPr>
            <a:t>155.7</a:t>
          </a:r>
          <a:r>
            <a:rPr kumimoji="1" lang="ja-JP" altLang="en-US" sz="1200">
              <a:latin typeface="ＭＳ ゴシック" pitchFamily="49" charset="-128"/>
              <a:ea typeface="ＭＳ ゴシック" pitchFamily="49" charset="-128"/>
            </a:rPr>
            <a:t>億円をピークとして、その後は減少傾向にあったが、総合保健福祉センター建設事業等の大型事業に伴う借入れを行った結果、令和元年度に増加に転じた。令和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年度から再度減少傾向となり、令和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年度は対前年度比</a:t>
          </a:r>
          <a:r>
            <a:rPr kumimoji="1" lang="en-US" altLang="ja-JP" sz="1200">
              <a:latin typeface="ＭＳ ゴシック" pitchFamily="49" charset="-128"/>
              <a:ea typeface="ＭＳ ゴシック" pitchFamily="49" charset="-128"/>
            </a:rPr>
            <a:t>11.7</a:t>
          </a:r>
          <a:r>
            <a:rPr kumimoji="1" lang="ja-JP" altLang="en-US" sz="1200">
              <a:latin typeface="ＭＳ ゴシック" pitchFamily="49" charset="-128"/>
              <a:ea typeface="ＭＳ ゴシック" pitchFamily="49" charset="-128"/>
            </a:rPr>
            <a:t>億円（△</a:t>
          </a:r>
          <a:r>
            <a:rPr kumimoji="1" lang="en-US" altLang="ja-JP" sz="1200">
              <a:latin typeface="ＭＳ ゴシック" pitchFamily="49" charset="-128"/>
              <a:ea typeface="ＭＳ ゴシック" pitchFamily="49" charset="-128"/>
            </a:rPr>
            <a:t>8.9</a:t>
          </a:r>
          <a:r>
            <a:rPr kumimoji="1" lang="ja-JP" altLang="en-US" sz="1200">
              <a:latin typeface="ＭＳ ゴシック" pitchFamily="49" charset="-128"/>
              <a:ea typeface="ＭＳ ゴシック" pitchFamily="49" charset="-128"/>
            </a:rPr>
            <a:t>％）の減少となった。</a:t>
          </a:r>
        </a:p>
        <a:p>
          <a:r>
            <a:rPr kumimoji="1" lang="ja-JP" altLang="en-US" sz="1200">
              <a:latin typeface="ＭＳ ゴシック" pitchFamily="49" charset="-128"/>
              <a:ea typeface="ＭＳ ゴシック" pitchFamily="49" charset="-128"/>
            </a:rPr>
            <a:t>　今後も学校施設等の老朽化対策事業などの大型事業が予定されていることから、地方債現在高の大幅な減少は見込めない状況である。</a:t>
          </a:r>
        </a:p>
        <a:p>
          <a:r>
            <a:rPr kumimoji="1" lang="ja-JP" altLang="en-US" sz="1200">
              <a:latin typeface="ＭＳ ゴシック" pitchFamily="49" charset="-128"/>
              <a:ea typeface="ＭＳ ゴシック" pitchFamily="49" charset="-128"/>
            </a:rPr>
            <a:t>　組合等負担等見込額は、松山衛生事務組合が借入れた地方債に対する負担部分である。</a:t>
          </a:r>
        </a:p>
        <a:p>
          <a:r>
            <a:rPr kumimoji="1" lang="ja-JP" altLang="en-US" sz="1200">
              <a:latin typeface="ＭＳ ゴシック" pitchFamily="49" charset="-128"/>
              <a:ea typeface="ＭＳ ゴシック" pitchFamily="49" charset="-128"/>
            </a:rPr>
            <a:t>　充当可能基金については、平成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年度の</a:t>
          </a:r>
          <a:r>
            <a:rPr kumimoji="1" lang="en-US" altLang="ja-JP" sz="1200">
              <a:latin typeface="ＭＳ ゴシック" pitchFamily="49" charset="-128"/>
              <a:ea typeface="ＭＳ ゴシック" pitchFamily="49" charset="-128"/>
            </a:rPr>
            <a:t>68.9</a:t>
          </a:r>
          <a:r>
            <a:rPr kumimoji="1" lang="ja-JP" altLang="en-US" sz="1200">
              <a:latin typeface="ＭＳ ゴシック" pitchFamily="49" charset="-128"/>
              <a:ea typeface="ＭＳ ゴシック" pitchFamily="49" charset="-128"/>
            </a:rPr>
            <a:t>億円をピークに減少していたが、令和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年度から増加に転じ、令和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年度は、前年度決算剰余金の財政調整基金への積立等により、対前年度比</a:t>
          </a:r>
          <a:r>
            <a:rPr kumimoji="1" lang="en-US" altLang="ja-JP" sz="1200">
              <a:latin typeface="ＭＳ ゴシック" pitchFamily="49" charset="-128"/>
              <a:ea typeface="ＭＳ ゴシック" pitchFamily="49" charset="-128"/>
            </a:rPr>
            <a:t>13.3</a:t>
          </a:r>
          <a:r>
            <a:rPr kumimoji="1" lang="ja-JP" altLang="en-US" sz="1200">
              <a:latin typeface="ＭＳ ゴシック" pitchFamily="49" charset="-128"/>
              <a:ea typeface="ＭＳ ゴシック" pitchFamily="49" charset="-128"/>
            </a:rPr>
            <a:t>億円増（＋</a:t>
          </a:r>
          <a:r>
            <a:rPr kumimoji="1" lang="en-US" altLang="ja-JP" sz="1200">
              <a:latin typeface="ＭＳ ゴシック" pitchFamily="49" charset="-128"/>
              <a:ea typeface="ＭＳ ゴシック" pitchFamily="49" charset="-128"/>
            </a:rPr>
            <a:t>25.5</a:t>
          </a:r>
          <a:r>
            <a:rPr kumimoji="1" lang="ja-JP" altLang="en-US" sz="1200">
              <a:latin typeface="ＭＳ ゴシック" pitchFamily="49" charset="-128"/>
              <a:ea typeface="ＭＳ ゴシック" pitchFamily="49" charset="-128"/>
            </a:rPr>
            <a:t>％）の</a:t>
          </a:r>
          <a:r>
            <a:rPr kumimoji="1" lang="en-US" altLang="ja-JP" sz="1200">
              <a:latin typeface="ＭＳ ゴシック" pitchFamily="49" charset="-128"/>
              <a:ea typeface="ＭＳ ゴシック" pitchFamily="49" charset="-128"/>
            </a:rPr>
            <a:t>65.6</a:t>
          </a:r>
          <a:r>
            <a:rPr kumimoji="1" lang="ja-JP" altLang="en-US" sz="1200">
              <a:latin typeface="ＭＳ ゴシック" pitchFamily="49" charset="-128"/>
              <a:ea typeface="ＭＳ ゴシック" pitchFamily="49" charset="-128"/>
            </a:rPr>
            <a:t>億円となっている。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愛媛県東温市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「地域振興基金」からコミュニティ振興事業など地域振興に資する事業のため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億円を取り崩した一方で、令和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年度に解散した東温市土地開発公社の残余財産を原資に、特定目的基金として、産業用地等整備基金（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億円）を新設したこと等により、基金全体としては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特定目的基金の設置目的に沿った事業の推進を図っていくことから、今後は、基金残高は減少していく見込みである。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：市民の連帯の強化及び地域振興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都市環境整備基金　：都市環境の整備充実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奨学金基金　　　　：経済的理由により就学が困難な学生に対し、奨学金を付与し、有為の人材を育成する。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公共施設等管理基金：公共施設等の改修・維持補修・除却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産業用地等整備基金：産業用地等の造成等</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：コミュニティ振興事業など地域振興に資する事業に対して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都市環境整備基金　：区画整理関係事業に対して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奨学金基金　　　　　：奨学金の財源として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百万円を充当した一方で、市民等からの寄附金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公共施設等管理基金：公園トイレ洋式化事業など公共施設等の改修費用等に対し、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産業用地等整備基金：令和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年度に解散した東温市土地開発公社の残余財産を原資に新設。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：合併特例事業債を活用して造成しているため、元金の償還の完了した範囲内において計画的に活用していく。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都市環境整備基金　：区画整理関係事業の財源として活用していく。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奨学金基金　　　　：奨学金制度を継続していくために、基金への寄付を積極的に呼びかけるとともに効率的に運用していく。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公共施設等管理基金：公共施設の利便性の向上や維持管理費用の低減に資する事業等の財源として計画的に活用していく。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産業用地等整備基金：産業用地等の造成事業等の財源として活用していく。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億円の取崩しを行ったが、前年度決算剰余金等を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災害への備えなどを考慮し基金残高が標準財政規模の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割を下回ることがないよう努めていく。また、国債等の債券による効率的な運用を行っていく。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預金利子を積み立てたが、取崩しを行わなかったため、目立った増減はなかった。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計画的な基金の活用に努めていく。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33,250
32,997
211.30
18,686,213
17,461,279
1,090,850
10,066,631
12,041,912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月の</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町合併により財政基盤の強化が図られ、令和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年度は類似団体平均と同程度の</a:t>
          </a:r>
          <a:r>
            <a:rPr kumimoji="1" lang="en-US" altLang="ja-JP" sz="1100">
              <a:latin typeface="ＭＳ Ｐゴシック" panose="020B0600070205080204" pitchFamily="50" charset="-128"/>
              <a:ea typeface="ＭＳ Ｐゴシック" panose="020B0600070205080204" pitchFamily="50" charset="-128"/>
            </a:rPr>
            <a:t>0.48</a:t>
          </a:r>
          <a:r>
            <a:rPr kumimoji="1" lang="ja-JP" altLang="en-US" sz="1100">
              <a:latin typeface="ＭＳ Ｐゴシック" panose="020B0600070205080204" pitchFamily="50" charset="-128"/>
              <a:ea typeface="ＭＳ Ｐゴシック" panose="020B0600070205080204" pitchFamily="50" charset="-128"/>
            </a:rPr>
            <a:t>となっている。近年は、ほぼ横ばいの状況で推移しているが、今後は社会保障関連経費や学校施設などの公共施設の老朽化対策経費のさらなる増加が見込まれるため、実施事業における優先度の見極めやスクラップアンドビルドを徹底し、効果的かつ持続可能な行政運営を図る。</a:t>
          </a:r>
        </a:p>
        <a:p>
          <a:r>
            <a:rPr kumimoji="1" lang="ja-JP" altLang="en-US" sz="1100">
              <a:latin typeface="ＭＳ Ｐゴシック" panose="020B0600070205080204" pitchFamily="50" charset="-128"/>
              <a:ea typeface="ＭＳ Ｐゴシック" panose="020B0600070205080204" pitchFamily="50" charset="-128"/>
            </a:rPr>
            <a:t>　あわせて、企業誘致の推進や中小企業振興施策の充実、また市税を中心とした債権管理の強化による徴収率の向上、債券（国債等）による効率的な基金運用の推進など、自主財源のさらなる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144235</xdr:rowOff>
    </xdr:from>
    <xdr:to>
      <xdr:col>23</xdr:col>
      <xdr:colOff>133350</xdr:colOff>
      <xdr:row>40</xdr:row>
      <xdr:rowOff>161472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0022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144235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77305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0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109765</xdr:rowOff>
    </xdr:from>
    <xdr:to>
      <xdr:col>15</xdr:col>
      <xdr:colOff>82550</xdr:colOff>
      <xdr:row>40</xdr:row>
      <xdr:rowOff>127000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9677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109765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127199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93435</xdr:rowOff>
    </xdr:from>
    <xdr:to>
      <xdr:col>19</xdr:col>
      <xdr:colOff>184150</xdr:colOff>
      <xdr:row>41</xdr:row>
      <xdr:rowOff>23585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33762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58965</xdr:rowOff>
    </xdr:from>
    <xdr:to>
      <xdr:col>11</xdr:col>
      <xdr:colOff>82550</xdr:colOff>
      <xdr:row>40</xdr:row>
      <xdr:rowOff>160565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近年は類似団体平均を上回る状況が続いている。令和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年度は、市税収入が増加（対前年度比</a:t>
          </a:r>
          <a:r>
            <a:rPr kumimoji="1" lang="en-US" altLang="ja-JP" sz="1100">
              <a:latin typeface="ＭＳ Ｐゴシック" panose="020B0600070205080204" pitchFamily="50" charset="-128"/>
              <a:ea typeface="ＭＳ Ｐゴシック" panose="020B0600070205080204" pitchFamily="50" charset="-128"/>
            </a:rPr>
            <a:t>174</a:t>
          </a:r>
          <a:r>
            <a:rPr kumimoji="1" lang="ja-JP" altLang="en-US" sz="1100">
              <a:latin typeface="ＭＳ Ｐゴシック" panose="020B0600070205080204" pitchFamily="50" charset="-128"/>
              <a:ea typeface="ＭＳ Ｐゴシック" panose="020B0600070205080204" pitchFamily="50" charset="-128"/>
            </a:rPr>
            <a:t>百万円増）したものの、普通交付税の減少（対前年度比</a:t>
          </a:r>
          <a:r>
            <a:rPr kumimoji="1" lang="en-US" altLang="ja-JP" sz="1100">
              <a:latin typeface="ＭＳ Ｐゴシック" panose="020B0600070205080204" pitchFamily="50" charset="-128"/>
              <a:ea typeface="ＭＳ Ｐゴシック" panose="020B0600070205080204" pitchFamily="50" charset="-128"/>
            </a:rPr>
            <a:t>131</a:t>
          </a:r>
          <a:r>
            <a:rPr kumimoji="1" lang="ja-JP" altLang="en-US" sz="1100">
              <a:latin typeface="ＭＳ Ｐゴシック" panose="020B0600070205080204" pitchFamily="50" charset="-128"/>
              <a:ea typeface="ＭＳ Ｐゴシック" panose="020B0600070205080204" pitchFamily="50" charset="-128"/>
            </a:rPr>
            <a:t>百万円減）や臨時財政対策債の減少（対前年度比</a:t>
          </a:r>
          <a:r>
            <a:rPr kumimoji="1" lang="en-US" altLang="ja-JP" sz="1100">
              <a:latin typeface="ＭＳ Ｐゴシック" panose="020B0600070205080204" pitchFamily="50" charset="-128"/>
              <a:ea typeface="ＭＳ Ｐゴシック" panose="020B0600070205080204" pitchFamily="50" charset="-128"/>
            </a:rPr>
            <a:t>418</a:t>
          </a:r>
          <a:r>
            <a:rPr kumimoji="1" lang="ja-JP" altLang="en-US" sz="1100">
              <a:latin typeface="ＭＳ Ｐゴシック" panose="020B0600070205080204" pitchFamily="50" charset="-128"/>
              <a:ea typeface="ＭＳ Ｐゴシック" panose="020B0600070205080204" pitchFamily="50" charset="-128"/>
            </a:rPr>
            <a:t>百万円減）により、経常収支比率が増加した。</a:t>
          </a:r>
        </a:p>
        <a:p>
          <a:r>
            <a:rPr kumimoji="1" lang="ja-JP" altLang="en-US" sz="1100">
              <a:latin typeface="ＭＳ Ｐゴシック" panose="020B0600070205080204" pitchFamily="50" charset="-128"/>
              <a:ea typeface="ＭＳ Ｐゴシック" panose="020B0600070205080204" pitchFamily="50" charset="-128"/>
            </a:rPr>
            <a:t>　経常的な経費に充当した一般財源は全体で対前年度比</a:t>
          </a:r>
          <a:r>
            <a:rPr kumimoji="1" lang="en-US" altLang="ja-JP" sz="1100">
              <a:latin typeface="ＭＳ Ｐゴシック" panose="020B0600070205080204" pitchFamily="50" charset="-128"/>
              <a:ea typeface="ＭＳ Ｐゴシック" panose="020B0600070205080204" pitchFamily="50" charset="-128"/>
            </a:rPr>
            <a:t>192</a:t>
          </a:r>
          <a:r>
            <a:rPr kumimoji="1" lang="ja-JP" altLang="en-US" sz="1100">
              <a:latin typeface="ＭＳ Ｐゴシック" panose="020B0600070205080204" pitchFamily="50" charset="-128"/>
              <a:ea typeface="ＭＳ Ｐゴシック" panose="020B0600070205080204" pitchFamily="50" charset="-128"/>
            </a:rPr>
            <a:t>百万円増（＋</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％）、性質別にみると、物件費で対前年度比</a:t>
          </a:r>
          <a:r>
            <a:rPr kumimoji="1" lang="en-US" altLang="ja-JP" sz="1100">
              <a:latin typeface="ＭＳ Ｐゴシック" panose="020B0600070205080204" pitchFamily="50" charset="-128"/>
              <a:ea typeface="ＭＳ Ｐゴシック" panose="020B0600070205080204" pitchFamily="50" charset="-128"/>
            </a:rPr>
            <a:t>205</a:t>
          </a:r>
          <a:r>
            <a:rPr kumimoji="1" lang="ja-JP" altLang="en-US" sz="1100">
              <a:latin typeface="ＭＳ Ｐゴシック" panose="020B0600070205080204" pitchFamily="50" charset="-128"/>
              <a:ea typeface="ＭＳ Ｐゴシック" panose="020B0600070205080204" pitchFamily="50" charset="-128"/>
            </a:rPr>
            <a:t>百万円増（＋</a:t>
          </a:r>
          <a:r>
            <a:rPr kumimoji="1" lang="en-US" altLang="ja-JP" sz="1100">
              <a:latin typeface="ＭＳ Ｐゴシック" panose="020B0600070205080204" pitchFamily="50" charset="-128"/>
              <a:ea typeface="ＭＳ Ｐゴシック" panose="020B0600070205080204" pitchFamily="50" charset="-128"/>
            </a:rPr>
            <a:t>13.8</a:t>
          </a:r>
          <a:r>
            <a:rPr kumimoji="1" lang="ja-JP" altLang="en-US" sz="1100">
              <a:latin typeface="ＭＳ Ｐゴシック" panose="020B0600070205080204" pitchFamily="50" charset="-128"/>
              <a:ea typeface="ＭＳ Ｐゴシック" panose="020B0600070205080204" pitchFamily="50" charset="-128"/>
            </a:rPr>
            <a:t>％）、補助費等で対前年度比</a:t>
          </a:r>
          <a:r>
            <a:rPr kumimoji="1" lang="en-US" altLang="ja-JP" sz="1100">
              <a:latin typeface="ＭＳ Ｐゴシック" panose="020B0600070205080204" pitchFamily="50" charset="-128"/>
              <a:ea typeface="ＭＳ Ｐゴシック" panose="020B0600070205080204" pitchFamily="50" charset="-128"/>
            </a:rPr>
            <a:t>89</a:t>
          </a:r>
          <a:r>
            <a:rPr kumimoji="1" lang="ja-JP" altLang="en-US" sz="1100">
              <a:latin typeface="ＭＳ Ｐゴシック" panose="020B0600070205080204" pitchFamily="50" charset="-128"/>
              <a:ea typeface="ＭＳ Ｐゴシック" panose="020B0600070205080204" pitchFamily="50" charset="-128"/>
            </a:rPr>
            <a:t>百万円増（＋</a:t>
          </a:r>
          <a:r>
            <a:rPr kumimoji="1" lang="en-US" altLang="ja-JP" sz="1100">
              <a:latin typeface="ＭＳ Ｐゴシック" panose="020B0600070205080204" pitchFamily="50" charset="-128"/>
              <a:ea typeface="ＭＳ Ｐゴシック" panose="020B0600070205080204" pitchFamily="50" charset="-128"/>
            </a:rPr>
            <a:t>9.2</a:t>
          </a:r>
          <a:r>
            <a:rPr kumimoji="1" lang="ja-JP" altLang="en-US" sz="1100">
              <a:latin typeface="ＭＳ Ｐゴシック" panose="020B0600070205080204" pitchFamily="50" charset="-128"/>
              <a:ea typeface="ＭＳ Ｐゴシック" panose="020B0600070205080204" pitchFamily="50" charset="-128"/>
            </a:rPr>
            <a:t>％）となっている。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11747</xdr:rowOff>
    </xdr:from>
    <xdr:to>
      <xdr:col>23</xdr:col>
      <xdr:colOff>133350</xdr:colOff>
      <xdr:row>64</xdr:row>
      <xdr:rowOff>141922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13097"/>
          <a:ext cx="8382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11747</xdr:rowOff>
    </xdr:from>
    <xdr:to>
      <xdr:col>19</xdr:col>
      <xdr:colOff>133350</xdr:colOff>
      <xdr:row>65</xdr:row>
      <xdr:rowOff>24765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813097"/>
          <a:ext cx="889000" cy="35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123524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41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65</xdr:row>
      <xdr:rowOff>24765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15695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93663</xdr:rowOff>
    </xdr:from>
    <xdr:to>
      <xdr:col>15</xdr:col>
      <xdr:colOff>133350</xdr:colOff>
      <xdr:row>64</xdr:row>
      <xdr:rowOff>23813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33990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6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111760</xdr:rowOff>
    </xdr:from>
    <xdr:to>
      <xdr:col>11</xdr:col>
      <xdr:colOff>31750</xdr:colOff>
      <xdr:row>65</xdr:row>
      <xdr:rowOff>12700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0845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166053</xdr:rowOff>
    </xdr:from>
    <xdr:to>
      <xdr:col>11</xdr:col>
      <xdr:colOff>82550</xdr:colOff>
      <xdr:row>64</xdr:row>
      <xdr:rowOff>96203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96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106380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73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123825</xdr:rowOff>
    </xdr:from>
    <xdr:to>
      <xdr:col>7</xdr:col>
      <xdr:colOff>31750</xdr:colOff>
      <xdr:row>64</xdr:row>
      <xdr:rowOff>53975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64152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9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91122</xdr:rowOff>
    </xdr:from>
    <xdr:to>
      <xdr:col>23</xdr:col>
      <xdr:colOff>184150</xdr:colOff>
      <xdr:row>65</xdr:row>
      <xdr:rowOff>21272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63199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3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132397</xdr:rowOff>
    </xdr:from>
    <xdr:to>
      <xdr:col>19</xdr:col>
      <xdr:colOff>184150</xdr:colOff>
      <xdr:row>63</xdr:row>
      <xdr:rowOff>62547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47324</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84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145415</xdr:rowOff>
    </xdr:from>
    <xdr:to>
      <xdr:col>15</xdr:col>
      <xdr:colOff>133350</xdr:colOff>
      <xdr:row>65</xdr:row>
      <xdr:rowOff>75565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60342</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48277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[173,684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7,642</a:t>
          </a:r>
          <a:r>
            <a:rPr kumimoji="1" lang="ja-JP" altLang="en-US" sz="1100">
              <a:latin typeface="ＭＳ Ｐゴシック" panose="020B0600070205080204" pitchFamily="50" charset="-128"/>
              <a:ea typeface="ＭＳ Ｐゴシック" panose="020B0600070205080204" pitchFamily="50" charset="-128"/>
            </a:rPr>
            <a:t>円下回っているが、全国平均を</a:t>
          </a:r>
          <a:r>
            <a:rPr kumimoji="1" lang="en-US" altLang="ja-JP" sz="1100">
              <a:latin typeface="ＭＳ Ｐゴシック" panose="020B0600070205080204" pitchFamily="50" charset="-128"/>
              <a:ea typeface="ＭＳ Ｐゴシック" panose="020B0600070205080204" pitchFamily="50" charset="-128"/>
            </a:rPr>
            <a:t>13,603</a:t>
          </a:r>
          <a:r>
            <a:rPr kumimoji="1" lang="ja-JP" altLang="en-US" sz="1100">
              <a:latin typeface="ＭＳ Ｐゴシック" panose="020B0600070205080204" pitchFamily="50" charset="-128"/>
              <a:ea typeface="ＭＳ Ｐゴシック" panose="020B0600070205080204" pitchFamily="50" charset="-128"/>
            </a:rPr>
            <a:t>円上回っている。人件費は類似団体平均・全国平均ともに上回っている。　物件費は、令和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年度から燃やすごみの処理を松山市に委託したことによる燃やすごみ収集処理委託料の増加等により、対前年度比</a:t>
          </a:r>
          <a:r>
            <a:rPr kumimoji="1" lang="en-US" altLang="ja-JP" sz="1100">
              <a:latin typeface="ＭＳ Ｐゴシック" panose="020B0600070205080204" pitchFamily="50" charset="-128"/>
              <a:ea typeface="ＭＳ Ｐゴシック" panose="020B0600070205080204" pitchFamily="50" charset="-128"/>
            </a:rPr>
            <a:t>5,941</a:t>
          </a:r>
          <a:r>
            <a:rPr kumimoji="1" lang="ja-JP" altLang="en-US" sz="1100">
              <a:latin typeface="ＭＳ Ｐゴシック" panose="020B0600070205080204" pitchFamily="50" charset="-128"/>
              <a:ea typeface="ＭＳ Ｐゴシック" panose="020B0600070205080204" pitchFamily="50" charset="-128"/>
            </a:rPr>
            <a:t>円増（＋</a:t>
          </a:r>
          <a:r>
            <a:rPr kumimoji="1" lang="en-US" altLang="ja-JP" sz="1100">
              <a:latin typeface="ＭＳ Ｐゴシック" panose="020B0600070205080204" pitchFamily="50" charset="-128"/>
              <a:ea typeface="ＭＳ Ｐゴシック" panose="020B0600070205080204" pitchFamily="50" charset="-128"/>
            </a:rPr>
            <a:t>8.8</a:t>
          </a:r>
          <a:r>
            <a:rPr kumimoji="1" lang="ja-JP" altLang="en-US" sz="1100">
              <a:latin typeface="ＭＳ Ｐゴシック" panose="020B0600070205080204" pitchFamily="50" charset="-128"/>
              <a:ea typeface="ＭＳ Ｐゴシック" panose="020B0600070205080204" pitchFamily="50" charset="-128"/>
            </a:rPr>
            <a:t>％）となったが、類似団体平均・全国平均ともに下回っている。</a:t>
          </a:r>
        </a:p>
        <a:p>
          <a:r>
            <a:rPr kumimoji="1" lang="ja-JP" altLang="en-US" sz="1100">
              <a:latin typeface="ＭＳ Ｐゴシック" panose="020B0600070205080204" pitchFamily="50" charset="-128"/>
              <a:ea typeface="ＭＳ Ｐゴシック" panose="020B0600070205080204" pitchFamily="50" charset="-128"/>
            </a:rPr>
            <a:t>　地域おこし協力隊の導入や移住定住施策等の地域振興施策に継続的に取り組んでおり、引き続き一定の費用が必要となるとともに、公共施設については、運営経費や維持補修経費に加え、老朽化対策などの費用の増加が引き続き見込まれるため、事務事業の見直しを行い、歳出削減に努めていく。</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83248</xdr:rowOff>
    </xdr:from>
    <xdr:to>
      <xdr:col>23</xdr:col>
      <xdr:colOff>133350</xdr:colOff>
      <xdr:row>81</xdr:row>
      <xdr:rowOff>109764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70698"/>
          <a:ext cx="838200" cy="2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57383</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44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83248</xdr:rowOff>
    </xdr:from>
    <xdr:to>
      <xdr:col>19</xdr:col>
      <xdr:colOff>133350</xdr:colOff>
      <xdr:row>81</xdr:row>
      <xdr:rowOff>107262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3970698"/>
          <a:ext cx="889000" cy="2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155681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4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21241</xdr:rowOff>
    </xdr:from>
    <xdr:to>
      <xdr:col>15</xdr:col>
      <xdr:colOff>82550</xdr:colOff>
      <xdr:row>81</xdr:row>
      <xdr:rowOff>107262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08691"/>
          <a:ext cx="889000" cy="8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132578</xdr:rowOff>
    </xdr:from>
    <xdr:to>
      <xdr:col>15</xdr:col>
      <xdr:colOff>133350</xdr:colOff>
      <xdr:row>82</xdr:row>
      <xdr:rowOff>62728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2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47505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0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4753</xdr:rowOff>
    </xdr:from>
    <xdr:to>
      <xdr:col>11</xdr:col>
      <xdr:colOff>31750</xdr:colOff>
      <xdr:row>81</xdr:row>
      <xdr:rowOff>21241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892203"/>
          <a:ext cx="889000" cy="1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76350</xdr:rowOff>
    </xdr:from>
    <xdr:to>
      <xdr:col>11</xdr:col>
      <xdr:colOff>82550</xdr:colOff>
      <xdr:row>82</xdr:row>
      <xdr:rowOff>6500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9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162727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54561</xdr:rowOff>
    </xdr:from>
    <xdr:to>
      <xdr:col>7</xdr:col>
      <xdr:colOff>31750</xdr:colOff>
      <xdr:row>81</xdr:row>
      <xdr:rowOff>156161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94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140938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2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58964</xdr:rowOff>
    </xdr:from>
    <xdr:to>
      <xdr:col>23</xdr:col>
      <xdr:colOff>184150</xdr:colOff>
      <xdr:row>81</xdr:row>
      <xdr:rowOff>160564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4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75491</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9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32448</xdr:rowOff>
    </xdr:from>
    <xdr:to>
      <xdr:col>19</xdr:col>
      <xdr:colOff>184150</xdr:colOff>
      <xdr:row>81</xdr:row>
      <xdr:rowOff>134048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1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144225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88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56462</xdr:rowOff>
    </xdr:from>
    <xdr:to>
      <xdr:col>15</xdr:col>
      <xdr:colOff>133350</xdr:colOff>
      <xdr:row>81</xdr:row>
      <xdr:rowOff>158062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4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168239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1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141891</xdr:rowOff>
    </xdr:from>
    <xdr:to>
      <xdr:col>11</xdr:col>
      <xdr:colOff>82550</xdr:colOff>
      <xdr:row>81</xdr:row>
      <xdr:rowOff>72041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5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82218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2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125403</xdr:rowOff>
    </xdr:from>
    <xdr:to>
      <xdr:col>7</xdr:col>
      <xdr:colOff>31750</xdr:colOff>
      <xdr:row>81</xdr:row>
      <xdr:rowOff>55553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4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65730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1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年度は、前年度に比べ、</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減少しているが、令和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年度以降は類似団体平均に近い数値で推移している。</a:t>
          </a:r>
        </a:p>
        <a:p>
          <a:r>
            <a:rPr kumimoji="1" lang="ja-JP" altLang="en-US" sz="1100">
              <a:latin typeface="ＭＳ Ｐゴシック" panose="020B0600070205080204" pitchFamily="50" charset="-128"/>
              <a:ea typeface="ＭＳ Ｐゴシック" panose="020B0600070205080204" pitchFamily="50" charset="-128"/>
            </a:rPr>
            <a:t>　今後も国や県の給与に準じた適正な給与制度の運用を継続する。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74271"/>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47171</xdr:rowOff>
    </xdr:from>
    <xdr:to>
      <xdr:col>81</xdr:col>
      <xdr:colOff>44450</xdr:colOff>
      <xdr:row>83</xdr:row>
      <xdr:rowOff>98879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27752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54627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132443</xdr:rowOff>
    </xdr:from>
    <xdr:to>
      <xdr:col>77</xdr:col>
      <xdr:colOff>44450</xdr:colOff>
      <xdr:row>83</xdr:row>
      <xdr:rowOff>98879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1913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14713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16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82</xdr:row>
      <xdr:rowOff>132443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00175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14713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97064</xdr:rowOff>
    </xdr:from>
    <xdr:to>
      <xdr:col>68</xdr:col>
      <xdr:colOff>152400</xdr:colOff>
      <xdr:row>81</xdr:row>
      <xdr:rowOff>114300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39845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168927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14713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167821</xdr:rowOff>
    </xdr:from>
    <xdr:to>
      <xdr:col>81</xdr:col>
      <xdr:colOff>95250</xdr:colOff>
      <xdr:row>83</xdr:row>
      <xdr:rowOff>97971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12898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07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81643</xdr:rowOff>
    </xdr:from>
    <xdr:to>
      <xdr:col>73</xdr:col>
      <xdr:colOff>44450</xdr:colOff>
      <xdr:row>83</xdr:row>
      <xdr:rowOff>11793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21970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46264</xdr:rowOff>
    </xdr:from>
    <xdr:to>
      <xdr:col>64</xdr:col>
      <xdr:colOff>152400</xdr:colOff>
      <xdr:row>81</xdr:row>
      <xdr:rowOff>147864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158041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職員数については、平成</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年の合併以前から一般行政職における新規採用の抑制を図ってきたことにより、類似団体平均を下回っていたが、市町村類型の変更により、令和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年度以降、類似団体平均を上回るようになり、令和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年度は類似団体平均を</a:t>
          </a:r>
          <a:r>
            <a:rPr kumimoji="1" lang="en-US" altLang="ja-JP" sz="1100">
              <a:latin typeface="ＭＳ Ｐゴシック" panose="020B0600070205080204" pitchFamily="50" charset="-128"/>
              <a:ea typeface="ＭＳ Ｐゴシック" panose="020B0600070205080204" pitchFamily="50" charset="-128"/>
            </a:rPr>
            <a:t>0.81</a:t>
          </a:r>
          <a:r>
            <a:rPr kumimoji="1" lang="ja-JP" altLang="en-US" sz="1100">
              <a:latin typeface="ＭＳ Ｐゴシック" panose="020B0600070205080204" pitchFamily="50" charset="-128"/>
              <a:ea typeface="ＭＳ Ｐゴシック" panose="020B0600070205080204" pitchFamily="50" charset="-128"/>
            </a:rPr>
            <a:t>人上回る結果となっている。多様化・複雑化する住民ニーズに迅速に応え、かつ質の高いサービスを継続していくためには、恒常的な職員数の削減にも限界があるため、再任用職員や会計年度任用職員等も含めて適正な定員管理を継続することとし、あわせて職員の年齢構成等に歪みが生じないよう採用者の平準化を図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101007</xdr:rowOff>
    </xdr:from>
    <xdr:to>
      <xdr:col>81</xdr:col>
      <xdr:colOff>44450</xdr:colOff>
      <xdr:row>60</xdr:row>
      <xdr:rowOff>103822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88007"/>
          <a:ext cx="838200" cy="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36974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52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98192</xdr:rowOff>
    </xdr:from>
    <xdr:to>
      <xdr:col>77</xdr:col>
      <xdr:colOff>44450</xdr:colOff>
      <xdr:row>60</xdr:row>
      <xdr:rowOff>101007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85192"/>
          <a:ext cx="889000" cy="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127800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98192</xdr:rowOff>
    </xdr:from>
    <xdr:to>
      <xdr:col>72</xdr:col>
      <xdr:colOff>203200</xdr:colOff>
      <xdr:row>60</xdr:row>
      <xdr:rowOff>101409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385192"/>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65490</xdr:rowOff>
    </xdr:from>
    <xdr:to>
      <xdr:col>73</xdr:col>
      <xdr:colOff>44450</xdr:colOff>
      <xdr:row>60</xdr:row>
      <xdr:rowOff>167090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5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151867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3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88138</xdr:rowOff>
    </xdr:from>
    <xdr:to>
      <xdr:col>68</xdr:col>
      <xdr:colOff>152400</xdr:colOff>
      <xdr:row>60</xdr:row>
      <xdr:rowOff>101409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75138"/>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62272</xdr:rowOff>
    </xdr:from>
    <xdr:to>
      <xdr:col>68</xdr:col>
      <xdr:colOff>203200</xdr:colOff>
      <xdr:row>60</xdr:row>
      <xdr:rowOff>163872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148649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57848</xdr:rowOff>
    </xdr:from>
    <xdr:to>
      <xdr:col>64</xdr:col>
      <xdr:colOff>152400</xdr:colOff>
      <xdr:row>60</xdr:row>
      <xdr:rowOff>159448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4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144225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3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53022</xdr:rowOff>
    </xdr:from>
    <xdr:to>
      <xdr:col>81</xdr:col>
      <xdr:colOff>95250</xdr:colOff>
      <xdr:row>60</xdr:row>
      <xdr:rowOff>154622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25099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12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50207</xdr:rowOff>
    </xdr:from>
    <xdr:to>
      <xdr:col>77</xdr:col>
      <xdr:colOff>95250</xdr:colOff>
      <xdr:row>60</xdr:row>
      <xdr:rowOff>151807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136584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42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47392</xdr:rowOff>
    </xdr:from>
    <xdr:to>
      <xdr:col>73</xdr:col>
      <xdr:colOff>44450</xdr:colOff>
      <xdr:row>60</xdr:row>
      <xdr:rowOff>148992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3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159169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0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50609</xdr:rowOff>
    </xdr:from>
    <xdr:to>
      <xdr:col>68</xdr:col>
      <xdr:colOff>203200</xdr:colOff>
      <xdr:row>60</xdr:row>
      <xdr:rowOff>152209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3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162386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0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37338</xdr:rowOff>
    </xdr:from>
    <xdr:to>
      <xdr:col>64</xdr:col>
      <xdr:colOff>152400</xdr:colOff>
      <xdr:row>60</xdr:row>
      <xdr:rowOff>138938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149115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9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年度は、前年度に比べ</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ポイント減少したものの、類似団体平均を</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ポイント上回る結果となっている。前年度から減少した主な要因としては、公営企業に要する経費の財源とする地方債の償還の財源に充てたと認められる繰入金の減少が挙げられる。</a:t>
          </a:r>
        </a:p>
        <a:p>
          <a:r>
            <a:rPr kumimoji="1" lang="ja-JP" altLang="en-US" sz="1100">
              <a:latin typeface="ＭＳ Ｐゴシック" panose="020B0600070205080204" pitchFamily="50" charset="-128"/>
              <a:ea typeface="ＭＳ Ｐゴシック" panose="020B0600070205080204" pitchFamily="50" charset="-128"/>
            </a:rPr>
            <a:t>　今後は、企業版ふるさと納税など新たな歳入の確保に取り組むとともに、税収の確保に努めることにより、比率の低下を図る。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6458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83312</xdr:rowOff>
    </xdr:from>
    <xdr:to>
      <xdr:col>81</xdr:col>
      <xdr:colOff>44450</xdr:colOff>
      <xdr:row>42</xdr:row>
      <xdr:rowOff>150876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28421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150876</xdr:rowOff>
    </xdr:from>
    <xdr:to>
      <xdr:col>77</xdr:col>
      <xdr:colOff>44450</xdr:colOff>
      <xdr:row>43</xdr:row>
      <xdr:rowOff>8382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3517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8382</xdr:rowOff>
    </xdr:from>
    <xdr:to>
      <xdr:col>72</xdr:col>
      <xdr:colOff>203200</xdr:colOff>
      <xdr:row>43</xdr:row>
      <xdr:rowOff>66294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38073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9161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46990</xdr:rowOff>
    </xdr:from>
    <xdr:to>
      <xdr:col>68</xdr:col>
      <xdr:colOff>152400</xdr:colOff>
      <xdr:row>43</xdr:row>
      <xdr:rowOff>66294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4193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32512</xdr:rowOff>
    </xdr:from>
    <xdr:to>
      <xdr:col>81</xdr:col>
      <xdr:colOff>95250</xdr:colOff>
      <xdr:row>42</xdr:row>
      <xdr:rowOff>134112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4589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20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100076</xdr:rowOff>
    </xdr:from>
    <xdr:to>
      <xdr:col>77</xdr:col>
      <xdr:colOff>95250</xdr:colOff>
      <xdr:row>43</xdr:row>
      <xdr:rowOff>30226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15003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38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129032</xdr:rowOff>
    </xdr:from>
    <xdr:to>
      <xdr:col>73</xdr:col>
      <xdr:colOff>44450</xdr:colOff>
      <xdr:row>43</xdr:row>
      <xdr:rowOff>59182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43959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15494</xdr:rowOff>
    </xdr:from>
    <xdr:to>
      <xdr:col>68</xdr:col>
      <xdr:colOff>203200</xdr:colOff>
      <xdr:row>43</xdr:row>
      <xdr:rowOff>117094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101871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ポイント上回っているが、前年度からは△</a:t>
          </a:r>
          <a:r>
            <a:rPr kumimoji="1" lang="en-US" altLang="ja-JP" sz="1100">
              <a:latin typeface="ＭＳ Ｐゴシック" panose="020B0600070205080204" pitchFamily="50" charset="-128"/>
              <a:ea typeface="ＭＳ Ｐゴシック" panose="020B0600070205080204" pitchFamily="50" charset="-128"/>
            </a:rPr>
            <a:t>28.5</a:t>
          </a:r>
          <a:r>
            <a:rPr kumimoji="1" lang="ja-JP" altLang="en-US" sz="1100">
              <a:latin typeface="ＭＳ Ｐゴシック" panose="020B0600070205080204" pitchFamily="50" charset="-128"/>
              <a:ea typeface="ＭＳ Ｐゴシック" panose="020B0600070205080204" pitchFamily="50" charset="-128"/>
            </a:rPr>
            <a:t>ポイントとなっている。比率減少の要因としては、償還が順調に進み地方債現在高が減少（△</a:t>
          </a:r>
          <a:r>
            <a:rPr kumimoji="1" lang="en-US" altLang="ja-JP" sz="1100">
              <a:latin typeface="ＭＳ Ｐゴシック" panose="020B0600070205080204" pitchFamily="50" charset="-128"/>
              <a:ea typeface="ＭＳ Ｐゴシック" panose="020B0600070205080204" pitchFamily="50" charset="-128"/>
            </a:rPr>
            <a:t>1,170</a:t>
          </a:r>
          <a:r>
            <a:rPr kumimoji="1" lang="ja-JP" altLang="en-US" sz="1100">
              <a:latin typeface="ＭＳ Ｐゴシック" panose="020B0600070205080204" pitchFamily="50" charset="-128"/>
              <a:ea typeface="ＭＳ Ｐゴシック" panose="020B0600070205080204" pitchFamily="50" charset="-128"/>
            </a:rPr>
            <a:t>百万円）したこと、充当可能基金が増加（＋</a:t>
          </a:r>
          <a:r>
            <a:rPr kumimoji="1" lang="en-US" altLang="ja-JP" sz="1100">
              <a:latin typeface="ＭＳ Ｐゴシック" panose="020B0600070205080204" pitchFamily="50" charset="-128"/>
              <a:ea typeface="ＭＳ Ｐゴシック" panose="020B0600070205080204" pitchFamily="50" charset="-128"/>
            </a:rPr>
            <a:t>1,332</a:t>
          </a:r>
          <a:r>
            <a:rPr kumimoji="1" lang="ja-JP" altLang="en-US" sz="1100">
              <a:latin typeface="ＭＳ Ｐゴシック" panose="020B0600070205080204" pitchFamily="50" charset="-128"/>
              <a:ea typeface="ＭＳ Ｐゴシック" panose="020B0600070205080204" pitchFamily="50" charset="-128"/>
            </a:rPr>
            <a:t>百万円）したことなどが挙げられる。</a:t>
          </a:r>
        </a:p>
        <a:p>
          <a:r>
            <a:rPr kumimoji="1" lang="ja-JP" altLang="en-US" sz="1100">
              <a:latin typeface="ＭＳ Ｐゴシック" panose="020B0600070205080204" pitchFamily="50" charset="-128"/>
              <a:ea typeface="ＭＳ Ｐゴシック" panose="020B0600070205080204" pitchFamily="50" charset="-128"/>
            </a:rPr>
            <a:t>　今後は、企業版ふるさと納税など新たな歳入の確保に取り組むとともに、引き続き事務事業の見直しによる充当可能基金の確保など比率の改善に努めていく。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44399</xdr:rowOff>
    </xdr:from>
    <xdr:to>
      <xdr:col>81</xdr:col>
      <xdr:colOff>44450</xdr:colOff>
      <xdr:row>16</xdr:row>
      <xdr:rowOff>148031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2616149"/>
          <a:ext cx="8382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166133</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394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148031</xdr:rowOff>
    </xdr:from>
    <xdr:to>
      <xdr:col>77</xdr:col>
      <xdr:colOff>44450</xdr:colOff>
      <xdr:row>17</xdr:row>
      <xdr:rowOff>144526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891231"/>
          <a:ext cx="889000" cy="1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144526</xdr:rowOff>
    </xdr:from>
    <xdr:to>
      <xdr:col>72</xdr:col>
      <xdr:colOff>203200</xdr:colOff>
      <xdr:row>18</xdr:row>
      <xdr:rowOff>58979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3059176"/>
          <a:ext cx="889000" cy="8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57658</xdr:rowOff>
    </xdr:from>
    <xdr:to>
      <xdr:col>73</xdr:col>
      <xdr:colOff>44450</xdr:colOff>
      <xdr:row>16</xdr:row>
      <xdr:rowOff>159258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80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169435</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56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30988</xdr:rowOff>
    </xdr:from>
    <xdr:to>
      <xdr:col>68</xdr:col>
      <xdr:colOff>152400</xdr:colOff>
      <xdr:row>18</xdr:row>
      <xdr:rowOff>58979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3512800" y="3117088"/>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131013</xdr:rowOff>
    </xdr:from>
    <xdr:to>
      <xdr:col>68</xdr:col>
      <xdr:colOff>203200</xdr:colOff>
      <xdr:row>17</xdr:row>
      <xdr:rowOff>61163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87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71340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64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120396</xdr:rowOff>
    </xdr:from>
    <xdr:to>
      <xdr:col>64</xdr:col>
      <xdr:colOff>152400</xdr:colOff>
      <xdr:row>17</xdr:row>
      <xdr:rowOff>50546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60723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6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165049</xdr:rowOff>
    </xdr:from>
    <xdr:to>
      <xdr:col>81</xdr:col>
      <xdr:colOff>95250</xdr:colOff>
      <xdr:row>15</xdr:row>
      <xdr:rowOff>95199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5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137126</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53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97231</xdr:rowOff>
    </xdr:from>
    <xdr:to>
      <xdr:col>77</xdr:col>
      <xdr:colOff>95250</xdr:colOff>
      <xdr:row>17</xdr:row>
      <xdr:rowOff>27381</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84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12158</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926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93726</xdr:rowOff>
    </xdr:from>
    <xdr:to>
      <xdr:col>73</xdr:col>
      <xdr:colOff>44450</xdr:colOff>
      <xdr:row>18</xdr:row>
      <xdr:rowOff>23876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30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8653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09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8179</xdr:rowOff>
    </xdr:from>
    <xdr:to>
      <xdr:col>68</xdr:col>
      <xdr:colOff>203200</xdr:colOff>
      <xdr:row>18</xdr:row>
      <xdr:rowOff>109779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09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94556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18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151638</xdr:rowOff>
    </xdr:from>
    <xdr:to>
      <xdr:col>64</xdr:col>
      <xdr:colOff>152400</xdr:colOff>
      <xdr:row>18</xdr:row>
      <xdr:rowOff>81788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66565</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33,250
32,997
211.30
18,686,213
17,461,279
1,090,850
10,066,631
12,041,912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令和元年度までは、類似団体平均に近い数値で推移していたが、令和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年度から類似団体平均を上回る状況となっており、令和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年度は、類似団体平均を</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ポイント、全国平均を</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ポイント上回る結果となっている。これは、会計年度任用職員に係る費用（人口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人当たり決算額）が類似団体平均・全国平均ともに上回っていることが理由として挙げられる。</a:t>
          </a:r>
        </a:p>
        <a:p>
          <a:r>
            <a:rPr kumimoji="1" lang="ja-JP" altLang="en-US" sz="1100">
              <a:latin typeface="ＭＳ Ｐゴシック" panose="020B0600070205080204" pitchFamily="50" charset="-128"/>
              <a:ea typeface="ＭＳ Ｐゴシック" panose="020B0600070205080204" pitchFamily="50" charset="-128"/>
            </a:rPr>
            <a:t>　今後は、会計年度任用職員の配置数の見直しを進め、人件費の抑制に努めていく。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xdr:rowOff>
    </xdr:from>
    <xdr:to>
      <xdr:col>24</xdr:col>
      <xdr:colOff>25400</xdr:colOff>
      <xdr:row>38</xdr:row>
      <xdr:rowOff>40132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232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xdr:rowOff>
    </xdr:from>
    <xdr:to>
      <xdr:col>19</xdr:col>
      <xdr:colOff>187325</xdr:colOff>
      <xdr:row>38</xdr:row>
      <xdr:rowOff>117856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232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38</xdr:row>
      <xdr:rowOff>117856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90640"/>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33274</xdr:rowOff>
    </xdr:from>
    <xdr:to>
      <xdr:col>11</xdr:col>
      <xdr:colOff>9525</xdr:colOff>
      <xdr:row>37</xdr:row>
      <xdr:rowOff>46990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76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160782</xdr:rowOff>
    </xdr:from>
    <xdr:to>
      <xdr:col>24</xdr:col>
      <xdr:colOff>76200</xdr:colOff>
      <xdr:row>38</xdr:row>
      <xdr:rowOff>90932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132859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128778</xdr:rowOff>
    </xdr:from>
    <xdr:to>
      <xdr:col>20</xdr:col>
      <xdr:colOff>38100</xdr:colOff>
      <xdr:row>38</xdr:row>
      <xdr:rowOff>58928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43705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67056</xdr:rowOff>
    </xdr:from>
    <xdr:to>
      <xdr:col>15</xdr:col>
      <xdr:colOff>149225</xdr:colOff>
      <xdr:row>38</xdr:row>
      <xdr:rowOff>168656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153433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令和元年度まで類似団体平均を大きく上回る状況が続いていたが、令和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年度から会計年度任用職員制度の開始に伴い、これらに係る費用が物件費から人件費に移行したことにより、類似団体平均の数値に近づいている。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年度は、燃やすごみ収集処理委託料の増加により、前年度から</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ポイント増加し、類似団体平均を</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ポイント上回る結果となっている。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157480</xdr:rowOff>
    </xdr:from>
    <xdr:to>
      <xdr:col>82</xdr:col>
      <xdr:colOff>107950</xdr:colOff>
      <xdr:row>17</xdr:row>
      <xdr:rowOff>168910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006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157480</xdr:rowOff>
    </xdr:from>
    <xdr:to>
      <xdr:col>78</xdr:col>
      <xdr:colOff>69850</xdr:colOff>
      <xdr:row>17</xdr:row>
      <xdr:rowOff>62230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00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62230</xdr:rowOff>
    </xdr:from>
    <xdr:to>
      <xdr:col>73</xdr:col>
      <xdr:colOff>180975</xdr:colOff>
      <xdr:row>18</xdr:row>
      <xdr:rowOff>157480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97688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22860</xdr:rowOff>
    </xdr:from>
    <xdr:to>
      <xdr:col>74</xdr:col>
      <xdr:colOff>31750</xdr:colOff>
      <xdr:row>16</xdr:row>
      <xdr:rowOff>124460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134637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111760</xdr:rowOff>
    </xdr:from>
    <xdr:to>
      <xdr:col>69</xdr:col>
      <xdr:colOff>92075</xdr:colOff>
      <xdr:row>18</xdr:row>
      <xdr:rowOff>157480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97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106680</xdr:rowOff>
    </xdr:from>
    <xdr:to>
      <xdr:col>69</xdr:col>
      <xdr:colOff>142875</xdr:colOff>
      <xdr:row>17</xdr:row>
      <xdr:rowOff>36830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47007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24147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90187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106680</xdr:rowOff>
    </xdr:from>
    <xdr:to>
      <xdr:col>78</xdr:col>
      <xdr:colOff>120650</xdr:colOff>
      <xdr:row>17</xdr:row>
      <xdr:rowOff>36830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11430</xdr:rowOff>
    </xdr:from>
    <xdr:to>
      <xdr:col>74</xdr:col>
      <xdr:colOff>31750</xdr:colOff>
      <xdr:row>17</xdr:row>
      <xdr:rowOff>113030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106680</xdr:rowOff>
    </xdr:from>
    <xdr:to>
      <xdr:col>69</xdr:col>
      <xdr:colOff>142875</xdr:colOff>
      <xdr:row>19</xdr:row>
      <xdr:rowOff>36830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21607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60960</xdr:rowOff>
    </xdr:from>
    <xdr:to>
      <xdr:col>65</xdr:col>
      <xdr:colOff>53975</xdr:colOff>
      <xdr:row>18</xdr:row>
      <xdr:rowOff>162560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147337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年度までは類似団体平均を上回る状況が続いていたが、市町村類型の変更により、令和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年度以降、類似団体平均を下回るようになり、令和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年度は類似団体平均を</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ポイント下回る結果となっている。</a:t>
          </a:r>
        </a:p>
        <a:p>
          <a:r>
            <a:rPr kumimoji="1" lang="ja-JP" altLang="en-US" sz="1100">
              <a:latin typeface="ＭＳ Ｐゴシック" panose="020B0600070205080204" pitchFamily="50" charset="-128"/>
              <a:ea typeface="ＭＳ Ｐゴシック" panose="020B0600070205080204" pitchFamily="50" charset="-128"/>
            </a:rPr>
            <a:t>　扶助費に充当した経常一般財源は、対前年度比</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百万円減（△</a:t>
          </a:r>
          <a:r>
            <a:rPr kumimoji="1" lang="en-US" altLang="ja-JP" sz="1100">
              <a:latin typeface="ＭＳ Ｐゴシック" panose="020B0600070205080204" pitchFamily="50" charset="-128"/>
              <a:ea typeface="ＭＳ Ｐゴシック" panose="020B0600070205080204" pitchFamily="50" charset="-128"/>
            </a:rPr>
            <a:t>4.3</a:t>
          </a:r>
          <a:r>
            <a:rPr kumimoji="1" lang="ja-JP" altLang="en-US" sz="1100">
              <a:latin typeface="ＭＳ Ｐゴシック" panose="020B0600070205080204" pitchFamily="50" charset="-128"/>
              <a:ea typeface="ＭＳ Ｐゴシック" panose="020B0600070205080204" pitchFamily="50" charset="-128"/>
            </a:rPr>
            <a:t>％）となっており、令和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年度と同程度の数値となっている。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134620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728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154957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134620</xdr:rowOff>
    </xdr:from>
    <xdr:to>
      <xdr:col>19</xdr:col>
      <xdr:colOff>187325</xdr:colOff>
      <xdr:row>56</xdr:row>
      <xdr:rowOff>142240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735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142240</xdr:rowOff>
    </xdr:from>
    <xdr:to>
      <xdr:col>15</xdr:col>
      <xdr:colOff>98425</xdr:colOff>
      <xdr:row>57</xdr:row>
      <xdr:rowOff>161290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7434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68580</xdr:rowOff>
    </xdr:from>
    <xdr:to>
      <xdr:col>15</xdr:col>
      <xdr:colOff>149225</xdr:colOff>
      <xdr:row>56</xdr:row>
      <xdr:rowOff>170180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100330</xdr:rowOff>
    </xdr:from>
    <xdr:to>
      <xdr:col>11</xdr:col>
      <xdr:colOff>9525</xdr:colOff>
      <xdr:row>57</xdr:row>
      <xdr:rowOff>161290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872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121920</xdr:rowOff>
    </xdr:from>
    <xdr:to>
      <xdr:col>6</xdr:col>
      <xdr:colOff>171450</xdr:colOff>
      <xdr:row>57</xdr:row>
      <xdr:rowOff>52070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62247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83820</xdr:rowOff>
    </xdr:from>
    <xdr:to>
      <xdr:col>20</xdr:col>
      <xdr:colOff>38100</xdr:colOff>
      <xdr:row>57</xdr:row>
      <xdr:rowOff>13970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24147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91440</xdr:rowOff>
    </xdr:from>
    <xdr:to>
      <xdr:col>15</xdr:col>
      <xdr:colOff>149225</xdr:colOff>
      <xdr:row>57</xdr:row>
      <xdr:rowOff>21590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6367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110490</xdr:rowOff>
    </xdr:from>
    <xdr:to>
      <xdr:col>11</xdr:col>
      <xdr:colOff>60325</xdr:colOff>
      <xdr:row>58</xdr:row>
      <xdr:rowOff>40640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25417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49530</xdr:rowOff>
    </xdr:from>
    <xdr:to>
      <xdr:col>6</xdr:col>
      <xdr:colOff>171450</xdr:colOff>
      <xdr:row>57</xdr:row>
      <xdr:rowOff>151130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135907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ポイント、全国平均を</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ポイント上回っている。</a:t>
          </a:r>
        </a:p>
        <a:p>
          <a:r>
            <a:rPr kumimoji="1" lang="ja-JP" altLang="en-US" sz="1100">
              <a:latin typeface="ＭＳ Ｐゴシック" panose="020B0600070205080204" pitchFamily="50" charset="-128"/>
              <a:ea typeface="ＭＳ Ｐゴシック" panose="020B0600070205080204" pitchFamily="50" charset="-128"/>
            </a:rPr>
            <a:t>　将来的に財政状況の悪化を招くことのないように、保険料や使用料の適正化を図り、特別会計への繰出金を抑えるなど一般会計の財政負担軽減に努めていく。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83457</xdr:rowOff>
    </xdr:from>
    <xdr:to>
      <xdr:col>82</xdr:col>
      <xdr:colOff>107950</xdr:colOff>
      <xdr:row>58</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100275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13805</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61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83457</xdr:rowOff>
    </xdr:from>
    <xdr:to>
      <xdr:col>78</xdr:col>
      <xdr:colOff>69850</xdr:colOff>
      <xdr:row>59</xdr:row>
      <xdr:rowOff>75293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100275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43742</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75293</xdr:rowOff>
    </xdr:from>
    <xdr:to>
      <xdr:col>73</xdr:col>
      <xdr:colOff>180975</xdr:colOff>
      <xdr:row>61</xdr:row>
      <xdr:rowOff>4535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893800" y="10190843"/>
          <a:ext cx="8890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98170</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88900</xdr:rowOff>
    </xdr:from>
    <xdr:to>
      <xdr:col>69</xdr:col>
      <xdr:colOff>92075</xdr:colOff>
      <xdr:row>61</xdr:row>
      <xdr:rowOff>4535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004800" y="103759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0</xdr:rowOff>
    </xdr:from>
    <xdr:to>
      <xdr:col>69</xdr:col>
      <xdr:colOff>142875</xdr:colOff>
      <xdr:row>58</xdr:row>
      <xdr:rowOff>101600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166205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32657</xdr:rowOff>
    </xdr:from>
    <xdr:to>
      <xdr:col>78</xdr:col>
      <xdr:colOff>120650</xdr:colOff>
      <xdr:row>58</xdr:row>
      <xdr:rowOff>134257</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119034</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1006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24493</xdr:rowOff>
    </xdr:from>
    <xdr:to>
      <xdr:col>74</xdr:col>
      <xdr:colOff>31750</xdr:colOff>
      <xdr:row>59</xdr:row>
      <xdr:rowOff>126093</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125185</xdr:rowOff>
    </xdr:from>
    <xdr:to>
      <xdr:col>69</xdr:col>
      <xdr:colOff>142875</xdr:colOff>
      <xdr:row>61</xdr:row>
      <xdr:rowOff>55335</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40112</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38100</xdr:rowOff>
    </xdr:from>
    <xdr:to>
      <xdr:col>65</xdr:col>
      <xdr:colOff>53975</xdr:colOff>
      <xdr:row>60</xdr:row>
      <xdr:rowOff>139700</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124477</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ポイント、全国平均を</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ポイント下回っている。</a:t>
          </a:r>
        </a:p>
        <a:p>
          <a:r>
            <a:rPr kumimoji="1" lang="ja-JP" altLang="en-US" sz="1100">
              <a:latin typeface="ＭＳ Ｐゴシック" panose="020B0600070205080204" pitchFamily="50" charset="-128"/>
              <a:ea typeface="ＭＳ Ｐゴシック" panose="020B0600070205080204" pitchFamily="50" charset="-128"/>
            </a:rPr>
            <a:t>　令和元年度までは</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％台で推移していたが、令和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年度から下水道事業が公営企業会計適用となったことにより、一般会計から下水道事業への繰出しが、繰出金から補助費等に移行したことで、令和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10.3</a:t>
          </a:r>
          <a:r>
            <a:rPr kumimoji="1" lang="ja-JP" altLang="en-US" sz="1100">
              <a:latin typeface="ＭＳ Ｐゴシック" panose="020B0600070205080204" pitchFamily="50" charset="-128"/>
              <a:ea typeface="ＭＳ Ｐゴシック" panose="020B0600070205080204" pitchFamily="50" charset="-128"/>
            </a:rPr>
            <a:t>％となっている。</a:t>
          </a:r>
        </a:p>
        <a:p>
          <a:r>
            <a:rPr kumimoji="1" lang="ja-JP" altLang="en-US" sz="1100">
              <a:latin typeface="ＭＳ Ｐゴシック" panose="020B0600070205080204" pitchFamily="50" charset="-128"/>
              <a:ea typeface="ＭＳ Ｐゴシック" panose="020B0600070205080204" pitchFamily="50" charset="-128"/>
            </a:rPr>
            <a:t>　補助費等に充当した一般財源は対前年度比</a:t>
          </a:r>
          <a:r>
            <a:rPr kumimoji="1" lang="en-US" altLang="ja-JP" sz="1100">
              <a:latin typeface="ＭＳ Ｐゴシック" panose="020B0600070205080204" pitchFamily="50" charset="-128"/>
              <a:ea typeface="ＭＳ Ｐゴシック" panose="020B0600070205080204" pitchFamily="50" charset="-128"/>
            </a:rPr>
            <a:t>89</a:t>
          </a:r>
          <a:r>
            <a:rPr kumimoji="1" lang="ja-JP" altLang="en-US" sz="1100">
              <a:latin typeface="ＭＳ Ｐゴシック" panose="020B0600070205080204" pitchFamily="50" charset="-128"/>
              <a:ea typeface="ＭＳ Ｐゴシック" panose="020B0600070205080204" pitchFamily="50" charset="-128"/>
            </a:rPr>
            <a:t>百万円増（＋</a:t>
          </a:r>
          <a:r>
            <a:rPr kumimoji="1" lang="en-US" altLang="ja-JP" sz="1100">
              <a:latin typeface="ＭＳ Ｐゴシック" panose="020B0600070205080204" pitchFamily="50" charset="-128"/>
              <a:ea typeface="ＭＳ Ｐゴシック" panose="020B0600070205080204" pitchFamily="50" charset="-128"/>
            </a:rPr>
            <a:t>9.2</a:t>
          </a:r>
          <a:r>
            <a:rPr kumimoji="1" lang="ja-JP" altLang="en-US" sz="1100">
              <a:latin typeface="ＭＳ Ｐゴシック" panose="020B0600070205080204" pitchFamily="50" charset="-128"/>
              <a:ea typeface="ＭＳ Ｐゴシック" panose="020B0600070205080204" pitchFamily="50" charset="-128"/>
            </a:rPr>
            <a:t>％）となっている。</a:t>
          </a: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36</xdr:row>
      <xdr:rowOff>26416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1437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36</xdr:row>
      <xdr:rowOff>3556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1437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19558</xdr:rowOff>
    </xdr:from>
    <xdr:to>
      <xdr:col>73</xdr:col>
      <xdr:colOff>180975</xdr:colOff>
      <xdr:row>36</xdr:row>
      <xdr:rowOff>3556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02030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19558</xdr:rowOff>
    </xdr:from>
    <xdr:to>
      <xdr:col>69</xdr:col>
      <xdr:colOff>92075</xdr:colOff>
      <xdr:row>35</xdr:row>
      <xdr:rowOff>33274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0203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140208</xdr:rowOff>
    </xdr:from>
    <xdr:to>
      <xdr:col>69</xdr:col>
      <xdr:colOff>142875</xdr:colOff>
      <xdr:row>35</xdr:row>
      <xdr:rowOff>70358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80535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153924</xdr:rowOff>
    </xdr:from>
    <xdr:to>
      <xdr:col>65</xdr:col>
      <xdr:colOff>53975</xdr:colOff>
      <xdr:row>35</xdr:row>
      <xdr:rowOff>84074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94251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公債費に充当された経常一般財源は対前年度比</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百万円減（△</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％）となっており、令和元年度以降、</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％台前半で推移している。</a:t>
          </a:r>
        </a:p>
        <a:p>
          <a:r>
            <a:rPr kumimoji="1" lang="ja-JP" altLang="en-US" sz="1100">
              <a:latin typeface="ＭＳ Ｐゴシック" panose="020B0600070205080204" pitchFamily="50" charset="-128"/>
              <a:ea typeface="ＭＳ Ｐゴシック" panose="020B0600070205080204" pitchFamily="50" charset="-128"/>
            </a:rPr>
            <a:t>　過去に借入れた地方債の償還が順調に進んでいる一方で、今後も学校施設の大規模改修やスマートインターチェンジに関する道路整備や公園整備等に係る地方債の借入れが続くため、数値は増加していくことが見込まれる。</a:t>
          </a:r>
        </a:p>
        <a:p>
          <a:r>
            <a:rPr kumimoji="1" lang="ja-JP" altLang="en-US" sz="1100">
              <a:latin typeface="ＭＳ Ｐゴシック" panose="020B0600070205080204" pitchFamily="50" charset="-128"/>
              <a:ea typeface="ＭＳ Ｐゴシック" panose="020B0600070205080204" pitchFamily="50" charset="-128"/>
            </a:rPr>
            <a:t>　地方債残高の増加を抑えるため、引き続き事業の必要性を精査するとともに、企業版ふるさと納税など新たな歳入の確保に努めていく。</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26307</xdr:rowOff>
    </xdr:from>
    <xdr:to>
      <xdr:col>24</xdr:col>
      <xdr:colOff>25400</xdr:colOff>
      <xdr:row>77</xdr:row>
      <xdr:rowOff>69850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2279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26307</xdr:rowOff>
    </xdr:from>
    <xdr:to>
      <xdr:col>19</xdr:col>
      <xdr:colOff>187325</xdr:colOff>
      <xdr:row>77</xdr:row>
      <xdr:rowOff>48079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2279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116313</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1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48079</xdr:rowOff>
    </xdr:from>
    <xdr:to>
      <xdr:col>15</xdr:col>
      <xdr:colOff>98425</xdr:colOff>
      <xdr:row>77</xdr:row>
      <xdr:rowOff>48079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2497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130629</xdr:rowOff>
    </xdr:from>
    <xdr:to>
      <xdr:col>15</xdr:col>
      <xdr:colOff>149225</xdr:colOff>
      <xdr:row>79</xdr:row>
      <xdr:rowOff>60779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50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45556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48079</xdr:rowOff>
    </xdr:from>
    <xdr:to>
      <xdr:col>11</xdr:col>
      <xdr:colOff>9525</xdr:colOff>
      <xdr:row>77</xdr:row>
      <xdr:rowOff>156936</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2497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141514</xdr:rowOff>
    </xdr:from>
    <xdr:to>
      <xdr:col>11</xdr:col>
      <xdr:colOff>60325</xdr:colOff>
      <xdr:row>79</xdr:row>
      <xdr:rowOff>71664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56441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56441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35577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146957</xdr:rowOff>
    </xdr:from>
    <xdr:to>
      <xdr:col>20</xdr:col>
      <xdr:colOff>38100</xdr:colOff>
      <xdr:row>77</xdr:row>
      <xdr:rowOff>77107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87284</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4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168729</xdr:rowOff>
    </xdr:from>
    <xdr:to>
      <xdr:col>15</xdr:col>
      <xdr:colOff>149225</xdr:colOff>
      <xdr:row>77</xdr:row>
      <xdr:rowOff>98879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19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109056</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168729</xdr:rowOff>
    </xdr:from>
    <xdr:to>
      <xdr:col>11</xdr:col>
      <xdr:colOff>60325</xdr:colOff>
      <xdr:row>77</xdr:row>
      <xdr:rowOff>98879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19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109056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106136</xdr:rowOff>
    </xdr:from>
    <xdr:to>
      <xdr:col>6</xdr:col>
      <xdr:colOff>171450</xdr:colOff>
      <xdr:row>78</xdr:row>
      <xdr:rowOff>36286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46463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07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公債費を除いた経常収支比率は、類似団体平均を</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ポイント上回り、全国平均を</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ポイント上回っている。人件費と物件費が、類似団体平均を上回っていることが影響し、比率が高くなる傾向にある。</a:t>
          </a:r>
        </a:p>
        <a:p>
          <a:r>
            <a:rPr kumimoji="1" lang="ja-JP" altLang="en-US" sz="1100">
              <a:latin typeface="ＭＳ Ｐゴシック" panose="020B0600070205080204" pitchFamily="50" charset="-128"/>
              <a:ea typeface="ＭＳ Ｐゴシック" panose="020B0600070205080204" pitchFamily="50" charset="-128"/>
            </a:rPr>
            <a:t>　今後も、公共施設の運営経費や維持補修経費に加え、老朽化対策などの費用の増加が引き続き見込まれるため、事務事業の見直しを行い、一層の歳出削減に努めていく。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33274</xdr:rowOff>
    </xdr:from>
    <xdr:to>
      <xdr:col>82</xdr:col>
      <xdr:colOff>107950</xdr:colOff>
      <xdr:row>78</xdr:row>
      <xdr:rowOff>72137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234924"/>
          <a:ext cx="8382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33274</xdr:rowOff>
    </xdr:from>
    <xdr:to>
      <xdr:col>78</xdr:col>
      <xdr:colOff>69850</xdr:colOff>
      <xdr:row>78</xdr:row>
      <xdr:rowOff>122428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234924"/>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113285</xdr:rowOff>
    </xdr:from>
    <xdr:to>
      <xdr:col>73</xdr:col>
      <xdr:colOff>180975</xdr:colOff>
      <xdr:row>78</xdr:row>
      <xdr:rowOff>122428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4863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113285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3858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164864</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153924</xdr:rowOff>
    </xdr:from>
    <xdr:to>
      <xdr:col>78</xdr:col>
      <xdr:colOff>120650</xdr:colOff>
      <xdr:row>77</xdr:row>
      <xdr:rowOff>84074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71628</xdr:rowOff>
    </xdr:from>
    <xdr:to>
      <xdr:col>74</xdr:col>
      <xdr:colOff>31750</xdr:colOff>
      <xdr:row>79</xdr:row>
      <xdr:rowOff>1778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158005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62485</xdr:rowOff>
    </xdr:from>
    <xdr:to>
      <xdr:col>69</xdr:col>
      <xdr:colOff>142875</xdr:colOff>
      <xdr:row>78</xdr:row>
      <xdr:rowOff>164085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148862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45569</xdr:rowOff>
    </xdr:from>
    <xdr:to>
      <xdr:col>29</xdr:col>
      <xdr:colOff>127000</xdr:colOff>
      <xdr:row>18</xdr:row>
      <xdr:rowOff>51554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79294"/>
          <a:ext cx="647700" cy="5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2114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64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51554</xdr:rowOff>
    </xdr:from>
    <xdr:to>
      <xdr:col>26</xdr:col>
      <xdr:colOff>50800</xdr:colOff>
      <xdr:row>18</xdr:row>
      <xdr:rowOff>53734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85279"/>
          <a:ext cx="698500" cy="2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101947</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92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53734</xdr:rowOff>
    </xdr:from>
    <xdr:to>
      <xdr:col>22</xdr:col>
      <xdr:colOff>114300</xdr:colOff>
      <xdr:row>18</xdr:row>
      <xdr:rowOff>93342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87459"/>
          <a:ext cx="698500" cy="39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122728</xdr:rowOff>
    </xdr:from>
    <xdr:to>
      <xdr:col>22</xdr:col>
      <xdr:colOff>165100</xdr:colOff>
      <xdr:row>18</xdr:row>
      <xdr:rowOff>52878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85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63055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5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93342</xdr:rowOff>
    </xdr:from>
    <xdr:to>
      <xdr:col>18</xdr:col>
      <xdr:colOff>177800</xdr:colOff>
      <xdr:row>18</xdr:row>
      <xdr:rowOff>101515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27067"/>
          <a:ext cx="698500" cy="8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134028</xdr:rowOff>
    </xdr:from>
    <xdr:to>
      <xdr:col>19</xdr:col>
      <xdr:colOff>38100</xdr:colOff>
      <xdr:row>18</xdr:row>
      <xdr:rowOff>64178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96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74355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140155</xdr:rowOff>
    </xdr:from>
    <xdr:to>
      <xdr:col>15</xdr:col>
      <xdr:colOff>101600</xdr:colOff>
      <xdr:row>18</xdr:row>
      <xdr:rowOff>70305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02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80482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7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166219</xdr:rowOff>
    </xdr:from>
    <xdr:to>
      <xdr:col>29</xdr:col>
      <xdr:colOff>177800</xdr:colOff>
      <xdr:row>18</xdr:row>
      <xdr:rowOff>96369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28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116414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7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754</xdr:rowOff>
    </xdr:from>
    <xdr:to>
      <xdr:col>26</xdr:col>
      <xdr:colOff>101600</xdr:colOff>
      <xdr:row>18</xdr:row>
      <xdr:rowOff>102354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34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87131</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2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2934</xdr:rowOff>
    </xdr:from>
    <xdr:to>
      <xdr:col>22</xdr:col>
      <xdr:colOff>165100</xdr:colOff>
      <xdr:row>18</xdr:row>
      <xdr:rowOff>104534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36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89311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2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42542</xdr:rowOff>
    </xdr:from>
    <xdr:to>
      <xdr:col>19</xdr:col>
      <xdr:colOff>38100</xdr:colOff>
      <xdr:row>18</xdr:row>
      <xdr:rowOff>144142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76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128919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6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50715</xdr:rowOff>
    </xdr:from>
    <xdr:to>
      <xdr:col>15</xdr:col>
      <xdr:colOff>101600</xdr:colOff>
      <xdr:row>18</xdr:row>
      <xdr:rowOff>152315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84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137092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7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59392</xdr:rowOff>
    </xdr:from>
    <xdr:to>
      <xdr:col>29</xdr:col>
      <xdr:colOff>127000</xdr:colOff>
      <xdr:row>36</xdr:row>
      <xdr:rowOff>101168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012642"/>
          <a:ext cx="647700" cy="41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106589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7059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59392</xdr:rowOff>
    </xdr:from>
    <xdr:to>
      <xdr:col>26</xdr:col>
      <xdr:colOff>50800</xdr:colOff>
      <xdr:row>36</xdr:row>
      <xdr:rowOff>99416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012642"/>
          <a:ext cx="698500" cy="40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59783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7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53924</xdr:rowOff>
    </xdr:from>
    <xdr:to>
      <xdr:col>22</xdr:col>
      <xdr:colOff>114300</xdr:colOff>
      <xdr:row>36</xdr:row>
      <xdr:rowOff>99416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007174"/>
          <a:ext cx="698500" cy="45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75114</xdr:rowOff>
    </xdr:from>
    <xdr:to>
      <xdr:col>22</xdr:col>
      <xdr:colOff>165100</xdr:colOff>
      <xdr:row>37</xdr:row>
      <xdr:rowOff>5264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702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161491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7114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53924</xdr:rowOff>
    </xdr:from>
    <xdr:to>
      <xdr:col>18</xdr:col>
      <xdr:colOff>177800</xdr:colOff>
      <xdr:row>36</xdr:row>
      <xdr:rowOff>77165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07174"/>
          <a:ext cx="698500" cy="23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62084</xdr:rowOff>
    </xdr:from>
    <xdr:to>
      <xdr:col>19</xdr:col>
      <xdr:colOff>38100</xdr:colOff>
      <xdr:row>36</xdr:row>
      <xdr:rowOff>163684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7015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148461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10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61570</xdr:rowOff>
    </xdr:from>
    <xdr:to>
      <xdr:col>15</xdr:col>
      <xdr:colOff>101600</xdr:colOff>
      <xdr:row>36</xdr:row>
      <xdr:rowOff>163170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7014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147947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10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50368</xdr:rowOff>
    </xdr:from>
    <xdr:to>
      <xdr:col>29</xdr:col>
      <xdr:colOff>177800</xdr:colOff>
      <xdr:row>36</xdr:row>
      <xdr:rowOff>151968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03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238345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48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8592</xdr:rowOff>
    </xdr:from>
    <xdr:to>
      <xdr:col>26</xdr:col>
      <xdr:colOff>101600</xdr:colOff>
      <xdr:row>36</xdr:row>
      <xdr:rowOff>110192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61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120369</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730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48616</xdr:rowOff>
    </xdr:from>
    <xdr:to>
      <xdr:col>22</xdr:col>
      <xdr:colOff>165100</xdr:colOff>
      <xdr:row>36</xdr:row>
      <xdr:rowOff>150216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01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160393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77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3124</xdr:rowOff>
    </xdr:from>
    <xdr:to>
      <xdr:col>19</xdr:col>
      <xdr:colOff>38100</xdr:colOff>
      <xdr:row>36</xdr:row>
      <xdr:rowOff>104724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56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114901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72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26365</xdr:rowOff>
    </xdr:from>
    <xdr:to>
      <xdr:col>15</xdr:col>
      <xdr:colOff>101600</xdr:colOff>
      <xdr:row>36</xdr:row>
      <xdr:rowOff>127965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79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138142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7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33,250
32,997
211.30
18,686,213
17,461,279
1,090,850
10,066,631
12,041,912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20020</xdr:rowOff>
    </xdr:from>
    <xdr:to>
      <xdr:col>24</xdr:col>
      <xdr:colOff>63500</xdr:colOff>
      <xdr:row>37</xdr:row>
      <xdr:rowOff>26619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63670"/>
          <a:ext cx="838200" cy="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143447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1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26619</xdr:rowOff>
    </xdr:from>
    <xdr:to>
      <xdr:col>19</xdr:col>
      <xdr:colOff>177800</xdr:colOff>
      <xdr:row>37</xdr:row>
      <xdr:rowOff>28658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70269"/>
          <a:ext cx="8890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89227</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4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28658</xdr:rowOff>
    </xdr:from>
    <xdr:to>
      <xdr:col>15</xdr:col>
      <xdr:colOff>50800</xdr:colOff>
      <xdr:row>37</xdr:row>
      <xdr:rowOff>107867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72308"/>
          <a:ext cx="889000" cy="7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126326</xdr:rowOff>
    </xdr:from>
    <xdr:to>
      <xdr:col>15</xdr:col>
      <xdr:colOff>101600</xdr:colOff>
      <xdr:row>37</xdr:row>
      <xdr:rowOff>56476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73003</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107867</xdr:rowOff>
    </xdr:from>
    <xdr:to>
      <xdr:col>10</xdr:col>
      <xdr:colOff>114300</xdr:colOff>
      <xdr:row>37</xdr:row>
      <xdr:rowOff>112535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51517"/>
          <a:ext cx="8890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162764</xdr:rowOff>
    </xdr:from>
    <xdr:to>
      <xdr:col>10</xdr:col>
      <xdr:colOff>165100</xdr:colOff>
      <xdr:row>37</xdr:row>
      <xdr:rowOff>92914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109441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11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163523</xdr:rowOff>
    </xdr:from>
    <xdr:to>
      <xdr:col>6</xdr:col>
      <xdr:colOff>38100</xdr:colOff>
      <xdr:row>37</xdr:row>
      <xdr:rowOff>93673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110200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1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140670</xdr:rowOff>
    </xdr:from>
    <xdr:to>
      <xdr:col>24</xdr:col>
      <xdr:colOff>114300</xdr:colOff>
      <xdr:row>37</xdr:row>
      <xdr:rowOff>70820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163547</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6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147269</xdr:rowOff>
    </xdr:from>
    <xdr:to>
      <xdr:col>20</xdr:col>
      <xdr:colOff>38100</xdr:colOff>
      <xdr:row>37</xdr:row>
      <xdr:rowOff>77419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1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93946</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09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149308</xdr:rowOff>
    </xdr:from>
    <xdr:to>
      <xdr:col>15</xdr:col>
      <xdr:colOff>101600</xdr:colOff>
      <xdr:row>37</xdr:row>
      <xdr:rowOff>79458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2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70585</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41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57067</xdr:rowOff>
    </xdr:from>
    <xdr:to>
      <xdr:col>10</xdr:col>
      <xdr:colOff>165100</xdr:colOff>
      <xdr:row>37</xdr:row>
      <xdr:rowOff>158667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0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149795</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4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61735</xdr:rowOff>
    </xdr:from>
    <xdr:to>
      <xdr:col>6</xdr:col>
      <xdr:colOff>38100</xdr:colOff>
      <xdr:row>37</xdr:row>
      <xdr:rowOff>163334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053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154462</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49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147065</xdr:rowOff>
    </xdr:from>
    <xdr:to>
      <xdr:col>24</xdr:col>
      <xdr:colOff>63500</xdr:colOff>
      <xdr:row>57</xdr:row>
      <xdr:rowOff>2778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48265"/>
          <a:ext cx="838200" cy="2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49712</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7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139092</xdr:rowOff>
    </xdr:from>
    <xdr:to>
      <xdr:col>19</xdr:col>
      <xdr:colOff>177800</xdr:colOff>
      <xdr:row>57</xdr:row>
      <xdr:rowOff>2778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740292"/>
          <a:ext cx="889000" cy="3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161549</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41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139092</xdr:rowOff>
    </xdr:from>
    <xdr:to>
      <xdr:col>15</xdr:col>
      <xdr:colOff>50800</xdr:colOff>
      <xdr:row>56</xdr:row>
      <xdr:rowOff>155611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740292"/>
          <a:ext cx="889000" cy="1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16928</xdr:rowOff>
    </xdr:from>
    <xdr:to>
      <xdr:col>15</xdr:col>
      <xdr:colOff>101600</xdr:colOff>
      <xdr:row>56</xdr:row>
      <xdr:rowOff>118528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1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135055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39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155611</xdr:rowOff>
    </xdr:from>
    <xdr:to>
      <xdr:col>10</xdr:col>
      <xdr:colOff>114300</xdr:colOff>
      <xdr:row>56</xdr:row>
      <xdr:rowOff>167237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56811"/>
          <a:ext cx="8890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32381</xdr:rowOff>
    </xdr:from>
    <xdr:to>
      <xdr:col>10</xdr:col>
      <xdr:colOff>165100</xdr:colOff>
      <xdr:row>56</xdr:row>
      <xdr:rowOff>133981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150508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0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61313</xdr:rowOff>
    </xdr:from>
    <xdr:to>
      <xdr:col>6</xdr:col>
      <xdr:colOff>38100</xdr:colOff>
      <xdr:row>56</xdr:row>
      <xdr:rowOff>162913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7990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96265</xdr:rowOff>
    </xdr:from>
    <xdr:to>
      <xdr:col>24</xdr:col>
      <xdr:colOff>114300</xdr:colOff>
      <xdr:row>57</xdr:row>
      <xdr:rowOff>26415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9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11192</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1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123428</xdr:rowOff>
    </xdr:from>
    <xdr:to>
      <xdr:col>20</xdr:col>
      <xdr:colOff>38100</xdr:colOff>
      <xdr:row>57</xdr:row>
      <xdr:rowOff>53578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2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44705</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81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88292</xdr:rowOff>
    </xdr:from>
    <xdr:to>
      <xdr:col>15</xdr:col>
      <xdr:colOff>101600</xdr:colOff>
      <xdr:row>57</xdr:row>
      <xdr:rowOff>18442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68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9569</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7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104811</xdr:rowOff>
    </xdr:from>
    <xdr:to>
      <xdr:col>10</xdr:col>
      <xdr:colOff>165100</xdr:colOff>
      <xdr:row>57</xdr:row>
      <xdr:rowOff>34961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0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26088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79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116437</xdr:rowOff>
    </xdr:from>
    <xdr:to>
      <xdr:col>6</xdr:col>
      <xdr:colOff>38100</xdr:colOff>
      <xdr:row>57</xdr:row>
      <xdr:rowOff>46587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1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37714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81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170400</xdr:rowOff>
    </xdr:from>
    <xdr:to>
      <xdr:col>24</xdr:col>
      <xdr:colOff>63500</xdr:colOff>
      <xdr:row>78</xdr:row>
      <xdr:rowOff>848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372050"/>
          <a:ext cx="8382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109628</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39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848</xdr:rowOff>
    </xdr:from>
    <xdr:to>
      <xdr:col>19</xdr:col>
      <xdr:colOff>177800</xdr:colOff>
      <xdr:row>78</xdr:row>
      <xdr:rowOff>916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73948"/>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34526</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154262</xdr:rowOff>
    </xdr:from>
    <xdr:to>
      <xdr:col>15</xdr:col>
      <xdr:colOff>50800</xdr:colOff>
      <xdr:row>78</xdr:row>
      <xdr:rowOff>916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355912"/>
          <a:ext cx="889000" cy="1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43476</xdr:rowOff>
    </xdr:from>
    <xdr:to>
      <xdr:col>15</xdr:col>
      <xdr:colOff>101600</xdr:colOff>
      <xdr:row>77</xdr:row>
      <xdr:rowOff>145076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161603</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2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154262</xdr:rowOff>
    </xdr:from>
    <xdr:to>
      <xdr:col>10</xdr:col>
      <xdr:colOff>114300</xdr:colOff>
      <xdr:row>78</xdr:row>
      <xdr:rowOff>1282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355912"/>
          <a:ext cx="889000" cy="1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107393</xdr:rowOff>
    </xdr:from>
    <xdr:to>
      <xdr:col>10</xdr:col>
      <xdr:colOff>165100</xdr:colOff>
      <xdr:row>78</xdr:row>
      <xdr:rowOff>37543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28670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40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85311</xdr:rowOff>
    </xdr:from>
    <xdr:to>
      <xdr:col>6</xdr:col>
      <xdr:colOff>38100</xdr:colOff>
      <xdr:row>78</xdr:row>
      <xdr:rowOff>15461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31988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119600</xdr:rowOff>
    </xdr:from>
    <xdr:to>
      <xdr:col>24</xdr:col>
      <xdr:colOff>114300</xdr:colOff>
      <xdr:row>78</xdr:row>
      <xdr:rowOff>49750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2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98027</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9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121498</xdr:rowOff>
    </xdr:from>
    <xdr:to>
      <xdr:col>20</xdr:col>
      <xdr:colOff>38100</xdr:colOff>
      <xdr:row>78</xdr:row>
      <xdr:rowOff>51648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42775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1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121566</xdr:rowOff>
    </xdr:from>
    <xdr:to>
      <xdr:col>15</xdr:col>
      <xdr:colOff>101600</xdr:colOff>
      <xdr:row>78</xdr:row>
      <xdr:rowOff>51716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2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42843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1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103462</xdr:rowOff>
    </xdr:from>
    <xdr:to>
      <xdr:col>10</xdr:col>
      <xdr:colOff>165100</xdr:colOff>
      <xdr:row>78</xdr:row>
      <xdr:rowOff>33612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0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50139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08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121932</xdr:rowOff>
    </xdr:from>
    <xdr:to>
      <xdr:col>6</xdr:col>
      <xdr:colOff>38100</xdr:colOff>
      <xdr:row>78</xdr:row>
      <xdr:rowOff>52082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2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43209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1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73856</xdr:rowOff>
    </xdr:from>
    <xdr:to>
      <xdr:col>24</xdr:col>
      <xdr:colOff>63500</xdr:colOff>
      <xdr:row>97</xdr:row>
      <xdr:rowOff>53494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533056"/>
          <a:ext cx="838200" cy="15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119054</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35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73856</xdr:rowOff>
    </xdr:from>
    <xdr:to>
      <xdr:col>19</xdr:col>
      <xdr:colOff>177800</xdr:colOff>
      <xdr:row>97</xdr:row>
      <xdr:rowOff>117853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533056"/>
          <a:ext cx="889000" cy="21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130111</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97795" y="1607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93447</xdr:rowOff>
    </xdr:from>
    <xdr:to>
      <xdr:col>15</xdr:col>
      <xdr:colOff>50800</xdr:colOff>
      <xdr:row>97</xdr:row>
      <xdr:rowOff>117853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724097"/>
          <a:ext cx="889000" cy="2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108156</xdr:rowOff>
    </xdr:from>
    <xdr:to>
      <xdr:col>15</xdr:col>
      <xdr:colOff>101600</xdr:colOff>
      <xdr:row>97</xdr:row>
      <xdr:rowOff>38306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54833</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08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93447</xdr:rowOff>
    </xdr:from>
    <xdr:to>
      <xdr:col>10</xdr:col>
      <xdr:colOff>114300</xdr:colOff>
      <xdr:row>97</xdr:row>
      <xdr:rowOff>137277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724097"/>
          <a:ext cx="889000" cy="4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107668</xdr:rowOff>
    </xdr:from>
    <xdr:to>
      <xdr:col>10</xdr:col>
      <xdr:colOff>165100</xdr:colOff>
      <xdr:row>97</xdr:row>
      <xdr:rowOff>37818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54345</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19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139565</xdr:rowOff>
    </xdr:from>
    <xdr:to>
      <xdr:col>6</xdr:col>
      <xdr:colOff>38100</xdr:colOff>
      <xdr:row>97</xdr:row>
      <xdr:rowOff>69715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86242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2694</xdr:rowOff>
    </xdr:from>
    <xdr:to>
      <xdr:col>24</xdr:col>
      <xdr:colOff>114300</xdr:colOff>
      <xdr:row>97</xdr:row>
      <xdr:rowOff>104294</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63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152571</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61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23056</xdr:rowOff>
    </xdr:from>
    <xdr:to>
      <xdr:col>20</xdr:col>
      <xdr:colOff>38100</xdr:colOff>
      <xdr:row>96</xdr:row>
      <xdr:rowOff>124656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48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115783</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657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67053</xdr:rowOff>
    </xdr:from>
    <xdr:to>
      <xdr:col>15</xdr:col>
      <xdr:colOff>101600</xdr:colOff>
      <xdr:row>97</xdr:row>
      <xdr:rowOff>168653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69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159780</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79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42647</xdr:rowOff>
    </xdr:from>
    <xdr:to>
      <xdr:col>10</xdr:col>
      <xdr:colOff>165100</xdr:colOff>
      <xdr:row>97</xdr:row>
      <xdr:rowOff>144247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6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135374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76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86477</xdr:rowOff>
    </xdr:from>
    <xdr:to>
      <xdr:col>6</xdr:col>
      <xdr:colOff>38100</xdr:colOff>
      <xdr:row>98</xdr:row>
      <xdr:rowOff>16627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71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7754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80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39198</xdr:rowOff>
    </xdr:from>
    <xdr:to>
      <xdr:col>55</xdr:col>
      <xdr:colOff>0</xdr:colOff>
      <xdr:row>37</xdr:row>
      <xdr:rowOff>53719</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9639300" y="6382848"/>
          <a:ext cx="838200" cy="1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40106</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04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129239</xdr:rowOff>
    </xdr:from>
    <xdr:to>
      <xdr:col>50</xdr:col>
      <xdr:colOff>114300</xdr:colOff>
      <xdr:row>37</xdr:row>
      <xdr:rowOff>39198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5958539"/>
          <a:ext cx="889000" cy="42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153315</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5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129239</xdr:rowOff>
    </xdr:from>
    <xdr:to>
      <xdr:col>45</xdr:col>
      <xdr:colOff>177800</xdr:colOff>
      <xdr:row>37</xdr:row>
      <xdr:rowOff>154189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5958539"/>
          <a:ext cx="889000" cy="53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31220</xdr:rowOff>
    </xdr:from>
    <xdr:to>
      <xdr:col>46</xdr:col>
      <xdr:colOff>38100</xdr:colOff>
      <xdr:row>33</xdr:row>
      <xdr:rowOff>132820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6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149347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546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154189</xdr:rowOff>
    </xdr:from>
    <xdr:to>
      <xdr:col>41</xdr:col>
      <xdr:colOff>50800</xdr:colOff>
      <xdr:row>37</xdr:row>
      <xdr:rowOff>166505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497839"/>
          <a:ext cx="889000" cy="1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84378</xdr:rowOff>
    </xdr:from>
    <xdr:to>
      <xdr:col>41</xdr:col>
      <xdr:colOff>101600</xdr:colOff>
      <xdr:row>37</xdr:row>
      <xdr:rowOff>14528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5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31055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03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112062</xdr:rowOff>
    </xdr:from>
    <xdr:to>
      <xdr:col>36</xdr:col>
      <xdr:colOff>165100</xdr:colOff>
      <xdr:row>37</xdr:row>
      <xdr:rowOff>42212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28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58739</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05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2919</xdr:rowOff>
    </xdr:from>
    <xdr:to>
      <xdr:col>55</xdr:col>
      <xdr:colOff>50800</xdr:colOff>
      <xdr:row>37</xdr:row>
      <xdr:rowOff>104519</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34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89296</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2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159848</xdr:rowOff>
    </xdr:from>
    <xdr:to>
      <xdr:col>50</xdr:col>
      <xdr:colOff>165100</xdr:colOff>
      <xdr:row>37</xdr:row>
      <xdr:rowOff>89998</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3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81125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42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78439</xdr:rowOff>
    </xdr:from>
    <xdr:to>
      <xdr:col>46</xdr:col>
      <xdr:colOff>38100</xdr:colOff>
      <xdr:row>35</xdr:row>
      <xdr:rowOff>8589</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90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171166</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6000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103389</xdr:rowOff>
    </xdr:from>
    <xdr:to>
      <xdr:col>41</xdr:col>
      <xdr:colOff>101600</xdr:colOff>
      <xdr:row>38</xdr:row>
      <xdr:rowOff>33539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44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24666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53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115706</xdr:rowOff>
    </xdr:from>
    <xdr:to>
      <xdr:col>36</xdr:col>
      <xdr:colOff>165100</xdr:colOff>
      <xdr:row>38</xdr:row>
      <xdr:rowOff>45856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45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36982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55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a:extLst>
            <a:ext uri="{FF2B5EF4-FFF2-40B4-BE49-F238E27FC236}">
              <a16:creationId xmlns:a16="http://schemas.microsoft.com/office/drawing/2014/main" id="{00000000-0008-0000-0600-00004E010000}"/>
            </a:ext>
          </a:extLst>
        </xdr:cNvPr>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a:extLst>
            <a:ext uri="{FF2B5EF4-FFF2-40B4-BE49-F238E27FC236}">
              <a16:creationId xmlns:a16="http://schemas.microsoft.com/office/drawing/2014/main" id="{00000000-0008-0000-0600-000050010000}"/>
            </a:ext>
          </a:extLst>
        </xdr:cNvPr>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102004</xdr:rowOff>
    </xdr:from>
    <xdr:to>
      <xdr:col>55</xdr:col>
      <xdr:colOff>0</xdr:colOff>
      <xdr:row>57</xdr:row>
      <xdr:rowOff>147189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9639300" y="9874654"/>
          <a:ext cx="838200" cy="4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111804</xdr:rowOff>
    </xdr:from>
    <xdr:ext cx="534377" cy="259045"/>
    <xdr:sp macro="" textlink="">
      <xdr:nvSpPr>
        <xdr:cNvPr id="339" name="普通建設事業費平均値テキスト">
          <a:extLst>
            <a:ext uri="{FF2B5EF4-FFF2-40B4-BE49-F238E27FC236}">
              <a16:creationId xmlns:a16="http://schemas.microsoft.com/office/drawing/2014/main" id="{00000000-0008-0000-0600-000053010000}"/>
            </a:ext>
          </a:extLst>
        </xdr:cNvPr>
        <xdr:cNvSpPr txBox="1"/>
      </xdr:nvSpPr>
      <xdr:spPr>
        <a:xfrm>
          <a:off x="10528300" y="954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a:extLst>
            <a:ext uri="{FF2B5EF4-FFF2-40B4-BE49-F238E27FC236}">
              <a16:creationId xmlns:a16="http://schemas.microsoft.com/office/drawing/2014/main" id="{00000000-0008-0000-0600-000054010000}"/>
            </a:ext>
          </a:extLst>
        </xdr:cNvPr>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102004</xdr:rowOff>
    </xdr:from>
    <xdr:to>
      <xdr:col>50</xdr:col>
      <xdr:colOff>114300</xdr:colOff>
      <xdr:row>57</xdr:row>
      <xdr:rowOff>161449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8750300" y="9874654"/>
          <a:ext cx="889000" cy="5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52589</xdr:rowOff>
    </xdr:from>
    <xdr:ext cx="534377"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9372111" y="94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143577</xdr:rowOff>
    </xdr:from>
    <xdr:to>
      <xdr:col>45</xdr:col>
      <xdr:colOff>177800</xdr:colOff>
      <xdr:row>57</xdr:row>
      <xdr:rowOff>161449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7861300" y="9744777"/>
          <a:ext cx="889000" cy="18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8286</xdr:rowOff>
    </xdr:from>
    <xdr:to>
      <xdr:col>46</xdr:col>
      <xdr:colOff>38100</xdr:colOff>
      <xdr:row>56</xdr:row>
      <xdr:rowOff>109886</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8699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126413</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8483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143577</xdr:rowOff>
    </xdr:from>
    <xdr:to>
      <xdr:col>41</xdr:col>
      <xdr:colOff>50800</xdr:colOff>
      <xdr:row>57</xdr:row>
      <xdr:rowOff>53838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6972300" y="9744777"/>
          <a:ext cx="889000" cy="8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1662</xdr:rowOff>
    </xdr:from>
    <xdr:to>
      <xdr:col>41</xdr:col>
      <xdr:colOff>101600</xdr:colOff>
      <xdr:row>56</xdr:row>
      <xdr:rowOff>103262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7810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119789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7594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42389</xdr:rowOff>
    </xdr:from>
    <xdr:to>
      <xdr:col>36</xdr:col>
      <xdr:colOff>165100</xdr:colOff>
      <xdr:row>56</xdr:row>
      <xdr:rowOff>143989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6921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160516</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705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96389</xdr:rowOff>
    </xdr:from>
    <xdr:to>
      <xdr:col>55</xdr:col>
      <xdr:colOff>50800</xdr:colOff>
      <xdr:row>58</xdr:row>
      <xdr:rowOff>26539</xdr:rowOff>
    </xdr:to>
    <xdr:sp macro="" textlink="">
      <xdr:nvSpPr>
        <xdr:cNvPr id="357" name="楕円 356">
          <a:extLst>
            <a:ext uri="{FF2B5EF4-FFF2-40B4-BE49-F238E27FC236}">
              <a16:creationId xmlns:a16="http://schemas.microsoft.com/office/drawing/2014/main" id="{00000000-0008-0000-0600-000065010000}"/>
            </a:ext>
          </a:extLst>
        </xdr:cNvPr>
        <xdr:cNvSpPr/>
      </xdr:nvSpPr>
      <xdr:spPr>
        <a:xfrm>
          <a:off x="10426700" y="986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74816</xdr:rowOff>
    </xdr:from>
    <xdr:ext cx="534377" cy="259045"/>
    <xdr:sp macro="" textlink="">
      <xdr:nvSpPr>
        <xdr:cNvPr id="358" name="普通建設事業費該当値テキスト">
          <a:extLst>
            <a:ext uri="{FF2B5EF4-FFF2-40B4-BE49-F238E27FC236}">
              <a16:creationId xmlns:a16="http://schemas.microsoft.com/office/drawing/2014/main" id="{00000000-0008-0000-0600-000066010000}"/>
            </a:ext>
          </a:extLst>
        </xdr:cNvPr>
        <xdr:cNvSpPr txBox="1"/>
      </xdr:nvSpPr>
      <xdr:spPr>
        <a:xfrm>
          <a:off x="10528300" y="984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51204</xdr:rowOff>
    </xdr:from>
    <xdr:to>
      <xdr:col>50</xdr:col>
      <xdr:colOff>165100</xdr:colOff>
      <xdr:row>57</xdr:row>
      <xdr:rowOff>152804</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9588500" y="982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143931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91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110649</xdr:rowOff>
    </xdr:from>
    <xdr:to>
      <xdr:col>46</xdr:col>
      <xdr:colOff>38100</xdr:colOff>
      <xdr:row>58</xdr:row>
      <xdr:rowOff>40799</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8699500" y="98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31926</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97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92777</xdr:rowOff>
    </xdr:from>
    <xdr:to>
      <xdr:col>41</xdr:col>
      <xdr:colOff>101600</xdr:colOff>
      <xdr:row>57</xdr:row>
      <xdr:rowOff>22927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7810500" y="969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14054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78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3038</xdr:rowOff>
    </xdr:from>
    <xdr:to>
      <xdr:col>36</xdr:col>
      <xdr:colOff>165100</xdr:colOff>
      <xdr:row>57</xdr:row>
      <xdr:rowOff>104638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6921500" y="977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95765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86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139624</xdr:rowOff>
    </xdr:from>
    <xdr:to>
      <xdr:col>55</xdr:col>
      <xdr:colOff>0</xdr:colOff>
      <xdr:row>78</xdr:row>
      <xdr:rowOff>170447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3512724"/>
          <a:ext cx="8382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58072</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25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153240</xdr:rowOff>
    </xdr:from>
    <xdr:to>
      <xdr:col>50</xdr:col>
      <xdr:colOff>114300</xdr:colOff>
      <xdr:row>78</xdr:row>
      <xdr:rowOff>170447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8750300" y="13526340"/>
          <a:ext cx="889000" cy="1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143194</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31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6724</xdr:rowOff>
    </xdr:from>
    <xdr:to>
      <xdr:col>45</xdr:col>
      <xdr:colOff>177800</xdr:colOff>
      <xdr:row>78</xdr:row>
      <xdr:rowOff>153240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379824"/>
          <a:ext cx="889000" cy="14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132623</xdr:rowOff>
    </xdr:from>
    <xdr:to>
      <xdr:col>46</xdr:col>
      <xdr:colOff>38100</xdr:colOff>
      <xdr:row>78</xdr:row>
      <xdr:rowOff>62773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334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79300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10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6724</xdr:rowOff>
    </xdr:from>
    <xdr:to>
      <xdr:col>41</xdr:col>
      <xdr:colOff>50800</xdr:colOff>
      <xdr:row>78</xdr:row>
      <xdr:rowOff>137841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3379824"/>
          <a:ext cx="889000" cy="13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138339</xdr:rowOff>
    </xdr:from>
    <xdr:to>
      <xdr:col>41</xdr:col>
      <xdr:colOff>101600</xdr:colOff>
      <xdr:row>78</xdr:row>
      <xdr:rowOff>68489</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59616</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43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149623</xdr:rowOff>
    </xdr:from>
    <xdr:to>
      <xdr:col>36</xdr:col>
      <xdr:colOff>165100</xdr:colOff>
      <xdr:row>78</xdr:row>
      <xdr:rowOff>79773</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96300</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88824</xdr:rowOff>
    </xdr:from>
    <xdr:to>
      <xdr:col>55</xdr:col>
      <xdr:colOff>50800</xdr:colOff>
      <xdr:row>79</xdr:row>
      <xdr:rowOff>18974</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46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13621</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38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119647</xdr:rowOff>
    </xdr:from>
    <xdr:to>
      <xdr:col>50</xdr:col>
      <xdr:colOff>165100</xdr:colOff>
      <xdr:row>79</xdr:row>
      <xdr:rowOff>49797</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49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40924</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04428" y="1358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102440</xdr:rowOff>
    </xdr:from>
    <xdr:to>
      <xdr:col>46</xdr:col>
      <xdr:colOff>38100</xdr:colOff>
      <xdr:row>79</xdr:row>
      <xdr:rowOff>32590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47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23717</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15428" y="1356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127374</xdr:rowOff>
    </xdr:from>
    <xdr:to>
      <xdr:col>41</xdr:col>
      <xdr:colOff>101600</xdr:colOff>
      <xdr:row>78</xdr:row>
      <xdr:rowOff>57524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32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74051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0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87041</xdr:rowOff>
    </xdr:from>
    <xdr:to>
      <xdr:col>36</xdr:col>
      <xdr:colOff>165100</xdr:colOff>
      <xdr:row>79</xdr:row>
      <xdr:rowOff>17191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46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8318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5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11502</xdr:rowOff>
    </xdr:from>
    <xdr:to>
      <xdr:col>55</xdr:col>
      <xdr:colOff>0</xdr:colOff>
      <xdr:row>98</xdr:row>
      <xdr:rowOff>57066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9639300" y="16813602"/>
          <a:ext cx="838200" cy="4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64453</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52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11502</xdr:rowOff>
    </xdr:from>
    <xdr:to>
      <xdr:col>50</xdr:col>
      <xdr:colOff>114300</xdr:colOff>
      <xdr:row>98</xdr:row>
      <xdr:rowOff>64646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8750300" y="16813602"/>
          <a:ext cx="889000" cy="5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4354</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72111" y="1646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123606</xdr:rowOff>
    </xdr:from>
    <xdr:to>
      <xdr:col>45</xdr:col>
      <xdr:colOff>177800</xdr:colOff>
      <xdr:row>98</xdr:row>
      <xdr:rowOff>64646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7861300" y="16754256"/>
          <a:ext cx="889000" cy="11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27964</xdr:rowOff>
    </xdr:from>
    <xdr:to>
      <xdr:col>46</xdr:col>
      <xdr:colOff>38100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123606</xdr:rowOff>
    </xdr:from>
    <xdr:to>
      <xdr:col>41</xdr:col>
      <xdr:colOff>50800</xdr:colOff>
      <xdr:row>97</xdr:row>
      <xdr:rowOff>128943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6972300" y="16754256"/>
          <a:ext cx="889000" cy="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20580</xdr:rowOff>
    </xdr:from>
    <xdr:to>
      <xdr:col>41</xdr:col>
      <xdr:colOff>101600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57152</xdr:rowOff>
    </xdr:from>
    <xdr:to>
      <xdr:col>36</xdr:col>
      <xdr:colOff>165100</xdr:colOff>
      <xdr:row>97</xdr:row>
      <xdr:rowOff>158752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921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3829</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05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6266</xdr:rowOff>
    </xdr:from>
    <xdr:to>
      <xdr:col>55</xdr:col>
      <xdr:colOff>50800</xdr:colOff>
      <xdr:row>98</xdr:row>
      <xdr:rowOff>107866</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0426700" y="1680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92643</xdr:rowOff>
    </xdr:from>
    <xdr:ext cx="534377"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7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132152</xdr:rowOff>
    </xdr:from>
    <xdr:to>
      <xdr:col>50</xdr:col>
      <xdr:colOff>165100</xdr:colOff>
      <xdr:row>98</xdr:row>
      <xdr:rowOff>62302</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588500" y="167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53429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8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13846</xdr:rowOff>
    </xdr:from>
    <xdr:to>
      <xdr:col>46</xdr:col>
      <xdr:colOff>38100</xdr:colOff>
      <xdr:row>98</xdr:row>
      <xdr:rowOff>115446</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699500" y="168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106573</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9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72806</xdr:rowOff>
    </xdr:from>
    <xdr:to>
      <xdr:col>41</xdr:col>
      <xdr:colOff>101600</xdr:colOff>
      <xdr:row>98</xdr:row>
      <xdr:rowOff>2956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810500" y="1670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165533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7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78143</xdr:rowOff>
    </xdr:from>
    <xdr:to>
      <xdr:col>36</xdr:col>
      <xdr:colOff>165100</xdr:colOff>
      <xdr:row>98</xdr:row>
      <xdr:rowOff>8293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921500" y="1670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170870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80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167589</xdr:rowOff>
    </xdr:from>
    <xdr:to>
      <xdr:col>85</xdr:col>
      <xdr:colOff>127000</xdr:colOff>
      <xdr:row>39</xdr:row>
      <xdr:rowOff>24962</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682689"/>
          <a:ext cx="838200" cy="2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76287</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419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159645</xdr:rowOff>
    </xdr:from>
    <xdr:to>
      <xdr:col>81</xdr:col>
      <xdr:colOff>50800</xdr:colOff>
      <xdr:row>38</xdr:row>
      <xdr:rowOff>167589</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674745"/>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135018</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133185</xdr:rowOff>
    </xdr:from>
    <xdr:to>
      <xdr:col>76</xdr:col>
      <xdr:colOff>114300</xdr:colOff>
      <xdr:row>38</xdr:row>
      <xdr:rowOff>159645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648285"/>
          <a:ext cx="889000" cy="2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161099</xdr:rowOff>
    </xdr:from>
    <xdr:to>
      <xdr:col>76</xdr:col>
      <xdr:colOff>165100</xdr:colOff>
      <xdr:row>38</xdr:row>
      <xdr:rowOff>91249</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50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107776</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57428" y="627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104153</xdr:rowOff>
    </xdr:from>
    <xdr:to>
      <xdr:col>71</xdr:col>
      <xdr:colOff>177800</xdr:colOff>
      <xdr:row>38</xdr:row>
      <xdr:rowOff>133185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6619253"/>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143821</xdr:rowOff>
    </xdr:from>
    <xdr:to>
      <xdr:col>72</xdr:col>
      <xdr:colOff>38100</xdr:colOff>
      <xdr:row>38</xdr:row>
      <xdr:rowOff>73971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48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90498</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26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163005</xdr:rowOff>
    </xdr:from>
    <xdr:to>
      <xdr:col>67</xdr:col>
      <xdr:colOff>101600</xdr:colOff>
      <xdr:row>38</xdr:row>
      <xdr:rowOff>93155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0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109681</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28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145612</xdr:rowOff>
    </xdr:from>
    <xdr:to>
      <xdr:col>85</xdr:col>
      <xdr:colOff>177800</xdr:colOff>
      <xdr:row>39</xdr:row>
      <xdr:rowOff>75762</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6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60539</xdr:rowOff>
    </xdr:from>
    <xdr:ext cx="469744"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7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116789</xdr:rowOff>
    </xdr:from>
    <xdr:to>
      <xdr:col>81</xdr:col>
      <xdr:colOff>101600</xdr:colOff>
      <xdr:row>39</xdr:row>
      <xdr:rowOff>46939</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63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38066</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72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108845</xdr:rowOff>
    </xdr:from>
    <xdr:to>
      <xdr:col>76</xdr:col>
      <xdr:colOff>165100</xdr:colOff>
      <xdr:row>39</xdr:row>
      <xdr:rowOff>38995</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62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30122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71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82385</xdr:rowOff>
    </xdr:from>
    <xdr:to>
      <xdr:col>72</xdr:col>
      <xdr:colOff>38100</xdr:colOff>
      <xdr:row>39</xdr:row>
      <xdr:rowOff>12535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59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3662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690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53353</xdr:rowOff>
    </xdr:from>
    <xdr:to>
      <xdr:col>67</xdr:col>
      <xdr:colOff>101600</xdr:colOff>
      <xdr:row>38</xdr:row>
      <xdr:rowOff>154953</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56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146080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66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30037</xdr:rowOff>
    </xdr:from>
    <xdr:to>
      <xdr:col>85</xdr:col>
      <xdr:colOff>127000</xdr:colOff>
      <xdr:row>78</xdr:row>
      <xdr:rowOff>34914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403137"/>
          <a:ext cx="8382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96722</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12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30037</xdr:rowOff>
    </xdr:from>
    <xdr:to>
      <xdr:col>81</xdr:col>
      <xdr:colOff>50800</xdr:colOff>
      <xdr:row>78</xdr:row>
      <xdr:rowOff>73721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403137"/>
          <a:ext cx="889000" cy="4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30754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06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73721</xdr:rowOff>
    </xdr:from>
    <xdr:to>
      <xdr:col>76</xdr:col>
      <xdr:colOff>114300</xdr:colOff>
      <xdr:row>78</xdr:row>
      <xdr:rowOff>87176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446821"/>
          <a:ext cx="8890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121405</xdr:rowOff>
    </xdr:from>
    <xdr:to>
      <xdr:col>76</xdr:col>
      <xdr:colOff>165100</xdr:colOff>
      <xdr:row>77</xdr:row>
      <xdr:rowOff>51555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5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68082</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92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64142</xdr:rowOff>
    </xdr:from>
    <xdr:to>
      <xdr:col>71</xdr:col>
      <xdr:colOff>177800</xdr:colOff>
      <xdr:row>78</xdr:row>
      <xdr:rowOff>87176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437242"/>
          <a:ext cx="889000" cy="2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135959</xdr:rowOff>
    </xdr:from>
    <xdr:to>
      <xdr:col>72</xdr:col>
      <xdr:colOff>38100</xdr:colOff>
      <xdr:row>77</xdr:row>
      <xdr:rowOff>66109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6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82636</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4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128808</xdr:rowOff>
    </xdr:from>
    <xdr:to>
      <xdr:col>67</xdr:col>
      <xdr:colOff>101600</xdr:colOff>
      <xdr:row>77</xdr:row>
      <xdr:rowOff>58958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5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75484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3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155564</xdr:rowOff>
    </xdr:from>
    <xdr:to>
      <xdr:col>85</xdr:col>
      <xdr:colOff>177800</xdr:colOff>
      <xdr:row>78</xdr:row>
      <xdr:rowOff>85714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133991</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33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150687</xdr:rowOff>
    </xdr:from>
    <xdr:to>
      <xdr:col>81</xdr:col>
      <xdr:colOff>101600</xdr:colOff>
      <xdr:row>78</xdr:row>
      <xdr:rowOff>80837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35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71964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44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22921</xdr:rowOff>
    </xdr:from>
    <xdr:to>
      <xdr:col>76</xdr:col>
      <xdr:colOff>165100</xdr:colOff>
      <xdr:row>78</xdr:row>
      <xdr:rowOff>124521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39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115648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48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36376</xdr:rowOff>
    </xdr:from>
    <xdr:to>
      <xdr:col>72</xdr:col>
      <xdr:colOff>38100</xdr:colOff>
      <xdr:row>78</xdr:row>
      <xdr:rowOff>137976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4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129103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50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13342</xdr:rowOff>
    </xdr:from>
    <xdr:to>
      <xdr:col>67</xdr:col>
      <xdr:colOff>101600</xdr:colOff>
      <xdr:row>78</xdr:row>
      <xdr:rowOff>114942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38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106069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47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4266</xdr:rowOff>
    </xdr:from>
    <xdr:to>
      <xdr:col>85</xdr:col>
      <xdr:colOff>127000</xdr:colOff>
      <xdr:row>98</xdr:row>
      <xdr:rowOff>60034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06366"/>
          <a:ext cx="838200" cy="5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19100</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821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60034</xdr:rowOff>
    </xdr:from>
    <xdr:to>
      <xdr:col>81</xdr:col>
      <xdr:colOff>50800</xdr:colOff>
      <xdr:row>98</xdr:row>
      <xdr:rowOff>83010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62134"/>
          <a:ext cx="889000" cy="2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119093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9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83010</xdr:rowOff>
    </xdr:from>
    <xdr:to>
      <xdr:col>76</xdr:col>
      <xdr:colOff>114300</xdr:colOff>
      <xdr:row>98</xdr:row>
      <xdr:rowOff>157428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85110"/>
          <a:ext cx="889000" cy="7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44208</xdr:rowOff>
    </xdr:from>
    <xdr:to>
      <xdr:col>76</xdr:col>
      <xdr:colOff>165100</xdr:colOff>
      <xdr:row>98</xdr:row>
      <xdr:rowOff>145808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136935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3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157428</xdr:rowOff>
    </xdr:from>
    <xdr:to>
      <xdr:col>71</xdr:col>
      <xdr:colOff>177800</xdr:colOff>
      <xdr:row>98</xdr:row>
      <xdr:rowOff>169852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59528"/>
          <a:ext cx="889000" cy="1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67895</xdr:rowOff>
    </xdr:from>
    <xdr:to>
      <xdr:col>72</xdr:col>
      <xdr:colOff>38100</xdr:colOff>
      <xdr:row>98</xdr:row>
      <xdr:rowOff>169495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14572</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4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83021</xdr:rowOff>
    </xdr:from>
    <xdr:to>
      <xdr:col>67</xdr:col>
      <xdr:colOff>101600</xdr:colOff>
      <xdr:row>99</xdr:row>
      <xdr:rowOff>13171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29698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124916</xdr:rowOff>
    </xdr:from>
    <xdr:to>
      <xdr:col>85</xdr:col>
      <xdr:colOff>177800</xdr:colOff>
      <xdr:row>98</xdr:row>
      <xdr:rowOff>55066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5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147793</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60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9234</xdr:rowOff>
    </xdr:from>
    <xdr:to>
      <xdr:col>81</xdr:col>
      <xdr:colOff>101600</xdr:colOff>
      <xdr:row>98</xdr:row>
      <xdr:rowOff>110834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1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127361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58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32210</xdr:rowOff>
    </xdr:from>
    <xdr:to>
      <xdr:col>76</xdr:col>
      <xdr:colOff>165100</xdr:colOff>
      <xdr:row>98</xdr:row>
      <xdr:rowOff>133810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3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150337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60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106628</xdr:rowOff>
    </xdr:from>
    <xdr:to>
      <xdr:col>72</xdr:col>
      <xdr:colOff>38100</xdr:colOff>
      <xdr:row>99</xdr:row>
      <xdr:rowOff>36778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90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27905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700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119052</xdr:rowOff>
    </xdr:from>
    <xdr:to>
      <xdr:col>67</xdr:col>
      <xdr:colOff>101600</xdr:colOff>
      <xdr:row>99</xdr:row>
      <xdr:rowOff>49202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9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40329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701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73520</xdr:rowOff>
    </xdr:from>
    <xdr:to>
      <xdr:col>116</xdr:col>
      <xdr:colOff>63500</xdr:colOff>
      <xdr:row>37</xdr:row>
      <xdr:rowOff>79807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417170"/>
          <a:ext cx="8382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152290</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95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79807</xdr:rowOff>
    </xdr:from>
    <xdr:to>
      <xdr:col>111</xdr:col>
      <xdr:colOff>177800</xdr:colOff>
      <xdr:row>37</xdr:row>
      <xdr:rowOff>88265</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423457"/>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116362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63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88265</xdr:rowOff>
    </xdr:from>
    <xdr:to>
      <xdr:col>107</xdr:col>
      <xdr:colOff>50800</xdr:colOff>
      <xdr:row>37</xdr:row>
      <xdr:rowOff>91237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431915"/>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15977</xdr:rowOff>
    </xdr:from>
    <xdr:to>
      <xdr:col>107</xdr:col>
      <xdr:colOff>101600</xdr:colOff>
      <xdr:row>38</xdr:row>
      <xdr:rowOff>117577</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108704</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91237</xdr:rowOff>
    </xdr:from>
    <xdr:to>
      <xdr:col>102</xdr:col>
      <xdr:colOff>114300</xdr:colOff>
      <xdr:row>37</xdr:row>
      <xdr:rowOff>105829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434887"/>
          <a:ext cx="889000" cy="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68517</xdr:rowOff>
    </xdr:from>
    <xdr:to>
      <xdr:col>102</xdr:col>
      <xdr:colOff>165100</xdr:colOff>
      <xdr:row>38</xdr:row>
      <xdr:rowOff>170117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161244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67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74841</xdr:rowOff>
    </xdr:from>
    <xdr:to>
      <xdr:col>98</xdr:col>
      <xdr:colOff>38100</xdr:colOff>
      <xdr:row>39</xdr:row>
      <xdr:rowOff>4991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167568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6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22720</xdr:rowOff>
    </xdr:from>
    <xdr:to>
      <xdr:col>116</xdr:col>
      <xdr:colOff>114300</xdr:colOff>
      <xdr:row>37</xdr:row>
      <xdr:rowOff>124320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3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45597</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21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29007</xdr:rowOff>
    </xdr:from>
    <xdr:to>
      <xdr:col>112</xdr:col>
      <xdr:colOff>38100</xdr:colOff>
      <xdr:row>37</xdr:row>
      <xdr:rowOff>130607</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3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147134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14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37465</xdr:rowOff>
    </xdr:from>
    <xdr:to>
      <xdr:col>107</xdr:col>
      <xdr:colOff>101600</xdr:colOff>
      <xdr:row>37</xdr:row>
      <xdr:rowOff>139065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155592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15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40437</xdr:rowOff>
    </xdr:from>
    <xdr:to>
      <xdr:col>102</xdr:col>
      <xdr:colOff>165100</xdr:colOff>
      <xdr:row>37</xdr:row>
      <xdr:rowOff>142037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3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158564</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15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55029</xdr:rowOff>
    </xdr:from>
    <xdr:to>
      <xdr:col>98</xdr:col>
      <xdr:colOff>38100</xdr:colOff>
      <xdr:row>37</xdr:row>
      <xdr:rowOff>156629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39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1706</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17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10008</xdr:rowOff>
    </xdr:from>
    <xdr:to>
      <xdr:col>116</xdr:col>
      <xdr:colOff>63500</xdr:colOff>
      <xdr:row>59</xdr:row>
      <xdr:rowOff>10065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25558"/>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90555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6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10065</xdr:rowOff>
    </xdr:from>
    <xdr:to>
      <xdr:col>111</xdr:col>
      <xdr:colOff>177800</xdr:colOff>
      <xdr:row>59</xdr:row>
      <xdr:rowOff>10313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25615"/>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12202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10217</xdr:rowOff>
    </xdr:from>
    <xdr:to>
      <xdr:col>107</xdr:col>
      <xdr:colOff>50800</xdr:colOff>
      <xdr:row>59</xdr:row>
      <xdr:rowOff>10313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25767"/>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45314</xdr:rowOff>
    </xdr:from>
    <xdr:to>
      <xdr:col>107</xdr:col>
      <xdr:colOff>101600</xdr:colOff>
      <xdr:row>58</xdr:row>
      <xdr:rowOff>146914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163441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10217</xdr:rowOff>
    </xdr:from>
    <xdr:to>
      <xdr:col>102</xdr:col>
      <xdr:colOff>114300</xdr:colOff>
      <xdr:row>59</xdr:row>
      <xdr:rowOff>10370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2576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60801</xdr:rowOff>
    </xdr:from>
    <xdr:to>
      <xdr:col>102</xdr:col>
      <xdr:colOff>165100</xdr:colOff>
      <xdr:row>58</xdr:row>
      <xdr:rowOff>162401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7478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58668</xdr:rowOff>
    </xdr:from>
    <xdr:to>
      <xdr:col>98</xdr:col>
      <xdr:colOff>38100</xdr:colOff>
      <xdr:row>58</xdr:row>
      <xdr:rowOff>160268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5345</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130658</xdr:rowOff>
    </xdr:from>
    <xdr:to>
      <xdr:col>116</xdr:col>
      <xdr:colOff>114300</xdr:colOff>
      <xdr:row>59</xdr:row>
      <xdr:rowOff>60808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46106</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9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130715</xdr:rowOff>
    </xdr:from>
    <xdr:to>
      <xdr:col>112</xdr:col>
      <xdr:colOff>38100</xdr:colOff>
      <xdr:row>59</xdr:row>
      <xdr:rowOff>60865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51992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6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130963</xdr:rowOff>
    </xdr:from>
    <xdr:to>
      <xdr:col>107</xdr:col>
      <xdr:colOff>101600</xdr:colOff>
      <xdr:row>59</xdr:row>
      <xdr:rowOff>61113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52240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6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130867</xdr:rowOff>
    </xdr:from>
    <xdr:to>
      <xdr:col>102</xdr:col>
      <xdr:colOff>165100</xdr:colOff>
      <xdr:row>59</xdr:row>
      <xdr:rowOff>61017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7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52144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6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131020</xdr:rowOff>
    </xdr:from>
    <xdr:to>
      <xdr:col>98</xdr:col>
      <xdr:colOff>38100</xdr:colOff>
      <xdr:row>59</xdr:row>
      <xdr:rowOff>61170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52297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6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20256</xdr:rowOff>
    </xdr:from>
    <xdr:to>
      <xdr:col>116</xdr:col>
      <xdr:colOff>63500</xdr:colOff>
      <xdr:row>78</xdr:row>
      <xdr:rowOff>25769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1323300" y="13393356"/>
          <a:ext cx="838200" cy="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113885</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3144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20256</xdr:rowOff>
    </xdr:from>
    <xdr:to>
      <xdr:col>111</xdr:col>
      <xdr:colOff>177800</xdr:colOff>
      <xdr:row>78</xdr:row>
      <xdr:rowOff>24016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3393356"/>
          <a:ext cx="889000" cy="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39895</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07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18402</xdr:rowOff>
    </xdr:from>
    <xdr:to>
      <xdr:col>107</xdr:col>
      <xdr:colOff>50800</xdr:colOff>
      <xdr:row>78</xdr:row>
      <xdr:rowOff>24016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3220052"/>
          <a:ext cx="889000" cy="17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40742</xdr:rowOff>
    </xdr:from>
    <xdr:to>
      <xdr:col>107</xdr:col>
      <xdr:colOff>101600</xdr:colOff>
      <xdr:row>77</xdr:row>
      <xdr:rowOff>142342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32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158869</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01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18402</xdr:rowOff>
    </xdr:from>
    <xdr:to>
      <xdr:col>102</xdr:col>
      <xdr:colOff>114300</xdr:colOff>
      <xdr:row>77</xdr:row>
      <xdr:rowOff>60413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3220052"/>
          <a:ext cx="889000" cy="4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115596</xdr:rowOff>
    </xdr:from>
    <xdr:to>
      <xdr:col>102</xdr:col>
      <xdr:colOff>165100</xdr:colOff>
      <xdr:row>77</xdr:row>
      <xdr:rowOff>45746</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31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62272</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92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98983</xdr:rowOff>
    </xdr:from>
    <xdr:to>
      <xdr:col>98</xdr:col>
      <xdr:colOff>38100</xdr:colOff>
      <xdr:row>77</xdr:row>
      <xdr:rowOff>29133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312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45661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9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146419</xdr:rowOff>
    </xdr:from>
    <xdr:to>
      <xdr:col>116</xdr:col>
      <xdr:colOff>114300</xdr:colOff>
      <xdr:row>78</xdr:row>
      <xdr:rowOff>76569</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34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124846</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32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140906</xdr:rowOff>
    </xdr:from>
    <xdr:to>
      <xdr:col>112</xdr:col>
      <xdr:colOff>38100</xdr:colOff>
      <xdr:row>78</xdr:row>
      <xdr:rowOff>71056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34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62183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43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144666</xdr:rowOff>
    </xdr:from>
    <xdr:to>
      <xdr:col>107</xdr:col>
      <xdr:colOff>101600</xdr:colOff>
      <xdr:row>78</xdr:row>
      <xdr:rowOff>74816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34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65943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43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139052</xdr:rowOff>
    </xdr:from>
    <xdr:to>
      <xdr:col>102</xdr:col>
      <xdr:colOff>165100</xdr:colOff>
      <xdr:row>77</xdr:row>
      <xdr:rowOff>69202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16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60329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26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9613</xdr:rowOff>
    </xdr:from>
    <xdr:to>
      <xdr:col>98</xdr:col>
      <xdr:colOff>38100</xdr:colOff>
      <xdr:row>77</xdr:row>
      <xdr:rowOff>111213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21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102340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30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54611</xdr:rowOff>
    </xdr:from>
    <xdr:to>
      <xdr:col>107</xdr:col>
      <xdr:colOff>101600</xdr:colOff>
      <xdr:row>91</xdr:row>
      <xdr:rowOff>156211</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90</xdr:row>
      <xdr:rowOff>1288</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168911</xdr:rowOff>
    </xdr:from>
    <xdr:to>
      <xdr:col>102</xdr:col>
      <xdr:colOff>165100</xdr:colOff>
      <xdr:row>90</xdr:row>
      <xdr:rowOff>99061</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115588</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歳出決算総額は住民一人当たり</a:t>
          </a:r>
          <a:r>
            <a:rPr kumimoji="1" lang="en-US" altLang="ja-JP" sz="1100">
              <a:latin typeface="ＭＳ Ｐゴシック" panose="020B0600070205080204" pitchFamily="50" charset="-128"/>
              <a:ea typeface="ＭＳ Ｐゴシック" panose="020B0600070205080204" pitchFamily="50" charset="-128"/>
            </a:rPr>
            <a:t>525,151</a:t>
          </a:r>
          <a:r>
            <a:rPr kumimoji="1" lang="ja-JP" altLang="en-US" sz="1100">
              <a:latin typeface="ＭＳ Ｐゴシック" panose="020B0600070205080204" pitchFamily="50" charset="-128"/>
              <a:ea typeface="ＭＳ Ｐゴシック" panose="020B0600070205080204" pitchFamily="50" charset="-128"/>
            </a:rPr>
            <a:t>円であり、前年度から増加した主な項目は、物件費及び積立金となっている。物件費は、令和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年度から燃やすごみの処理を松山市に委託したことによる燃やすごみ収集処理委託料の増加等により、対前年度比</a:t>
          </a:r>
          <a:r>
            <a:rPr kumimoji="1" lang="en-US" altLang="ja-JP" sz="1100">
              <a:latin typeface="ＭＳ Ｐゴシック" panose="020B0600070205080204" pitchFamily="50" charset="-128"/>
              <a:ea typeface="ＭＳ Ｐゴシック" panose="020B0600070205080204" pitchFamily="50" charset="-128"/>
            </a:rPr>
            <a:t>8.8</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73,389</a:t>
          </a:r>
          <a:r>
            <a:rPr kumimoji="1" lang="ja-JP" altLang="en-US" sz="1100">
              <a:latin typeface="ＭＳ Ｐゴシック" panose="020B0600070205080204" pitchFamily="50" charset="-128"/>
              <a:ea typeface="ＭＳ Ｐゴシック" panose="020B0600070205080204" pitchFamily="50" charset="-128"/>
            </a:rPr>
            <a:t>円、積立金は、令和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年度に解散した東温市土地開発公社の残余財産を産業用地等整備基金へ積み立てたこと等により、対前年度比</a:t>
          </a:r>
          <a:r>
            <a:rPr kumimoji="1" lang="en-US" altLang="ja-JP" sz="1100">
              <a:latin typeface="ＭＳ Ｐゴシック" panose="020B0600070205080204" pitchFamily="50" charset="-128"/>
              <a:ea typeface="ＭＳ Ｐゴシック" panose="020B0600070205080204" pitchFamily="50" charset="-128"/>
            </a:rPr>
            <a:t>35.8</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55,547</a:t>
          </a:r>
          <a:r>
            <a:rPr kumimoji="1" lang="ja-JP" altLang="en-US" sz="1100">
              <a:latin typeface="ＭＳ Ｐゴシック" panose="020B0600070205080204" pitchFamily="50" charset="-128"/>
              <a:ea typeface="ＭＳ Ｐゴシック" panose="020B0600070205080204" pitchFamily="50" charset="-128"/>
            </a:rPr>
            <a:t>円となっている。</a:t>
          </a:r>
        </a:p>
        <a:p>
          <a:r>
            <a:rPr kumimoji="1" lang="ja-JP" altLang="en-US" sz="1100">
              <a:latin typeface="ＭＳ Ｐゴシック" panose="020B0600070205080204" pitchFamily="50" charset="-128"/>
              <a:ea typeface="ＭＳ Ｐゴシック" panose="020B0600070205080204" pitchFamily="50" charset="-128"/>
            </a:rPr>
            <a:t>　また、減少した主な項目は、扶助費、普通建設事業費及び災害復旧事業費となっており、扶助費は、子育て世帯への臨時特別給付金の終了等により、対前年度比</a:t>
          </a:r>
          <a:r>
            <a:rPr kumimoji="1" lang="en-US" altLang="ja-JP" sz="1100">
              <a:latin typeface="ＭＳ Ｐゴシック" panose="020B0600070205080204" pitchFamily="50" charset="-128"/>
              <a:ea typeface="ＭＳ Ｐゴシック" panose="020B0600070205080204" pitchFamily="50" charset="-128"/>
            </a:rPr>
            <a:t>17.4</a:t>
          </a:r>
          <a:r>
            <a:rPr kumimoji="1" lang="ja-JP" altLang="en-US" sz="1100">
              <a:latin typeface="ＭＳ Ｐゴシック" panose="020B0600070205080204" pitchFamily="50" charset="-128"/>
              <a:ea typeface="ＭＳ Ｐゴシック" panose="020B0600070205080204" pitchFamily="50" charset="-128"/>
            </a:rPr>
            <a:t>％減の</a:t>
          </a:r>
          <a:r>
            <a:rPr kumimoji="1" lang="en-US" altLang="ja-JP" sz="1100">
              <a:latin typeface="ＭＳ Ｐゴシック" panose="020B0600070205080204" pitchFamily="50" charset="-128"/>
              <a:ea typeface="ＭＳ Ｐゴシック" panose="020B0600070205080204" pitchFamily="50" charset="-128"/>
            </a:rPr>
            <a:t>93,813</a:t>
          </a:r>
          <a:r>
            <a:rPr kumimoji="1" lang="ja-JP" altLang="en-US" sz="1100">
              <a:latin typeface="ＭＳ Ｐゴシック" panose="020B0600070205080204" pitchFamily="50" charset="-128"/>
              <a:ea typeface="ＭＳ Ｐゴシック" panose="020B0600070205080204" pitchFamily="50" charset="-128"/>
            </a:rPr>
            <a:t>円、普通建設事業費は、農村環境改善センター改修工事の完了等により、対前年度比</a:t>
          </a:r>
          <a:r>
            <a:rPr kumimoji="1" lang="en-US" altLang="ja-JP" sz="1100">
              <a:latin typeface="ＭＳ Ｐゴシック" panose="020B0600070205080204" pitchFamily="50" charset="-128"/>
              <a:ea typeface="ＭＳ Ｐゴシック" panose="020B0600070205080204" pitchFamily="50" charset="-128"/>
            </a:rPr>
            <a:t>21.6</a:t>
          </a:r>
          <a:r>
            <a:rPr kumimoji="1" lang="ja-JP" altLang="en-US" sz="1100">
              <a:latin typeface="ＭＳ Ｐゴシック" panose="020B0600070205080204" pitchFamily="50" charset="-128"/>
              <a:ea typeface="ＭＳ Ｐゴシック" panose="020B0600070205080204" pitchFamily="50" charset="-128"/>
            </a:rPr>
            <a:t>％減の</a:t>
          </a:r>
          <a:r>
            <a:rPr kumimoji="1" lang="en-US" altLang="ja-JP" sz="1100">
              <a:latin typeface="ＭＳ Ｐゴシック" panose="020B0600070205080204" pitchFamily="50" charset="-128"/>
              <a:ea typeface="ＭＳ Ｐゴシック" panose="020B0600070205080204" pitchFamily="50" charset="-128"/>
            </a:rPr>
            <a:t>35,862</a:t>
          </a:r>
          <a:r>
            <a:rPr kumimoji="1" lang="ja-JP" altLang="en-US" sz="1100">
              <a:latin typeface="ＭＳ Ｐゴシック" panose="020B0600070205080204" pitchFamily="50" charset="-128"/>
              <a:ea typeface="ＭＳ Ｐゴシック" panose="020B0600070205080204" pitchFamily="50" charset="-128"/>
            </a:rPr>
            <a:t>円、災害復旧事業費は災害復旧件数の減少等により、対前年度比</a:t>
          </a:r>
          <a:r>
            <a:rPr kumimoji="1" lang="en-US" altLang="ja-JP" sz="1100">
              <a:latin typeface="ＭＳ Ｐゴシック" panose="020B0600070205080204" pitchFamily="50" charset="-128"/>
              <a:ea typeface="ＭＳ Ｐゴシック" panose="020B0600070205080204" pitchFamily="50" charset="-128"/>
            </a:rPr>
            <a:t>59.7</a:t>
          </a:r>
          <a:r>
            <a:rPr kumimoji="1" lang="ja-JP" altLang="en-US" sz="1100">
              <a:latin typeface="ＭＳ Ｐゴシック" panose="020B0600070205080204" pitchFamily="50" charset="-128"/>
              <a:ea typeface="ＭＳ Ｐゴシック" panose="020B0600070205080204" pitchFamily="50" charset="-128"/>
            </a:rPr>
            <a:t>％減の</a:t>
          </a:r>
          <a:r>
            <a:rPr kumimoji="1" lang="en-US" altLang="ja-JP" sz="1100">
              <a:latin typeface="ＭＳ Ｐゴシック" panose="020B0600070205080204" pitchFamily="50" charset="-128"/>
              <a:ea typeface="ＭＳ Ｐゴシック" panose="020B0600070205080204" pitchFamily="50" charset="-128"/>
            </a:rPr>
            <a:t>1,023</a:t>
          </a:r>
          <a:r>
            <a:rPr kumimoji="1" lang="ja-JP" altLang="en-US" sz="1100">
              <a:latin typeface="ＭＳ Ｐゴシック" panose="020B0600070205080204" pitchFamily="50" charset="-128"/>
              <a:ea typeface="ＭＳ Ｐゴシック" panose="020B0600070205080204" pitchFamily="50" charset="-128"/>
            </a:rPr>
            <a:t>円となっている。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33,250
32,997
211.30
18,686,213
17,461,279
1,090,850
10,066,631
12,041,912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83007</xdr:rowOff>
    </xdr:from>
    <xdr:to>
      <xdr:col>24</xdr:col>
      <xdr:colOff>63500</xdr:colOff>
      <xdr:row>37</xdr:row>
      <xdr:rowOff>86055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26657"/>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161688</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6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86055</xdr:rowOff>
    </xdr:from>
    <xdr:to>
      <xdr:col>19</xdr:col>
      <xdr:colOff>177800</xdr:colOff>
      <xdr:row>37</xdr:row>
      <xdr:rowOff>89103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2970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88231</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0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85598</xdr:rowOff>
    </xdr:from>
    <xdr:to>
      <xdr:col>15</xdr:col>
      <xdr:colOff>50800</xdr:colOff>
      <xdr:row>37</xdr:row>
      <xdr:rowOff>89103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29248"/>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134087</xdr:rowOff>
    </xdr:from>
    <xdr:to>
      <xdr:col>15</xdr:col>
      <xdr:colOff>101600</xdr:colOff>
      <xdr:row>37</xdr:row>
      <xdr:rowOff>64237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80764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85598</xdr:rowOff>
    </xdr:from>
    <xdr:to>
      <xdr:col>10</xdr:col>
      <xdr:colOff>114300</xdr:colOff>
      <xdr:row>37</xdr:row>
      <xdr:rowOff>89713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29248"/>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118313</xdr:rowOff>
    </xdr:from>
    <xdr:to>
      <xdr:col>10</xdr:col>
      <xdr:colOff>165100</xdr:colOff>
      <xdr:row>37</xdr:row>
      <xdr:rowOff>48463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9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64990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6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116332</xdr:rowOff>
    </xdr:from>
    <xdr:to>
      <xdr:col>6</xdr:col>
      <xdr:colOff>38100</xdr:colOff>
      <xdr:row>37</xdr:row>
      <xdr:rowOff>46482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8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63009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6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32207</xdr:rowOff>
    </xdr:from>
    <xdr:to>
      <xdr:col>24</xdr:col>
      <xdr:colOff>114300</xdr:colOff>
      <xdr:row>37</xdr:row>
      <xdr:rowOff>133807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7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118584</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9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35255</xdr:rowOff>
    </xdr:from>
    <xdr:to>
      <xdr:col>20</xdr:col>
      <xdr:colOff>38100</xdr:colOff>
      <xdr:row>37</xdr:row>
      <xdr:rowOff>136855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127982</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38303</xdr:rowOff>
    </xdr:from>
    <xdr:to>
      <xdr:col>15</xdr:col>
      <xdr:colOff>101600</xdr:colOff>
      <xdr:row>37</xdr:row>
      <xdr:rowOff>139903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8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131030</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47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34798</xdr:rowOff>
    </xdr:from>
    <xdr:to>
      <xdr:col>10</xdr:col>
      <xdr:colOff>165100</xdr:colOff>
      <xdr:row>37</xdr:row>
      <xdr:rowOff>136398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7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127525</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38913</xdr:rowOff>
    </xdr:from>
    <xdr:to>
      <xdr:col>6</xdr:col>
      <xdr:colOff>38100</xdr:colOff>
      <xdr:row>37</xdr:row>
      <xdr:rowOff>140513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131640</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47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56692</xdr:rowOff>
    </xdr:from>
    <xdr:to>
      <xdr:col>24</xdr:col>
      <xdr:colOff>63500</xdr:colOff>
      <xdr:row>58</xdr:row>
      <xdr:rowOff>86501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000792"/>
          <a:ext cx="8382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165227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6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51333</xdr:rowOff>
    </xdr:from>
    <xdr:to>
      <xdr:col>19</xdr:col>
      <xdr:colOff>177800</xdr:colOff>
      <xdr:row>58</xdr:row>
      <xdr:rowOff>56692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23983"/>
          <a:ext cx="889000" cy="1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85086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8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51333</xdr:rowOff>
    </xdr:from>
    <xdr:to>
      <xdr:col>15</xdr:col>
      <xdr:colOff>50800</xdr:colOff>
      <xdr:row>58</xdr:row>
      <xdr:rowOff>106225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23983"/>
          <a:ext cx="889000" cy="22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106588</xdr:rowOff>
    </xdr:from>
    <xdr:to>
      <xdr:col>15</xdr:col>
      <xdr:colOff>101600</xdr:colOff>
      <xdr:row>57</xdr:row>
      <xdr:rowOff>36738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53265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48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106225</xdr:rowOff>
    </xdr:from>
    <xdr:to>
      <xdr:col>10</xdr:col>
      <xdr:colOff>114300</xdr:colOff>
      <xdr:row>58</xdr:row>
      <xdr:rowOff>106442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50325"/>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143008</xdr:rowOff>
    </xdr:from>
    <xdr:to>
      <xdr:col>10</xdr:col>
      <xdr:colOff>165100</xdr:colOff>
      <xdr:row>58</xdr:row>
      <xdr:rowOff>73158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89685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9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166365</xdr:rowOff>
    </xdr:from>
    <xdr:to>
      <xdr:col>6</xdr:col>
      <xdr:colOff>38100</xdr:colOff>
      <xdr:row>58</xdr:row>
      <xdr:rowOff>96515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3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113042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1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35701</xdr:rowOff>
    </xdr:from>
    <xdr:to>
      <xdr:col>24</xdr:col>
      <xdr:colOff>114300</xdr:colOff>
      <xdr:row>58</xdr:row>
      <xdr:rowOff>137301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7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122078</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9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5892</xdr:rowOff>
    </xdr:from>
    <xdr:to>
      <xdr:col>20</xdr:col>
      <xdr:colOff>38100</xdr:colOff>
      <xdr:row>58</xdr:row>
      <xdr:rowOff>107492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4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98619</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04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533</xdr:rowOff>
    </xdr:from>
    <xdr:to>
      <xdr:col>15</xdr:col>
      <xdr:colOff>101600</xdr:colOff>
      <xdr:row>57</xdr:row>
      <xdr:rowOff>102133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7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93260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865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55425</xdr:rowOff>
    </xdr:from>
    <xdr:to>
      <xdr:col>10</xdr:col>
      <xdr:colOff>165100</xdr:colOff>
      <xdr:row>58</xdr:row>
      <xdr:rowOff>157025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9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148152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09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55642</xdr:rowOff>
    </xdr:from>
    <xdr:to>
      <xdr:col>6</xdr:col>
      <xdr:colOff>38100</xdr:colOff>
      <xdr:row>58</xdr:row>
      <xdr:rowOff>157242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9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148369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0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17715</xdr:rowOff>
    </xdr:from>
    <xdr:to>
      <xdr:col>24</xdr:col>
      <xdr:colOff>63500</xdr:colOff>
      <xdr:row>76</xdr:row>
      <xdr:rowOff>89367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3047915"/>
          <a:ext cx="838200" cy="7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129091</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81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17715</xdr:rowOff>
    </xdr:from>
    <xdr:to>
      <xdr:col>19</xdr:col>
      <xdr:colOff>177800</xdr:colOff>
      <xdr:row>76</xdr:row>
      <xdr:rowOff>142827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047915"/>
          <a:ext cx="889000" cy="12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13522</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270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142827</xdr:rowOff>
    </xdr:from>
    <xdr:to>
      <xdr:col>15</xdr:col>
      <xdr:colOff>50800</xdr:colOff>
      <xdr:row>76</xdr:row>
      <xdr:rowOff>157686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173027"/>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157686</xdr:rowOff>
    </xdr:from>
    <xdr:to>
      <xdr:col>10</xdr:col>
      <xdr:colOff>114300</xdr:colOff>
      <xdr:row>77</xdr:row>
      <xdr:rowOff>36497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187886"/>
          <a:ext cx="889000" cy="5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38567</xdr:rowOff>
    </xdr:from>
    <xdr:to>
      <xdr:col>24</xdr:col>
      <xdr:colOff>114300</xdr:colOff>
      <xdr:row>76</xdr:row>
      <xdr:rowOff>140167</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06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16994</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04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138364</xdr:rowOff>
    </xdr:from>
    <xdr:to>
      <xdr:col>20</xdr:col>
      <xdr:colOff>38100</xdr:colOff>
      <xdr:row>76</xdr:row>
      <xdr:rowOff>68514</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299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59642</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08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92027</xdr:rowOff>
    </xdr:from>
    <xdr:to>
      <xdr:col>15</xdr:col>
      <xdr:colOff>101600</xdr:colOff>
      <xdr:row>77</xdr:row>
      <xdr:rowOff>22177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12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13304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21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106886</xdr:rowOff>
    </xdr:from>
    <xdr:to>
      <xdr:col>10</xdr:col>
      <xdr:colOff>165100</xdr:colOff>
      <xdr:row>77</xdr:row>
      <xdr:rowOff>37036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13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28163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22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157147</xdr:rowOff>
    </xdr:from>
    <xdr:to>
      <xdr:col>6</xdr:col>
      <xdr:colOff>38100</xdr:colOff>
      <xdr:row>77</xdr:row>
      <xdr:rowOff>87297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18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78424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280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122431</xdr:rowOff>
    </xdr:from>
    <xdr:to>
      <xdr:col>24</xdr:col>
      <xdr:colOff>63500</xdr:colOff>
      <xdr:row>97</xdr:row>
      <xdr:rowOff>130118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53081"/>
          <a:ext cx="838200" cy="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171238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8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130118</xdr:rowOff>
    </xdr:from>
    <xdr:to>
      <xdr:col>19</xdr:col>
      <xdr:colOff>177800</xdr:colOff>
      <xdr:row>98</xdr:row>
      <xdr:rowOff>23865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60768"/>
          <a:ext cx="889000" cy="6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89527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69709</xdr:rowOff>
    </xdr:from>
    <xdr:to>
      <xdr:col>15</xdr:col>
      <xdr:colOff>50800</xdr:colOff>
      <xdr:row>98</xdr:row>
      <xdr:rowOff>23865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700359"/>
          <a:ext cx="889000" cy="12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18641</xdr:rowOff>
    </xdr:from>
    <xdr:to>
      <xdr:col>15</xdr:col>
      <xdr:colOff>101600</xdr:colOff>
      <xdr:row>97</xdr:row>
      <xdr:rowOff>120241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136768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4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69709</xdr:rowOff>
    </xdr:from>
    <xdr:to>
      <xdr:col>10</xdr:col>
      <xdr:colOff>114300</xdr:colOff>
      <xdr:row>97</xdr:row>
      <xdr:rowOff>144991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00359"/>
          <a:ext cx="889000" cy="7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27570</xdr:rowOff>
    </xdr:from>
    <xdr:to>
      <xdr:col>10</xdr:col>
      <xdr:colOff>165100</xdr:colOff>
      <xdr:row>97</xdr:row>
      <xdr:rowOff>129170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5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120297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75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43187</xdr:rowOff>
    </xdr:from>
    <xdr:to>
      <xdr:col>6</xdr:col>
      <xdr:colOff>38100</xdr:colOff>
      <xdr:row>97</xdr:row>
      <xdr:rowOff>144787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7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161314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4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71631</xdr:rowOff>
    </xdr:from>
    <xdr:to>
      <xdr:col>24</xdr:col>
      <xdr:colOff>114300</xdr:colOff>
      <xdr:row>98</xdr:row>
      <xdr:rowOff>1781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0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50058</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8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79318</xdr:rowOff>
    </xdr:from>
    <xdr:to>
      <xdr:col>20</xdr:col>
      <xdr:colOff>38100</xdr:colOff>
      <xdr:row>98</xdr:row>
      <xdr:rowOff>9468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595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0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144515</xdr:rowOff>
    </xdr:from>
    <xdr:to>
      <xdr:col>15</xdr:col>
      <xdr:colOff>101600</xdr:colOff>
      <xdr:row>98</xdr:row>
      <xdr:rowOff>74665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65792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18909</xdr:rowOff>
    </xdr:from>
    <xdr:to>
      <xdr:col>10</xdr:col>
      <xdr:colOff>165100</xdr:colOff>
      <xdr:row>97</xdr:row>
      <xdr:rowOff>120509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4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137036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42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94191</xdr:rowOff>
    </xdr:from>
    <xdr:to>
      <xdr:col>6</xdr:col>
      <xdr:colOff>38100</xdr:colOff>
      <xdr:row>98</xdr:row>
      <xdr:rowOff>24341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2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15468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1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84074</xdr:rowOff>
    </xdr:from>
    <xdr:to>
      <xdr:col>55</xdr:col>
      <xdr:colOff>0</xdr:colOff>
      <xdr:row>38</xdr:row>
      <xdr:rowOff>84265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599174"/>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22750</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537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84265</xdr:rowOff>
    </xdr:from>
    <xdr:to>
      <xdr:col>50</xdr:col>
      <xdr:colOff>114300</xdr:colOff>
      <xdr:row>38</xdr:row>
      <xdr:rowOff>85217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599365"/>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140543</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1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84836</xdr:rowOff>
    </xdr:from>
    <xdr:to>
      <xdr:col>45</xdr:col>
      <xdr:colOff>177800</xdr:colOff>
      <xdr:row>38</xdr:row>
      <xdr:rowOff>85217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59993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29273</xdr:rowOff>
    </xdr:from>
    <xdr:to>
      <xdr:col>46</xdr:col>
      <xdr:colOff>38100</xdr:colOff>
      <xdr:row>38</xdr:row>
      <xdr:rowOff>130873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147400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19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84836</xdr:rowOff>
    </xdr:from>
    <xdr:to>
      <xdr:col>41</xdr:col>
      <xdr:colOff>50800</xdr:colOff>
      <xdr:row>38</xdr:row>
      <xdr:rowOff>85407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599936"/>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27178</xdr:rowOff>
    </xdr:from>
    <xdr:to>
      <xdr:col>41</xdr:col>
      <xdr:colOff>101600</xdr:colOff>
      <xdr:row>38</xdr:row>
      <xdr:rowOff>128778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145305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146448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18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33274</xdr:rowOff>
    </xdr:from>
    <xdr:to>
      <xdr:col>55</xdr:col>
      <xdr:colOff>50800</xdr:colOff>
      <xdr:row>38</xdr:row>
      <xdr:rowOff>134874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56151</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399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33465</xdr:rowOff>
    </xdr:from>
    <xdr:to>
      <xdr:col>50</xdr:col>
      <xdr:colOff>165100</xdr:colOff>
      <xdr:row>38</xdr:row>
      <xdr:rowOff>135065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4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126192</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41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34417</xdr:rowOff>
    </xdr:from>
    <xdr:to>
      <xdr:col>46</xdr:col>
      <xdr:colOff>38100</xdr:colOff>
      <xdr:row>38</xdr:row>
      <xdr:rowOff>136017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4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127144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42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34036</xdr:rowOff>
    </xdr:from>
    <xdr:to>
      <xdr:col>41</xdr:col>
      <xdr:colOff>101600</xdr:colOff>
      <xdr:row>38</xdr:row>
      <xdr:rowOff>135636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126763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41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34607</xdr:rowOff>
    </xdr:from>
    <xdr:to>
      <xdr:col>36</xdr:col>
      <xdr:colOff>165100</xdr:colOff>
      <xdr:row>38</xdr:row>
      <xdr:rowOff>136207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4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127334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42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100762</xdr:rowOff>
    </xdr:from>
    <xdr:to>
      <xdr:col>55</xdr:col>
      <xdr:colOff>0</xdr:colOff>
      <xdr:row>56</xdr:row>
      <xdr:rowOff>169228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701962"/>
          <a:ext cx="838200" cy="6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110799</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1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91599</xdr:rowOff>
    </xdr:from>
    <xdr:to>
      <xdr:col>50</xdr:col>
      <xdr:colOff>114300</xdr:colOff>
      <xdr:row>56</xdr:row>
      <xdr:rowOff>100762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692799"/>
          <a:ext cx="889000" cy="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59364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3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91599</xdr:rowOff>
    </xdr:from>
    <xdr:to>
      <xdr:col>45</xdr:col>
      <xdr:colOff>177800</xdr:colOff>
      <xdr:row>56</xdr:row>
      <xdr:rowOff>154140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692799"/>
          <a:ext cx="889000" cy="6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121476</xdr:rowOff>
    </xdr:from>
    <xdr:to>
      <xdr:col>46</xdr:col>
      <xdr:colOff>38100</xdr:colOff>
      <xdr:row>55</xdr:row>
      <xdr:rowOff>51626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37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68153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15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154140</xdr:rowOff>
    </xdr:from>
    <xdr:to>
      <xdr:col>41</xdr:col>
      <xdr:colOff>50800</xdr:colOff>
      <xdr:row>57</xdr:row>
      <xdr:rowOff>23228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755340"/>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5442</xdr:rowOff>
    </xdr:from>
    <xdr:to>
      <xdr:col>41</xdr:col>
      <xdr:colOff>101600</xdr:colOff>
      <xdr:row>55</xdr:row>
      <xdr:rowOff>107042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43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123569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21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162890</xdr:rowOff>
    </xdr:from>
    <xdr:to>
      <xdr:col>36</xdr:col>
      <xdr:colOff>165100</xdr:colOff>
      <xdr:row>55</xdr:row>
      <xdr:rowOff>93040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42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109567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19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118428</xdr:rowOff>
    </xdr:from>
    <xdr:to>
      <xdr:col>55</xdr:col>
      <xdr:colOff>50800</xdr:colOff>
      <xdr:row>57</xdr:row>
      <xdr:rowOff>48578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1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141305</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7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49962</xdr:rowOff>
    </xdr:from>
    <xdr:to>
      <xdr:col>50</xdr:col>
      <xdr:colOff>165100</xdr:colOff>
      <xdr:row>56</xdr:row>
      <xdr:rowOff>151562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5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168089</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42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40799</xdr:rowOff>
    </xdr:from>
    <xdr:to>
      <xdr:col>46</xdr:col>
      <xdr:colOff>38100</xdr:colOff>
      <xdr:row>56</xdr:row>
      <xdr:rowOff>142399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64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133526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73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103340</xdr:rowOff>
    </xdr:from>
    <xdr:to>
      <xdr:col>41</xdr:col>
      <xdr:colOff>101600</xdr:colOff>
      <xdr:row>57</xdr:row>
      <xdr:rowOff>33490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24617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79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143878</xdr:rowOff>
    </xdr:from>
    <xdr:to>
      <xdr:col>36</xdr:col>
      <xdr:colOff>165100</xdr:colOff>
      <xdr:row>57</xdr:row>
      <xdr:rowOff>74028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4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65155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83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88133</xdr:rowOff>
    </xdr:from>
    <xdr:to>
      <xdr:col>55</xdr:col>
      <xdr:colOff>0</xdr:colOff>
      <xdr:row>78</xdr:row>
      <xdr:rowOff>105085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61233"/>
          <a:ext cx="838200" cy="1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170587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00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88133</xdr:rowOff>
    </xdr:from>
    <xdr:to>
      <xdr:col>50</xdr:col>
      <xdr:colOff>114300</xdr:colOff>
      <xdr:row>78</xdr:row>
      <xdr:rowOff>100572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61233"/>
          <a:ext cx="889000" cy="1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106151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3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100572</xdr:rowOff>
    </xdr:from>
    <xdr:to>
      <xdr:col>45</xdr:col>
      <xdr:colOff>177800</xdr:colOff>
      <xdr:row>78</xdr:row>
      <xdr:rowOff>117301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73672"/>
          <a:ext cx="889000" cy="1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114777</xdr:rowOff>
    </xdr:from>
    <xdr:to>
      <xdr:col>41</xdr:col>
      <xdr:colOff>50800</xdr:colOff>
      <xdr:row>78</xdr:row>
      <xdr:rowOff>117301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87877"/>
          <a:ext cx="8890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54285</xdr:rowOff>
    </xdr:from>
    <xdr:to>
      <xdr:col>55</xdr:col>
      <xdr:colOff>50800</xdr:colOff>
      <xdr:row>78</xdr:row>
      <xdr:rowOff>155885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140662</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37333</xdr:rowOff>
    </xdr:from>
    <xdr:to>
      <xdr:col>50</xdr:col>
      <xdr:colOff>165100</xdr:colOff>
      <xdr:row>78</xdr:row>
      <xdr:rowOff>138933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1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130060</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50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49772</xdr:rowOff>
    </xdr:from>
    <xdr:to>
      <xdr:col>46</xdr:col>
      <xdr:colOff>38100</xdr:colOff>
      <xdr:row>78</xdr:row>
      <xdr:rowOff>151372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2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142499</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1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66501</xdr:rowOff>
    </xdr:from>
    <xdr:to>
      <xdr:col>41</xdr:col>
      <xdr:colOff>101600</xdr:colOff>
      <xdr:row>78</xdr:row>
      <xdr:rowOff>168101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3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159228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3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63977</xdr:rowOff>
    </xdr:from>
    <xdr:to>
      <xdr:col>36</xdr:col>
      <xdr:colOff>165100</xdr:colOff>
      <xdr:row>78</xdr:row>
      <xdr:rowOff>165577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3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156704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2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129373</xdr:rowOff>
    </xdr:from>
    <xdr:to>
      <xdr:col>55</xdr:col>
      <xdr:colOff>0</xdr:colOff>
      <xdr:row>98</xdr:row>
      <xdr:rowOff>11357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588573"/>
          <a:ext cx="838200" cy="22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1934</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63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11357</xdr:rowOff>
    </xdr:from>
    <xdr:to>
      <xdr:col>50</xdr:col>
      <xdr:colOff>114300</xdr:colOff>
      <xdr:row>98</xdr:row>
      <xdr:rowOff>23898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813457"/>
          <a:ext cx="8890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159014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44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23898</xdr:rowOff>
    </xdr:from>
    <xdr:to>
      <xdr:col>45</xdr:col>
      <xdr:colOff>177800</xdr:colOff>
      <xdr:row>98</xdr:row>
      <xdr:rowOff>37477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825998"/>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1378</xdr:rowOff>
    </xdr:from>
    <xdr:to>
      <xdr:col>46</xdr:col>
      <xdr:colOff>38100</xdr:colOff>
      <xdr:row>97</xdr:row>
      <xdr:rowOff>102978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3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119505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0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37477</xdr:rowOff>
    </xdr:from>
    <xdr:to>
      <xdr:col>41</xdr:col>
      <xdr:colOff>50800</xdr:colOff>
      <xdr:row>98</xdr:row>
      <xdr:rowOff>42480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839577"/>
          <a:ext cx="889000" cy="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35754</xdr:rowOff>
    </xdr:from>
    <xdr:to>
      <xdr:col>41</xdr:col>
      <xdr:colOff>101600</xdr:colOff>
      <xdr:row>97</xdr:row>
      <xdr:rowOff>137354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6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153881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44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29177</xdr:rowOff>
    </xdr:from>
    <xdr:to>
      <xdr:col>36</xdr:col>
      <xdr:colOff>165100</xdr:colOff>
      <xdr:row>97</xdr:row>
      <xdr:rowOff>130777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5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147304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43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78573</xdr:rowOff>
    </xdr:from>
    <xdr:to>
      <xdr:col>55</xdr:col>
      <xdr:colOff>50800</xdr:colOff>
      <xdr:row>97</xdr:row>
      <xdr:rowOff>8723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53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101450</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38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132007</xdr:rowOff>
    </xdr:from>
    <xdr:to>
      <xdr:col>50</xdr:col>
      <xdr:colOff>165100</xdr:colOff>
      <xdr:row>98</xdr:row>
      <xdr:rowOff>62157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6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53284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85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144548</xdr:rowOff>
    </xdr:from>
    <xdr:to>
      <xdr:col>46</xdr:col>
      <xdr:colOff>38100</xdr:colOff>
      <xdr:row>98</xdr:row>
      <xdr:rowOff>74698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77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65825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8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158127</xdr:rowOff>
    </xdr:from>
    <xdr:to>
      <xdr:col>41</xdr:col>
      <xdr:colOff>101600</xdr:colOff>
      <xdr:row>98</xdr:row>
      <xdr:rowOff>88277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79404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88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163130</xdr:rowOff>
    </xdr:from>
    <xdr:to>
      <xdr:col>36</xdr:col>
      <xdr:colOff>165100</xdr:colOff>
      <xdr:row>98</xdr:row>
      <xdr:rowOff>93280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9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84407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8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65329</xdr:rowOff>
    </xdr:from>
    <xdr:to>
      <xdr:col>85</xdr:col>
      <xdr:colOff>127000</xdr:colOff>
      <xdr:row>37</xdr:row>
      <xdr:rowOff>68034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408979"/>
          <a:ext cx="8382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85336</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086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68034</xdr:rowOff>
    </xdr:from>
    <xdr:to>
      <xdr:col>81</xdr:col>
      <xdr:colOff>50800</xdr:colOff>
      <xdr:row>37</xdr:row>
      <xdr:rowOff>93142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411684"/>
          <a:ext cx="889000" cy="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15613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01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88817</xdr:rowOff>
    </xdr:from>
    <xdr:to>
      <xdr:col>76</xdr:col>
      <xdr:colOff>114300</xdr:colOff>
      <xdr:row>37</xdr:row>
      <xdr:rowOff>93142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432467"/>
          <a:ext cx="889000" cy="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88817</xdr:rowOff>
    </xdr:from>
    <xdr:to>
      <xdr:col>71</xdr:col>
      <xdr:colOff>177800</xdr:colOff>
      <xdr:row>37</xdr:row>
      <xdr:rowOff>95637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432467"/>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14529</xdr:rowOff>
    </xdr:from>
    <xdr:to>
      <xdr:col>85</xdr:col>
      <xdr:colOff>177800</xdr:colOff>
      <xdr:row>37</xdr:row>
      <xdr:rowOff>116129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5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100906</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7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17234</xdr:rowOff>
    </xdr:from>
    <xdr:to>
      <xdr:col>81</xdr:col>
      <xdr:colOff>101600</xdr:colOff>
      <xdr:row>37</xdr:row>
      <xdr:rowOff>118834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36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109961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45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42342</xdr:rowOff>
    </xdr:from>
    <xdr:to>
      <xdr:col>76</xdr:col>
      <xdr:colOff>165100</xdr:colOff>
      <xdr:row>37</xdr:row>
      <xdr:rowOff>143942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38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135069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47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38017</xdr:rowOff>
    </xdr:from>
    <xdr:to>
      <xdr:col>72</xdr:col>
      <xdr:colOff>38100</xdr:colOff>
      <xdr:row>37</xdr:row>
      <xdr:rowOff>139617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130745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47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44837</xdr:rowOff>
    </xdr:from>
    <xdr:to>
      <xdr:col>67</xdr:col>
      <xdr:colOff>101600</xdr:colOff>
      <xdr:row>37</xdr:row>
      <xdr:rowOff>146437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8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137565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48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64669</xdr:rowOff>
    </xdr:from>
    <xdr:to>
      <xdr:col>85</xdr:col>
      <xdr:colOff>127000</xdr:colOff>
      <xdr:row>57</xdr:row>
      <xdr:rowOff>100925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837319"/>
          <a:ext cx="838200" cy="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151983</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81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54748</xdr:rowOff>
    </xdr:from>
    <xdr:to>
      <xdr:col>81</xdr:col>
      <xdr:colOff>50800</xdr:colOff>
      <xdr:row>57</xdr:row>
      <xdr:rowOff>64669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827398"/>
          <a:ext cx="8890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92448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13774</xdr:rowOff>
    </xdr:from>
    <xdr:to>
      <xdr:col>76</xdr:col>
      <xdr:colOff>114300</xdr:colOff>
      <xdr:row>57</xdr:row>
      <xdr:rowOff>54748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786424"/>
          <a:ext cx="889000" cy="4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108024</xdr:rowOff>
    </xdr:from>
    <xdr:to>
      <xdr:col>76</xdr:col>
      <xdr:colOff>165100</xdr:colOff>
      <xdr:row>57</xdr:row>
      <xdr:rowOff>38174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0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54701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48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13774</xdr:rowOff>
    </xdr:from>
    <xdr:to>
      <xdr:col>71</xdr:col>
      <xdr:colOff>177800</xdr:colOff>
      <xdr:row>57</xdr:row>
      <xdr:rowOff>70755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786424"/>
          <a:ext cx="889000" cy="5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127117</xdr:rowOff>
    </xdr:from>
    <xdr:to>
      <xdr:col>72</xdr:col>
      <xdr:colOff>38100</xdr:colOff>
      <xdr:row>57</xdr:row>
      <xdr:rowOff>57267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2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73794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0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158170</xdr:rowOff>
    </xdr:from>
    <xdr:to>
      <xdr:col>67</xdr:col>
      <xdr:colOff>101600</xdr:colOff>
      <xdr:row>57</xdr:row>
      <xdr:rowOff>88320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5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104847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3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50125</xdr:rowOff>
    </xdr:from>
    <xdr:to>
      <xdr:col>85</xdr:col>
      <xdr:colOff>177800</xdr:colOff>
      <xdr:row>57</xdr:row>
      <xdr:rowOff>151725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2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136502</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3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13869</xdr:rowOff>
    </xdr:from>
    <xdr:to>
      <xdr:col>81</xdr:col>
      <xdr:colOff>101600</xdr:colOff>
      <xdr:row>57</xdr:row>
      <xdr:rowOff>115469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78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106596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87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3948</xdr:rowOff>
    </xdr:from>
    <xdr:to>
      <xdr:col>76</xdr:col>
      <xdr:colOff>165100</xdr:colOff>
      <xdr:row>57</xdr:row>
      <xdr:rowOff>105548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7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96675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6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134424</xdr:rowOff>
    </xdr:from>
    <xdr:to>
      <xdr:col>72</xdr:col>
      <xdr:colOff>38100</xdr:colOff>
      <xdr:row>57</xdr:row>
      <xdr:rowOff>64574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3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55701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19955</xdr:rowOff>
    </xdr:from>
    <xdr:to>
      <xdr:col>67</xdr:col>
      <xdr:colOff>101600</xdr:colOff>
      <xdr:row>57</xdr:row>
      <xdr:rowOff>121555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9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112682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88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167590</xdr:rowOff>
    </xdr:from>
    <xdr:to>
      <xdr:col>85</xdr:col>
      <xdr:colOff>127000</xdr:colOff>
      <xdr:row>79</xdr:row>
      <xdr:rowOff>24961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40690"/>
          <a:ext cx="838200" cy="2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76286</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77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159646</xdr:rowOff>
    </xdr:from>
    <xdr:to>
      <xdr:col>81</xdr:col>
      <xdr:colOff>50800</xdr:colOff>
      <xdr:row>78</xdr:row>
      <xdr:rowOff>167590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32746"/>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135017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133186</xdr:rowOff>
    </xdr:from>
    <xdr:to>
      <xdr:col>76</xdr:col>
      <xdr:colOff>114300</xdr:colOff>
      <xdr:row>78</xdr:row>
      <xdr:rowOff>159646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06286"/>
          <a:ext cx="889000" cy="2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161100</xdr:rowOff>
    </xdr:from>
    <xdr:to>
      <xdr:col>76</xdr:col>
      <xdr:colOff>165100</xdr:colOff>
      <xdr:row>78</xdr:row>
      <xdr:rowOff>91250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107777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1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104153</xdr:rowOff>
    </xdr:from>
    <xdr:to>
      <xdr:col>71</xdr:col>
      <xdr:colOff>177800</xdr:colOff>
      <xdr:row>78</xdr:row>
      <xdr:rowOff>133186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477253"/>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143821</xdr:rowOff>
    </xdr:from>
    <xdr:to>
      <xdr:col>72</xdr:col>
      <xdr:colOff>38100</xdr:colOff>
      <xdr:row>78</xdr:row>
      <xdr:rowOff>73971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4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90498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12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163004</xdr:rowOff>
    </xdr:from>
    <xdr:to>
      <xdr:col>67</xdr:col>
      <xdr:colOff>101600</xdr:colOff>
      <xdr:row>78</xdr:row>
      <xdr:rowOff>93154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109681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3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145611</xdr:rowOff>
    </xdr:from>
    <xdr:to>
      <xdr:col>85</xdr:col>
      <xdr:colOff>177800</xdr:colOff>
      <xdr:row>79</xdr:row>
      <xdr:rowOff>75761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60538</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3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116790</xdr:rowOff>
    </xdr:from>
    <xdr:to>
      <xdr:col>81</xdr:col>
      <xdr:colOff>101600</xdr:colOff>
      <xdr:row>79</xdr:row>
      <xdr:rowOff>46940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38067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58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108846</xdr:rowOff>
    </xdr:from>
    <xdr:to>
      <xdr:col>76</xdr:col>
      <xdr:colOff>165100</xdr:colOff>
      <xdr:row>79</xdr:row>
      <xdr:rowOff>38996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8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30123</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57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82386</xdr:rowOff>
    </xdr:from>
    <xdr:to>
      <xdr:col>72</xdr:col>
      <xdr:colOff>38100</xdr:colOff>
      <xdr:row>79</xdr:row>
      <xdr:rowOff>12536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3663</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54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53353</xdr:rowOff>
    </xdr:from>
    <xdr:to>
      <xdr:col>67</xdr:col>
      <xdr:colOff>101600</xdr:colOff>
      <xdr:row>78</xdr:row>
      <xdr:rowOff>154953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146080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51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30037</xdr:rowOff>
    </xdr:from>
    <xdr:to>
      <xdr:col>85</xdr:col>
      <xdr:colOff>127000</xdr:colOff>
      <xdr:row>98</xdr:row>
      <xdr:rowOff>34914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832137"/>
          <a:ext cx="8382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96722</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55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30037</xdr:rowOff>
    </xdr:from>
    <xdr:to>
      <xdr:col>81</xdr:col>
      <xdr:colOff>50800</xdr:colOff>
      <xdr:row>98</xdr:row>
      <xdr:rowOff>73721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832137"/>
          <a:ext cx="889000" cy="4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30743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8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73721</xdr:rowOff>
    </xdr:from>
    <xdr:to>
      <xdr:col>76</xdr:col>
      <xdr:colOff>114300</xdr:colOff>
      <xdr:row>98</xdr:row>
      <xdr:rowOff>87176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875821"/>
          <a:ext cx="8890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68039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35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64142</xdr:rowOff>
    </xdr:from>
    <xdr:to>
      <xdr:col>71</xdr:col>
      <xdr:colOff>177800</xdr:colOff>
      <xdr:row>98</xdr:row>
      <xdr:rowOff>87176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866242"/>
          <a:ext cx="889000" cy="2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135937</xdr:rowOff>
    </xdr:from>
    <xdr:to>
      <xdr:col>72</xdr:col>
      <xdr:colOff>38100</xdr:colOff>
      <xdr:row>97</xdr:row>
      <xdr:rowOff>66087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9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82614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37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128741</xdr:rowOff>
    </xdr:from>
    <xdr:to>
      <xdr:col>67</xdr:col>
      <xdr:colOff>101600</xdr:colOff>
      <xdr:row>97</xdr:row>
      <xdr:rowOff>58891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8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75418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6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155564</xdr:rowOff>
    </xdr:from>
    <xdr:to>
      <xdr:col>85</xdr:col>
      <xdr:colOff>177800</xdr:colOff>
      <xdr:row>98</xdr:row>
      <xdr:rowOff>85714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78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133991</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7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150687</xdr:rowOff>
    </xdr:from>
    <xdr:to>
      <xdr:col>81</xdr:col>
      <xdr:colOff>101600</xdr:colOff>
      <xdr:row>98</xdr:row>
      <xdr:rowOff>80837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78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71964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87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22921</xdr:rowOff>
    </xdr:from>
    <xdr:to>
      <xdr:col>76</xdr:col>
      <xdr:colOff>165100</xdr:colOff>
      <xdr:row>98</xdr:row>
      <xdr:rowOff>124521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82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115648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91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36376</xdr:rowOff>
    </xdr:from>
    <xdr:to>
      <xdr:col>72</xdr:col>
      <xdr:colOff>38100</xdr:colOff>
      <xdr:row>98</xdr:row>
      <xdr:rowOff>137976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83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129103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9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13342</xdr:rowOff>
    </xdr:from>
    <xdr:to>
      <xdr:col>67</xdr:col>
      <xdr:colOff>101600</xdr:colOff>
      <xdr:row>98</xdr:row>
      <xdr:rowOff>114942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81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106069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90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113665</xdr:rowOff>
    </xdr:from>
    <xdr:to>
      <xdr:col>107</xdr:col>
      <xdr:colOff>101600</xdr:colOff>
      <xdr:row>39</xdr:row>
      <xdr:rowOff>43815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60342</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119380</xdr:rowOff>
    </xdr:from>
    <xdr:to>
      <xdr:col>102</xdr:col>
      <xdr:colOff>165100</xdr:colOff>
      <xdr:row>39</xdr:row>
      <xdr:rowOff>49530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66057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409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103759</xdr:rowOff>
    </xdr:from>
    <xdr:to>
      <xdr:col>98</xdr:col>
      <xdr:colOff>38100</xdr:colOff>
      <xdr:row>39</xdr:row>
      <xdr:rowOff>33909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50436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54610</xdr:rowOff>
    </xdr:from>
    <xdr:to>
      <xdr:col>107</xdr:col>
      <xdr:colOff>101600</xdr:colOff>
      <xdr:row>51</xdr:row>
      <xdr:rowOff>156210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50</xdr:row>
      <xdr:rowOff>1287</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77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168910</xdr:rowOff>
    </xdr:from>
    <xdr:to>
      <xdr:col>102</xdr:col>
      <xdr:colOff>165100</xdr:colOff>
      <xdr:row>50</xdr:row>
      <xdr:rowOff>99060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115587</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88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前年度から増加した主な項目は、土木費となっており、令和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年度に解散した東温市土地開発公社の残余財産を産業用地等整備基金へ積み立てたこと等により、対前年度比</a:t>
          </a:r>
          <a:r>
            <a:rPr kumimoji="1" lang="en-US" altLang="ja-JP" sz="1100">
              <a:latin typeface="ＭＳ Ｐゴシック" panose="020B0600070205080204" pitchFamily="50" charset="-128"/>
              <a:ea typeface="ＭＳ Ｐゴシック" panose="020B0600070205080204" pitchFamily="50" charset="-128"/>
            </a:rPr>
            <a:t>86.8</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74,081</a:t>
          </a:r>
          <a:r>
            <a:rPr kumimoji="1" lang="ja-JP" altLang="en-US" sz="1100">
              <a:latin typeface="ＭＳ Ｐゴシック" panose="020B0600070205080204" pitchFamily="50" charset="-128"/>
              <a:ea typeface="ＭＳ Ｐゴシック" panose="020B0600070205080204" pitchFamily="50" charset="-128"/>
            </a:rPr>
            <a:t>円となっている。</a:t>
          </a:r>
        </a:p>
        <a:p>
          <a:r>
            <a:rPr kumimoji="1" lang="ja-JP" altLang="en-US" sz="1100">
              <a:latin typeface="ＭＳ Ｐゴシック" panose="020B0600070205080204" pitchFamily="50" charset="-128"/>
              <a:ea typeface="ＭＳ Ｐゴシック" panose="020B0600070205080204" pitchFamily="50" charset="-128"/>
            </a:rPr>
            <a:t>　また、減少した主な項目は、総務費、農林水産業費、商工費、教育費及び災害復旧費となっている。総務費は、公共施設等管理基金の積立金の減少等により、対前年度比</a:t>
          </a:r>
          <a:r>
            <a:rPr kumimoji="1" lang="en-US" altLang="ja-JP" sz="1100">
              <a:latin typeface="ＭＳ Ｐゴシック" panose="020B0600070205080204" pitchFamily="50" charset="-128"/>
              <a:ea typeface="ＭＳ Ｐゴシック" panose="020B0600070205080204" pitchFamily="50" charset="-128"/>
            </a:rPr>
            <a:t>18.7</a:t>
          </a:r>
          <a:r>
            <a:rPr kumimoji="1" lang="ja-JP" altLang="en-US" sz="1100">
              <a:latin typeface="ＭＳ Ｐゴシック" panose="020B0600070205080204" pitchFamily="50" charset="-128"/>
              <a:ea typeface="ＭＳ Ｐゴシック" panose="020B0600070205080204" pitchFamily="50" charset="-128"/>
            </a:rPr>
            <a:t>％減の</a:t>
          </a:r>
          <a:r>
            <a:rPr kumimoji="1" lang="en-US" altLang="ja-JP" sz="1100">
              <a:latin typeface="ＭＳ Ｐゴシック" panose="020B0600070205080204" pitchFamily="50" charset="-128"/>
              <a:ea typeface="ＭＳ Ｐゴシック" panose="020B0600070205080204" pitchFamily="50" charset="-128"/>
            </a:rPr>
            <a:t>67,926</a:t>
          </a:r>
          <a:r>
            <a:rPr kumimoji="1" lang="ja-JP" altLang="en-US" sz="1100">
              <a:latin typeface="ＭＳ Ｐゴシック" panose="020B0600070205080204" pitchFamily="50" charset="-128"/>
              <a:ea typeface="ＭＳ Ｐゴシック" panose="020B0600070205080204" pitchFamily="50" charset="-128"/>
            </a:rPr>
            <a:t>円、農林水産業費は、農村環境改善センター改修工事の完了等により、対前年度比</a:t>
          </a:r>
          <a:r>
            <a:rPr kumimoji="1" lang="en-US" altLang="ja-JP" sz="1100">
              <a:latin typeface="ＭＳ Ｐゴシック" panose="020B0600070205080204" pitchFamily="50" charset="-128"/>
              <a:ea typeface="ＭＳ Ｐゴシック" panose="020B0600070205080204" pitchFamily="50" charset="-128"/>
            </a:rPr>
            <a:t>14.9</a:t>
          </a:r>
          <a:r>
            <a:rPr kumimoji="1" lang="ja-JP" altLang="en-US" sz="1100">
              <a:latin typeface="ＭＳ Ｐゴシック" panose="020B0600070205080204" pitchFamily="50" charset="-128"/>
              <a:ea typeface="ＭＳ Ｐゴシック" panose="020B0600070205080204" pitchFamily="50" charset="-128"/>
            </a:rPr>
            <a:t>％減の</a:t>
          </a:r>
          <a:r>
            <a:rPr kumimoji="1" lang="en-US" altLang="ja-JP" sz="1100">
              <a:latin typeface="ＭＳ Ｐゴシック" panose="020B0600070205080204" pitchFamily="50" charset="-128"/>
              <a:ea typeface="ＭＳ Ｐゴシック" panose="020B0600070205080204" pitchFamily="50" charset="-128"/>
            </a:rPr>
            <a:t>20,450</a:t>
          </a:r>
          <a:r>
            <a:rPr kumimoji="1" lang="ja-JP" altLang="en-US" sz="1100">
              <a:latin typeface="ＭＳ Ｐゴシック" panose="020B0600070205080204" pitchFamily="50" charset="-128"/>
              <a:ea typeface="ＭＳ Ｐゴシック" panose="020B0600070205080204" pitchFamily="50" charset="-128"/>
            </a:rPr>
            <a:t>円、商工費は、新型コロナウイルス感染症対策営業時間短縮等協力金の終了等により、対前年度比</a:t>
          </a:r>
          <a:r>
            <a:rPr kumimoji="1" lang="en-US" altLang="ja-JP" sz="1100">
              <a:latin typeface="ＭＳ Ｐゴシック" panose="020B0600070205080204" pitchFamily="50" charset="-128"/>
              <a:ea typeface="ＭＳ Ｐゴシック" panose="020B0600070205080204" pitchFamily="50" charset="-128"/>
            </a:rPr>
            <a:t>32.9</a:t>
          </a:r>
          <a:r>
            <a:rPr kumimoji="1" lang="ja-JP" altLang="en-US" sz="1100">
              <a:latin typeface="ＭＳ Ｐゴシック" panose="020B0600070205080204" pitchFamily="50" charset="-128"/>
              <a:ea typeface="ＭＳ Ｐゴシック" panose="020B0600070205080204" pitchFamily="50" charset="-128"/>
            </a:rPr>
            <a:t>％減の</a:t>
          </a:r>
          <a:r>
            <a:rPr kumimoji="1" lang="en-US" altLang="ja-JP" sz="1100">
              <a:latin typeface="ＭＳ Ｐゴシック" panose="020B0600070205080204" pitchFamily="50" charset="-128"/>
              <a:ea typeface="ＭＳ Ｐゴシック" panose="020B0600070205080204" pitchFamily="50" charset="-128"/>
            </a:rPr>
            <a:t>7,571</a:t>
          </a:r>
          <a:r>
            <a:rPr kumimoji="1" lang="ja-JP" altLang="en-US" sz="1100">
              <a:latin typeface="ＭＳ Ｐゴシック" panose="020B0600070205080204" pitchFamily="50" charset="-128"/>
              <a:ea typeface="ＭＳ Ｐゴシック" panose="020B0600070205080204" pitchFamily="50" charset="-128"/>
            </a:rPr>
            <a:t>円、教育費は、北吉井小学校の教室及び給食配膳室の増改築工事の完了等により、対前年度比</a:t>
          </a:r>
          <a:r>
            <a:rPr kumimoji="1" lang="en-US" altLang="ja-JP" sz="1100">
              <a:latin typeface="ＭＳ Ｐゴシック" panose="020B0600070205080204" pitchFamily="50" charset="-128"/>
              <a:ea typeface="ＭＳ Ｐゴシック" panose="020B0600070205080204" pitchFamily="50" charset="-128"/>
            </a:rPr>
            <a:t>14.7</a:t>
          </a:r>
          <a:r>
            <a:rPr kumimoji="1" lang="ja-JP" altLang="en-US" sz="1100">
              <a:latin typeface="ＭＳ Ｐゴシック" panose="020B0600070205080204" pitchFamily="50" charset="-128"/>
              <a:ea typeface="ＭＳ Ｐゴシック" panose="020B0600070205080204" pitchFamily="50" charset="-128"/>
            </a:rPr>
            <a:t>％減の</a:t>
          </a:r>
          <a:r>
            <a:rPr kumimoji="1" lang="en-US" altLang="ja-JP" sz="1100">
              <a:latin typeface="ＭＳ Ｐゴシック" panose="020B0600070205080204" pitchFamily="50" charset="-128"/>
              <a:ea typeface="ＭＳ Ｐゴシック" panose="020B0600070205080204" pitchFamily="50" charset="-128"/>
            </a:rPr>
            <a:t>45,981</a:t>
          </a:r>
          <a:r>
            <a:rPr kumimoji="1" lang="ja-JP" altLang="en-US" sz="1100">
              <a:latin typeface="ＭＳ Ｐゴシック" panose="020B0600070205080204" pitchFamily="50" charset="-128"/>
              <a:ea typeface="ＭＳ Ｐゴシック" panose="020B0600070205080204" pitchFamily="50" charset="-128"/>
            </a:rPr>
            <a:t>円、災害復旧費は、災害復旧件数の減少等により、対前年度費</a:t>
          </a:r>
          <a:r>
            <a:rPr kumimoji="1" lang="en-US" altLang="ja-JP" sz="1100">
              <a:latin typeface="ＭＳ Ｐゴシック" panose="020B0600070205080204" pitchFamily="50" charset="-128"/>
              <a:ea typeface="ＭＳ Ｐゴシック" panose="020B0600070205080204" pitchFamily="50" charset="-128"/>
            </a:rPr>
            <a:t>59.7</a:t>
          </a:r>
          <a:r>
            <a:rPr kumimoji="1" lang="ja-JP" altLang="en-US" sz="1100">
              <a:latin typeface="ＭＳ Ｐゴシック" panose="020B0600070205080204" pitchFamily="50" charset="-128"/>
              <a:ea typeface="ＭＳ Ｐゴシック" panose="020B0600070205080204" pitchFamily="50" charset="-128"/>
            </a:rPr>
            <a:t>％減の</a:t>
          </a:r>
          <a:r>
            <a:rPr kumimoji="1" lang="en-US" altLang="ja-JP" sz="1100">
              <a:latin typeface="ＭＳ Ｐゴシック" panose="020B0600070205080204" pitchFamily="50" charset="-128"/>
              <a:ea typeface="ＭＳ Ｐゴシック" panose="020B0600070205080204" pitchFamily="50" charset="-128"/>
            </a:rPr>
            <a:t>1,023</a:t>
          </a:r>
          <a:r>
            <a:rPr kumimoji="1" lang="ja-JP" altLang="en-US" sz="1100">
              <a:latin typeface="ＭＳ Ｐゴシック" panose="020B0600070205080204" pitchFamily="50" charset="-128"/>
              <a:ea typeface="ＭＳ Ｐゴシック" panose="020B0600070205080204" pitchFamily="50" charset="-128"/>
            </a:rPr>
            <a:t>円となっている。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普通交付税は減少したものの、市税収入の増加により、実質単年度収支は前年度に引き続き黒字となった。財政調整基金は前年度決算剰余金の積立等に伴い増加し、標準財政規模比は対前年度比</a:t>
          </a:r>
          <a:r>
            <a:rPr kumimoji="1" lang="en-US" altLang="ja-JP" sz="1100">
              <a:latin typeface="ＭＳ ゴシック" pitchFamily="49" charset="-128"/>
              <a:ea typeface="ＭＳ ゴシック" pitchFamily="49" charset="-128"/>
            </a:rPr>
            <a:t>11.1</a:t>
          </a:r>
          <a:r>
            <a:rPr kumimoji="1" lang="ja-JP" altLang="en-US" sz="1100">
              <a:latin typeface="ＭＳ ゴシック" pitchFamily="49" charset="-128"/>
              <a:ea typeface="ＭＳ ゴシック" pitchFamily="49" charset="-128"/>
            </a:rPr>
            <a:t>％増の</a:t>
          </a:r>
          <a:r>
            <a:rPr kumimoji="1" lang="en-US" altLang="ja-JP" sz="1100">
              <a:latin typeface="ＭＳ ゴシック" pitchFamily="49" charset="-128"/>
              <a:ea typeface="ＭＳ ゴシック" pitchFamily="49" charset="-128"/>
            </a:rPr>
            <a:t>35.70</a:t>
          </a:r>
          <a:r>
            <a:rPr kumimoji="1" lang="ja-JP" altLang="en-US" sz="1100">
              <a:latin typeface="ＭＳ ゴシック" pitchFamily="49" charset="-128"/>
              <a:ea typeface="ＭＳ ゴシック" pitchFamily="49" charset="-128"/>
            </a:rPr>
            <a:t>％となった。</a:t>
          </a:r>
        </a:p>
        <a:p>
          <a:r>
            <a:rPr kumimoji="1" lang="ja-JP" altLang="en-US" sz="1100">
              <a:latin typeface="ＭＳ ゴシック" pitchFamily="49" charset="-128"/>
              <a:ea typeface="ＭＳ ゴシック" pitchFamily="49" charset="-128"/>
            </a:rPr>
            <a:t>　今後も引き続き、経常経費の歳出見直しを進めるとともに、基金の債券運用など効果的な運用に努めていく。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標準財政規模に対する各会計の実質収支額又は資金譲与額の比率を示した標準財政規模比については、水道事業会計、一般会計、その他</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会計を含めた全会計において赤字額は発生していない。</a:t>
          </a:r>
        </a:p>
        <a:p>
          <a:r>
            <a:rPr kumimoji="1" lang="ja-JP" altLang="en-US" sz="1400">
              <a:latin typeface="ＭＳ ゴシック" pitchFamily="49" charset="-128"/>
              <a:ea typeface="ＭＳ ゴシック" pitchFamily="49" charset="-128"/>
            </a:rPr>
            <a:t>　このうち水道事業会計は、未払金などの流動負債に比べて、現金預金や未収金などの流動資産が</a:t>
          </a:r>
          <a:r>
            <a:rPr kumimoji="1" lang="en-US" altLang="ja-JP" sz="1400">
              <a:latin typeface="ＭＳ ゴシック" pitchFamily="49" charset="-128"/>
              <a:ea typeface="ＭＳ ゴシック" pitchFamily="49" charset="-128"/>
            </a:rPr>
            <a:t>15.7</a:t>
          </a:r>
          <a:r>
            <a:rPr kumimoji="1" lang="ja-JP" altLang="en-US" sz="1400">
              <a:latin typeface="ＭＳ ゴシック" pitchFamily="49" charset="-128"/>
              <a:ea typeface="ＭＳ ゴシック" pitchFamily="49" charset="-128"/>
            </a:rPr>
            <a:t>億円多い状況となっており、標準財政規模比も令和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年度で</a:t>
          </a:r>
          <a:r>
            <a:rPr kumimoji="1" lang="en-US" altLang="ja-JP" sz="1400">
              <a:latin typeface="ＭＳ ゴシック" pitchFamily="49" charset="-128"/>
              <a:ea typeface="ＭＳ ゴシック" pitchFamily="49" charset="-128"/>
            </a:rPr>
            <a:t>20.66</a:t>
          </a:r>
          <a:r>
            <a:rPr kumimoji="1" lang="ja-JP" altLang="en-US" sz="1400">
              <a:latin typeface="ＭＳ ゴシック" pitchFamily="49" charset="-128"/>
              <a:ea typeface="ＭＳ ゴシック" pitchFamily="49" charset="-128"/>
            </a:rPr>
            <a:t>％と棒グラフにおいて最も大きな割合を占めている。次いで、一般会計の実質収支黒字が</a:t>
          </a:r>
          <a:r>
            <a:rPr kumimoji="1" lang="en-US" altLang="ja-JP" sz="1400">
              <a:latin typeface="ＭＳ ゴシック" pitchFamily="49" charset="-128"/>
              <a:ea typeface="ＭＳ ゴシック" pitchFamily="49" charset="-128"/>
            </a:rPr>
            <a:t>10.9</a:t>
          </a:r>
          <a:r>
            <a:rPr kumimoji="1" lang="ja-JP" altLang="en-US" sz="1400">
              <a:latin typeface="ＭＳ ゴシック" pitchFamily="49" charset="-128"/>
              <a:ea typeface="ＭＳ ゴシック" pitchFamily="49" charset="-128"/>
            </a:rPr>
            <a:t>億円で標準財政規模比は</a:t>
          </a:r>
          <a:r>
            <a:rPr kumimoji="1" lang="en-US" altLang="ja-JP" sz="1400">
              <a:latin typeface="ＭＳ ゴシック" pitchFamily="49" charset="-128"/>
              <a:ea typeface="ＭＳ ゴシック" pitchFamily="49" charset="-128"/>
            </a:rPr>
            <a:t>10.83</a:t>
          </a:r>
          <a:r>
            <a:rPr kumimoji="1" lang="ja-JP" altLang="en-US" sz="1400">
              <a:latin typeface="ＭＳ ゴシック" pitchFamily="49" charset="-128"/>
              <a:ea typeface="ＭＳ ゴシック" pitchFamily="49" charset="-128"/>
            </a:rPr>
            <a:t>％となっている。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18686213</v>
      </c>
      <c r="BO4" s="371"/>
      <c r="BP4" s="371"/>
      <c r="BQ4" s="371"/>
      <c r="BR4" s="371"/>
      <c r="BS4" s="371"/>
      <c r="BT4" s="371"/>
      <c r="BU4" s="372"/>
      <c r="BV4" s="370">
        <v>19098321</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10.8</v>
      </c>
      <c r="CU4" s="377"/>
      <c r="CV4" s="377"/>
      <c r="CW4" s="377"/>
      <c r="CX4" s="377"/>
      <c r="CY4" s="377"/>
      <c r="CZ4" s="377"/>
      <c r="DA4" s="378"/>
      <c r="DB4" s="376">
        <v>11.1</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17461279</v>
      </c>
      <c r="BO5" s="439"/>
      <c r="BP5" s="439"/>
      <c r="BQ5" s="439"/>
      <c r="BR5" s="439"/>
      <c r="BS5" s="439"/>
      <c r="BT5" s="439"/>
      <c r="BU5" s="440"/>
      <c r="BV5" s="438">
        <v>17910584</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95.3</v>
      </c>
      <c r="CU5" s="405"/>
      <c r="CV5" s="405"/>
      <c r="CW5" s="405"/>
      <c r="CX5" s="405"/>
      <c r="CY5" s="405"/>
      <c r="CZ5" s="405"/>
      <c r="DA5" s="406"/>
      <c r="DB5" s="404">
        <v>90.3</v>
      </c>
      <c r="DC5" s="405"/>
      <c r="DD5" s="405"/>
      <c r="DE5" s="405"/>
      <c r="DF5" s="405"/>
      <c r="DG5" s="405"/>
      <c r="DH5" s="405"/>
      <c r="DI5" s="406"/>
    </row>
    <row r="6" spans="1:119" ht="18.75" customHeight="1">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104</v>
      </c>
      <c r="AV6" s="434"/>
      <c r="AW6" s="434"/>
      <c r="AX6" s="434"/>
      <c r="AY6" s="435" t="s">
        <v>105</v>
      </c>
      <c r="AZ6" s="436"/>
      <c r="BA6" s="436"/>
      <c r="BB6" s="436"/>
      <c r="BC6" s="436"/>
      <c r="BD6" s="436"/>
      <c r="BE6" s="436"/>
      <c r="BF6" s="436"/>
      <c r="BG6" s="436"/>
      <c r="BH6" s="436"/>
      <c r="BI6" s="436"/>
      <c r="BJ6" s="436"/>
      <c r="BK6" s="436"/>
      <c r="BL6" s="436"/>
      <c r="BM6" s="437"/>
      <c r="BN6" s="438">
        <v>1224934</v>
      </c>
      <c r="BO6" s="439"/>
      <c r="BP6" s="439"/>
      <c r="BQ6" s="439"/>
      <c r="BR6" s="439"/>
      <c r="BS6" s="439"/>
      <c r="BT6" s="439"/>
      <c r="BU6" s="440"/>
      <c r="BV6" s="438">
        <v>1187737</v>
      </c>
      <c r="BW6" s="439"/>
      <c r="BX6" s="439"/>
      <c r="BY6" s="439"/>
      <c r="BZ6" s="439"/>
      <c r="CA6" s="439"/>
      <c r="CB6" s="439"/>
      <c r="CC6" s="440"/>
      <c r="CD6" s="441" t="s">
        <v>106</v>
      </c>
      <c r="CE6" s="442"/>
      <c r="CF6" s="442"/>
      <c r="CG6" s="442"/>
      <c r="CH6" s="442"/>
      <c r="CI6" s="442"/>
      <c r="CJ6" s="442"/>
      <c r="CK6" s="442"/>
      <c r="CL6" s="442"/>
      <c r="CM6" s="442"/>
      <c r="CN6" s="442"/>
      <c r="CO6" s="442"/>
      <c r="CP6" s="442"/>
      <c r="CQ6" s="442"/>
      <c r="CR6" s="442"/>
      <c r="CS6" s="443"/>
      <c r="CT6" s="444">
        <v>96.8</v>
      </c>
      <c r="CU6" s="445"/>
      <c r="CV6" s="445"/>
      <c r="CW6" s="445"/>
      <c r="CX6" s="445"/>
      <c r="CY6" s="445"/>
      <c r="CZ6" s="445"/>
      <c r="DA6" s="446"/>
      <c r="DB6" s="444">
        <v>95.4</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107</v>
      </c>
      <c r="AN7" s="431"/>
      <c r="AO7" s="431"/>
      <c r="AP7" s="431"/>
      <c r="AQ7" s="431"/>
      <c r="AR7" s="431"/>
      <c r="AS7" s="431"/>
      <c r="AT7" s="432"/>
      <c r="AU7" s="433" t="s">
        <v>96</v>
      </c>
      <c r="AV7" s="434"/>
      <c r="AW7" s="434"/>
      <c r="AX7" s="434"/>
      <c r="AY7" s="435" t="s">
        <v>108</v>
      </c>
      <c r="AZ7" s="436"/>
      <c r="BA7" s="436"/>
      <c r="BB7" s="436"/>
      <c r="BC7" s="436"/>
      <c r="BD7" s="436"/>
      <c r="BE7" s="436"/>
      <c r="BF7" s="436"/>
      <c r="BG7" s="436"/>
      <c r="BH7" s="436"/>
      <c r="BI7" s="436"/>
      <c r="BJ7" s="436"/>
      <c r="BK7" s="436"/>
      <c r="BL7" s="436"/>
      <c r="BM7" s="437"/>
      <c r="BN7" s="438">
        <v>134084</v>
      </c>
      <c r="BO7" s="439"/>
      <c r="BP7" s="439"/>
      <c r="BQ7" s="439"/>
      <c r="BR7" s="439"/>
      <c r="BS7" s="439"/>
      <c r="BT7" s="439"/>
      <c r="BU7" s="440"/>
      <c r="BV7" s="438">
        <v>39177</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10066631</v>
      </c>
      <c r="CU7" s="439"/>
      <c r="CV7" s="439"/>
      <c r="CW7" s="439"/>
      <c r="CX7" s="439"/>
      <c r="CY7" s="439"/>
      <c r="CZ7" s="439"/>
      <c r="DA7" s="440"/>
      <c r="DB7" s="438">
        <v>10309019</v>
      </c>
      <c r="DC7" s="439"/>
      <c r="DD7" s="439"/>
      <c r="DE7" s="439"/>
      <c r="DF7" s="439"/>
      <c r="DG7" s="439"/>
      <c r="DH7" s="439"/>
      <c r="DI7" s="440"/>
    </row>
    <row r="8" spans="1:119" ht="18.75" customHeight="1" thickBot="1">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111</v>
      </c>
      <c r="AV8" s="434"/>
      <c r="AW8" s="434"/>
      <c r="AX8" s="434"/>
      <c r="AY8" s="435" t="s">
        <v>112</v>
      </c>
      <c r="AZ8" s="436"/>
      <c r="BA8" s="436"/>
      <c r="BB8" s="436"/>
      <c r="BC8" s="436"/>
      <c r="BD8" s="436"/>
      <c r="BE8" s="436"/>
      <c r="BF8" s="436"/>
      <c r="BG8" s="436"/>
      <c r="BH8" s="436"/>
      <c r="BI8" s="436"/>
      <c r="BJ8" s="436"/>
      <c r="BK8" s="436"/>
      <c r="BL8" s="436"/>
      <c r="BM8" s="437"/>
      <c r="BN8" s="438">
        <v>1090850</v>
      </c>
      <c r="BO8" s="439"/>
      <c r="BP8" s="439"/>
      <c r="BQ8" s="439"/>
      <c r="BR8" s="439"/>
      <c r="BS8" s="439"/>
      <c r="BT8" s="439"/>
      <c r="BU8" s="440"/>
      <c r="BV8" s="438">
        <v>1148560</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0.48</v>
      </c>
      <c r="CU8" s="448"/>
      <c r="CV8" s="448"/>
      <c r="CW8" s="448"/>
      <c r="CX8" s="448"/>
      <c r="CY8" s="448"/>
      <c r="CZ8" s="448"/>
      <c r="DA8" s="449"/>
      <c r="DB8" s="447">
        <v>0.49</v>
      </c>
      <c r="DC8" s="448"/>
      <c r="DD8" s="448"/>
      <c r="DE8" s="448"/>
      <c r="DF8" s="448"/>
      <c r="DG8" s="448"/>
      <c r="DH8" s="448"/>
      <c r="DI8" s="449"/>
    </row>
    <row r="9" spans="1:119" ht="18.75" customHeight="1" thickBot="1">
      <c r="A9" s="181"/>
      <c r="B9" s="401" t="s">
        <v>114</v>
      </c>
      <c r="C9" s="402"/>
      <c r="D9" s="402"/>
      <c r="E9" s="402"/>
      <c r="F9" s="402"/>
      <c r="G9" s="402"/>
      <c r="H9" s="402"/>
      <c r="I9" s="402"/>
      <c r="J9" s="402"/>
      <c r="K9" s="450"/>
      <c r="L9" s="451" t="s">
        <v>115</v>
      </c>
      <c r="M9" s="452"/>
      <c r="N9" s="452"/>
      <c r="O9" s="452"/>
      <c r="P9" s="452"/>
      <c r="Q9" s="453"/>
      <c r="R9" s="454">
        <v>33903</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104</v>
      </c>
      <c r="AV9" s="434"/>
      <c r="AW9" s="434"/>
      <c r="AX9" s="434"/>
      <c r="AY9" s="435" t="s">
        <v>118</v>
      </c>
      <c r="AZ9" s="436"/>
      <c r="BA9" s="436"/>
      <c r="BB9" s="436"/>
      <c r="BC9" s="436"/>
      <c r="BD9" s="436"/>
      <c r="BE9" s="436"/>
      <c r="BF9" s="436"/>
      <c r="BG9" s="436"/>
      <c r="BH9" s="436"/>
      <c r="BI9" s="436"/>
      <c r="BJ9" s="436"/>
      <c r="BK9" s="436"/>
      <c r="BL9" s="436"/>
      <c r="BM9" s="437"/>
      <c r="BN9" s="438">
        <v>-57710</v>
      </c>
      <c r="BO9" s="439"/>
      <c r="BP9" s="439"/>
      <c r="BQ9" s="439"/>
      <c r="BR9" s="439"/>
      <c r="BS9" s="439"/>
      <c r="BT9" s="439"/>
      <c r="BU9" s="440"/>
      <c r="BV9" s="438">
        <v>276874</v>
      </c>
      <c r="BW9" s="439"/>
      <c r="BX9" s="439"/>
      <c r="BY9" s="439"/>
      <c r="BZ9" s="439"/>
      <c r="CA9" s="439"/>
      <c r="CB9" s="439"/>
      <c r="CC9" s="440"/>
      <c r="CD9" s="441" t="s">
        <v>119</v>
      </c>
      <c r="CE9" s="442"/>
      <c r="CF9" s="442"/>
      <c r="CG9" s="442"/>
      <c r="CH9" s="442"/>
      <c r="CI9" s="442"/>
      <c r="CJ9" s="442"/>
      <c r="CK9" s="442"/>
      <c r="CL9" s="442"/>
      <c r="CM9" s="442"/>
      <c r="CN9" s="442"/>
      <c r="CO9" s="442"/>
      <c r="CP9" s="442"/>
      <c r="CQ9" s="442"/>
      <c r="CR9" s="442"/>
      <c r="CS9" s="443"/>
      <c r="CT9" s="404">
        <v>13.1</v>
      </c>
      <c r="CU9" s="405"/>
      <c r="CV9" s="405"/>
      <c r="CW9" s="405"/>
      <c r="CX9" s="405"/>
      <c r="CY9" s="405"/>
      <c r="CZ9" s="405"/>
      <c r="DA9" s="406"/>
      <c r="DB9" s="404">
        <v>13.5</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120</v>
      </c>
      <c r="M10" s="431"/>
      <c r="N10" s="431"/>
      <c r="O10" s="431"/>
      <c r="P10" s="431"/>
      <c r="Q10" s="432"/>
      <c r="R10" s="458">
        <v>34613</v>
      </c>
      <c r="S10" s="459"/>
      <c r="T10" s="459"/>
      <c r="U10" s="459"/>
      <c r="V10" s="460"/>
      <c r="W10" s="395"/>
      <c r="X10" s="396"/>
      <c r="Y10" s="396"/>
      <c r="Z10" s="396"/>
      <c r="AA10" s="396"/>
      <c r="AB10" s="396"/>
      <c r="AC10" s="396"/>
      <c r="AD10" s="396"/>
      <c r="AE10" s="396"/>
      <c r="AF10" s="396"/>
      <c r="AG10" s="396"/>
      <c r="AH10" s="396"/>
      <c r="AI10" s="396"/>
      <c r="AJ10" s="396"/>
      <c r="AK10" s="396"/>
      <c r="AL10" s="399"/>
      <c r="AM10" s="430" t="s">
        <v>121</v>
      </c>
      <c r="AN10" s="431"/>
      <c r="AO10" s="431"/>
      <c r="AP10" s="431"/>
      <c r="AQ10" s="431"/>
      <c r="AR10" s="431"/>
      <c r="AS10" s="431"/>
      <c r="AT10" s="432"/>
      <c r="AU10" s="433" t="s">
        <v>122</v>
      </c>
      <c r="AV10" s="434"/>
      <c r="AW10" s="434"/>
      <c r="AX10" s="434"/>
      <c r="AY10" s="435" t="s">
        <v>123</v>
      </c>
      <c r="AZ10" s="436"/>
      <c r="BA10" s="436"/>
      <c r="BB10" s="436"/>
      <c r="BC10" s="436"/>
      <c r="BD10" s="436"/>
      <c r="BE10" s="436"/>
      <c r="BF10" s="436"/>
      <c r="BG10" s="436"/>
      <c r="BH10" s="436"/>
      <c r="BI10" s="436"/>
      <c r="BJ10" s="436"/>
      <c r="BK10" s="436"/>
      <c r="BL10" s="436"/>
      <c r="BM10" s="437"/>
      <c r="BN10" s="438">
        <v>762164</v>
      </c>
      <c r="BO10" s="439"/>
      <c r="BP10" s="439"/>
      <c r="BQ10" s="439"/>
      <c r="BR10" s="439"/>
      <c r="BS10" s="439"/>
      <c r="BT10" s="439"/>
      <c r="BU10" s="440"/>
      <c r="BV10" s="438">
        <v>612336</v>
      </c>
      <c r="BW10" s="439"/>
      <c r="BX10" s="439"/>
      <c r="BY10" s="439"/>
      <c r="BZ10" s="439"/>
      <c r="CA10" s="439"/>
      <c r="CB10" s="439"/>
      <c r="CC10" s="440"/>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0" t="s">
        <v>127</v>
      </c>
      <c r="AN11" s="431"/>
      <c r="AO11" s="431"/>
      <c r="AP11" s="431"/>
      <c r="AQ11" s="431"/>
      <c r="AR11" s="431"/>
      <c r="AS11" s="431"/>
      <c r="AT11" s="432"/>
      <c r="AU11" s="433" t="s">
        <v>128</v>
      </c>
      <c r="AV11" s="434"/>
      <c r="AW11" s="434"/>
      <c r="AX11" s="434"/>
      <c r="AY11" s="435" t="s">
        <v>129</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130</v>
      </c>
      <c r="CE11" s="442"/>
      <c r="CF11" s="442"/>
      <c r="CG11" s="442"/>
      <c r="CH11" s="442"/>
      <c r="CI11" s="442"/>
      <c r="CJ11" s="442"/>
      <c r="CK11" s="442"/>
      <c r="CL11" s="442"/>
      <c r="CM11" s="442"/>
      <c r="CN11" s="442"/>
      <c r="CO11" s="442"/>
      <c r="CP11" s="442"/>
      <c r="CQ11" s="442"/>
      <c r="CR11" s="442"/>
      <c r="CS11" s="443"/>
      <c r="CT11" s="447" t="s">
        <v>131</v>
      </c>
      <c r="CU11" s="448"/>
      <c r="CV11" s="448"/>
      <c r="CW11" s="448"/>
      <c r="CX11" s="448"/>
      <c r="CY11" s="448"/>
      <c r="CZ11" s="448"/>
      <c r="DA11" s="449"/>
      <c r="DB11" s="447" t="s">
        <v>132</v>
      </c>
      <c r="DC11" s="448"/>
      <c r="DD11" s="448"/>
      <c r="DE11" s="448"/>
      <c r="DF11" s="448"/>
      <c r="DG11" s="448"/>
      <c r="DH11" s="448"/>
      <c r="DI11" s="449"/>
    </row>
    <row r="12" spans="1:119" ht="18.75" customHeight="1">
      <c r="A12" s="181"/>
      <c r="B12" s="467" t="s">
        <v>133</v>
      </c>
      <c r="C12" s="468"/>
      <c r="D12" s="468"/>
      <c r="E12" s="468"/>
      <c r="F12" s="468"/>
      <c r="G12" s="468"/>
      <c r="H12" s="468"/>
      <c r="I12" s="468"/>
      <c r="J12" s="468"/>
      <c r="K12" s="469"/>
      <c r="L12" s="476" t="s">
        <v>134</v>
      </c>
      <c r="M12" s="477"/>
      <c r="N12" s="477"/>
      <c r="O12" s="477"/>
      <c r="P12" s="477"/>
      <c r="Q12" s="478"/>
      <c r="R12" s="479">
        <v>33250</v>
      </c>
      <c r="S12" s="480"/>
      <c r="T12" s="480"/>
      <c r="U12" s="480"/>
      <c r="V12" s="481"/>
      <c r="W12" s="482" t="s">
        <v>1</v>
      </c>
      <c r="X12" s="434"/>
      <c r="Y12" s="434"/>
      <c r="Z12" s="434"/>
      <c r="AA12" s="434"/>
      <c r="AB12" s="483"/>
      <c r="AC12" s="484" t="s">
        <v>135</v>
      </c>
      <c r="AD12" s="485"/>
      <c r="AE12" s="485"/>
      <c r="AF12" s="485"/>
      <c r="AG12" s="486"/>
      <c r="AH12" s="484" t="s">
        <v>136</v>
      </c>
      <c r="AI12" s="485"/>
      <c r="AJ12" s="485"/>
      <c r="AK12" s="485"/>
      <c r="AL12" s="487"/>
      <c r="AM12" s="430" t="s">
        <v>137</v>
      </c>
      <c r="AN12" s="431"/>
      <c r="AO12" s="431"/>
      <c r="AP12" s="431"/>
      <c r="AQ12" s="431"/>
      <c r="AR12" s="431"/>
      <c r="AS12" s="431"/>
      <c r="AT12" s="432"/>
      <c r="AU12" s="433" t="s">
        <v>104</v>
      </c>
      <c r="AV12" s="434"/>
      <c r="AW12" s="434"/>
      <c r="AX12" s="434"/>
      <c r="AY12" s="435" t="s">
        <v>138</v>
      </c>
      <c r="AZ12" s="436"/>
      <c r="BA12" s="436"/>
      <c r="BB12" s="436"/>
      <c r="BC12" s="436"/>
      <c r="BD12" s="436"/>
      <c r="BE12" s="436"/>
      <c r="BF12" s="436"/>
      <c r="BG12" s="436"/>
      <c r="BH12" s="436"/>
      <c r="BI12" s="436"/>
      <c r="BJ12" s="436"/>
      <c r="BK12" s="436"/>
      <c r="BL12" s="436"/>
      <c r="BM12" s="437"/>
      <c r="BN12" s="438">
        <v>482000</v>
      </c>
      <c r="BO12" s="439"/>
      <c r="BP12" s="439"/>
      <c r="BQ12" s="439"/>
      <c r="BR12" s="439"/>
      <c r="BS12" s="439"/>
      <c r="BT12" s="439"/>
      <c r="BU12" s="440"/>
      <c r="BV12" s="438">
        <v>230000</v>
      </c>
      <c r="BW12" s="439"/>
      <c r="BX12" s="439"/>
      <c r="BY12" s="439"/>
      <c r="BZ12" s="439"/>
      <c r="CA12" s="439"/>
      <c r="CB12" s="439"/>
      <c r="CC12" s="440"/>
      <c r="CD12" s="441" t="s">
        <v>139</v>
      </c>
      <c r="CE12" s="442"/>
      <c r="CF12" s="442"/>
      <c r="CG12" s="442"/>
      <c r="CH12" s="442"/>
      <c r="CI12" s="442"/>
      <c r="CJ12" s="442"/>
      <c r="CK12" s="442"/>
      <c r="CL12" s="442"/>
      <c r="CM12" s="442"/>
      <c r="CN12" s="442"/>
      <c r="CO12" s="442"/>
      <c r="CP12" s="442"/>
      <c r="CQ12" s="442"/>
      <c r="CR12" s="442"/>
      <c r="CS12" s="443"/>
      <c r="CT12" s="447" t="s">
        <v>140</v>
      </c>
      <c r="CU12" s="448"/>
      <c r="CV12" s="448"/>
      <c r="CW12" s="448"/>
      <c r="CX12" s="448"/>
      <c r="CY12" s="448"/>
      <c r="CZ12" s="448"/>
      <c r="DA12" s="449"/>
      <c r="DB12" s="447" t="s">
        <v>140</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141</v>
      </c>
      <c r="N13" s="499"/>
      <c r="O13" s="499"/>
      <c r="P13" s="499"/>
      <c r="Q13" s="500"/>
      <c r="R13" s="491">
        <v>32997</v>
      </c>
      <c r="S13" s="492"/>
      <c r="T13" s="492"/>
      <c r="U13" s="492"/>
      <c r="V13" s="493"/>
      <c r="W13" s="417" t="s">
        <v>142</v>
      </c>
      <c r="X13" s="418"/>
      <c r="Y13" s="418"/>
      <c r="Z13" s="418"/>
      <c r="AA13" s="418"/>
      <c r="AB13" s="408"/>
      <c r="AC13" s="458">
        <v>1068</v>
      </c>
      <c r="AD13" s="459"/>
      <c r="AE13" s="459"/>
      <c r="AF13" s="459"/>
      <c r="AG13" s="501"/>
      <c r="AH13" s="458">
        <v>1349</v>
      </c>
      <c r="AI13" s="459"/>
      <c r="AJ13" s="459"/>
      <c r="AK13" s="459"/>
      <c r="AL13" s="460"/>
      <c r="AM13" s="430" t="s">
        <v>143</v>
      </c>
      <c r="AN13" s="431"/>
      <c r="AO13" s="431"/>
      <c r="AP13" s="431"/>
      <c r="AQ13" s="431"/>
      <c r="AR13" s="431"/>
      <c r="AS13" s="431"/>
      <c r="AT13" s="432"/>
      <c r="AU13" s="433" t="s">
        <v>144</v>
      </c>
      <c r="AV13" s="434"/>
      <c r="AW13" s="434"/>
      <c r="AX13" s="434"/>
      <c r="AY13" s="435" t="s">
        <v>145</v>
      </c>
      <c r="AZ13" s="436"/>
      <c r="BA13" s="436"/>
      <c r="BB13" s="436"/>
      <c r="BC13" s="436"/>
      <c r="BD13" s="436"/>
      <c r="BE13" s="436"/>
      <c r="BF13" s="436"/>
      <c r="BG13" s="436"/>
      <c r="BH13" s="436"/>
      <c r="BI13" s="436"/>
      <c r="BJ13" s="436"/>
      <c r="BK13" s="436"/>
      <c r="BL13" s="436"/>
      <c r="BM13" s="437"/>
      <c r="BN13" s="438">
        <v>222454</v>
      </c>
      <c r="BO13" s="439"/>
      <c r="BP13" s="439"/>
      <c r="BQ13" s="439"/>
      <c r="BR13" s="439"/>
      <c r="BS13" s="439"/>
      <c r="BT13" s="439"/>
      <c r="BU13" s="440"/>
      <c r="BV13" s="438">
        <v>659210</v>
      </c>
      <c r="BW13" s="439"/>
      <c r="BX13" s="439"/>
      <c r="BY13" s="439"/>
      <c r="BZ13" s="439"/>
      <c r="CA13" s="439"/>
      <c r="CB13" s="439"/>
      <c r="CC13" s="440"/>
      <c r="CD13" s="441" t="s">
        <v>146</v>
      </c>
      <c r="CE13" s="442"/>
      <c r="CF13" s="442"/>
      <c r="CG13" s="442"/>
      <c r="CH13" s="442"/>
      <c r="CI13" s="442"/>
      <c r="CJ13" s="442"/>
      <c r="CK13" s="442"/>
      <c r="CL13" s="442"/>
      <c r="CM13" s="442"/>
      <c r="CN13" s="442"/>
      <c r="CO13" s="442"/>
      <c r="CP13" s="442"/>
      <c r="CQ13" s="442"/>
      <c r="CR13" s="442"/>
      <c r="CS13" s="443"/>
      <c r="CT13" s="404">
        <v>10.6</v>
      </c>
      <c r="CU13" s="405"/>
      <c r="CV13" s="405"/>
      <c r="CW13" s="405"/>
      <c r="CX13" s="405"/>
      <c r="CY13" s="405"/>
      <c r="CZ13" s="405"/>
      <c r="DA13" s="406"/>
      <c r="DB13" s="404">
        <v>11.3</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147</v>
      </c>
      <c r="M14" s="489"/>
      <c r="N14" s="489"/>
      <c r="O14" s="489"/>
      <c r="P14" s="489"/>
      <c r="Q14" s="490"/>
      <c r="R14" s="491">
        <v>33299</v>
      </c>
      <c r="S14" s="492"/>
      <c r="T14" s="492"/>
      <c r="U14" s="492"/>
      <c r="V14" s="493"/>
      <c r="W14" s="397"/>
      <c r="X14" s="398"/>
      <c r="Y14" s="398"/>
      <c r="Z14" s="398"/>
      <c r="AA14" s="398"/>
      <c r="AB14" s="387"/>
      <c r="AC14" s="494">
        <v>6.8</v>
      </c>
      <c r="AD14" s="495"/>
      <c r="AE14" s="495"/>
      <c r="AF14" s="495"/>
      <c r="AG14" s="496"/>
      <c r="AH14" s="494">
        <v>8.5</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148</v>
      </c>
      <c r="CE14" s="503"/>
      <c r="CF14" s="503"/>
      <c r="CG14" s="503"/>
      <c r="CH14" s="503"/>
      <c r="CI14" s="503"/>
      <c r="CJ14" s="503"/>
      <c r="CK14" s="503"/>
      <c r="CL14" s="503"/>
      <c r="CM14" s="503"/>
      <c r="CN14" s="503"/>
      <c r="CO14" s="503"/>
      <c r="CP14" s="503"/>
      <c r="CQ14" s="503"/>
      <c r="CR14" s="503"/>
      <c r="CS14" s="504"/>
      <c r="CT14" s="505">
        <v>17.100000000000001</v>
      </c>
      <c r="CU14" s="506"/>
      <c r="CV14" s="506"/>
      <c r="CW14" s="506"/>
      <c r="CX14" s="506"/>
      <c r="CY14" s="506"/>
      <c r="CZ14" s="506"/>
      <c r="DA14" s="507"/>
      <c r="DB14" s="505">
        <v>45.6</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149</v>
      </c>
      <c r="N15" s="499"/>
      <c r="O15" s="499"/>
      <c r="P15" s="499"/>
      <c r="Q15" s="500"/>
      <c r="R15" s="491">
        <v>33136</v>
      </c>
      <c r="S15" s="492"/>
      <c r="T15" s="492"/>
      <c r="U15" s="492"/>
      <c r="V15" s="493"/>
      <c r="W15" s="417" t="s">
        <v>150</v>
      </c>
      <c r="X15" s="418"/>
      <c r="Y15" s="418"/>
      <c r="Z15" s="418"/>
      <c r="AA15" s="418"/>
      <c r="AB15" s="408"/>
      <c r="AC15" s="458">
        <v>2812</v>
      </c>
      <c r="AD15" s="459"/>
      <c r="AE15" s="459"/>
      <c r="AF15" s="459"/>
      <c r="AG15" s="501"/>
      <c r="AH15" s="458">
        <v>2882</v>
      </c>
      <c r="AI15" s="459"/>
      <c r="AJ15" s="459"/>
      <c r="AK15" s="459"/>
      <c r="AL15" s="460"/>
      <c r="AM15" s="430"/>
      <c r="AN15" s="431"/>
      <c r="AO15" s="431"/>
      <c r="AP15" s="431"/>
      <c r="AQ15" s="431"/>
      <c r="AR15" s="431"/>
      <c r="AS15" s="431"/>
      <c r="AT15" s="432"/>
      <c r="AU15" s="433"/>
      <c r="AV15" s="434"/>
      <c r="AW15" s="434"/>
      <c r="AX15" s="434"/>
      <c r="AY15" s="367" t="s">
        <v>151</v>
      </c>
      <c r="AZ15" s="368"/>
      <c r="BA15" s="368"/>
      <c r="BB15" s="368"/>
      <c r="BC15" s="368"/>
      <c r="BD15" s="368"/>
      <c r="BE15" s="368"/>
      <c r="BF15" s="368"/>
      <c r="BG15" s="368"/>
      <c r="BH15" s="368"/>
      <c r="BI15" s="368"/>
      <c r="BJ15" s="368"/>
      <c r="BK15" s="368"/>
      <c r="BL15" s="368"/>
      <c r="BM15" s="369"/>
      <c r="BN15" s="370">
        <v>4197347</v>
      </c>
      <c r="BO15" s="371"/>
      <c r="BP15" s="371"/>
      <c r="BQ15" s="371"/>
      <c r="BR15" s="371"/>
      <c r="BS15" s="371"/>
      <c r="BT15" s="371"/>
      <c r="BU15" s="372"/>
      <c r="BV15" s="370">
        <v>3960290</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17.899999999999999</v>
      </c>
      <c r="AD16" s="495"/>
      <c r="AE16" s="495"/>
      <c r="AF16" s="495"/>
      <c r="AG16" s="496"/>
      <c r="AH16" s="494">
        <v>18.2</v>
      </c>
      <c r="AI16" s="495"/>
      <c r="AJ16" s="495"/>
      <c r="AK16" s="495"/>
      <c r="AL16" s="497"/>
      <c r="AM16" s="430"/>
      <c r="AN16" s="431"/>
      <c r="AO16" s="431"/>
      <c r="AP16" s="431"/>
      <c r="AQ16" s="431"/>
      <c r="AR16" s="431"/>
      <c r="AS16" s="431"/>
      <c r="AT16" s="432"/>
      <c r="AU16" s="433"/>
      <c r="AV16" s="434"/>
      <c r="AW16" s="434"/>
      <c r="AX16" s="434"/>
      <c r="AY16" s="435" t="s">
        <v>155</v>
      </c>
      <c r="AZ16" s="436"/>
      <c r="BA16" s="436"/>
      <c r="BB16" s="436"/>
      <c r="BC16" s="436"/>
      <c r="BD16" s="436"/>
      <c r="BE16" s="436"/>
      <c r="BF16" s="436"/>
      <c r="BG16" s="436"/>
      <c r="BH16" s="436"/>
      <c r="BI16" s="436"/>
      <c r="BJ16" s="436"/>
      <c r="BK16" s="436"/>
      <c r="BL16" s="436"/>
      <c r="BM16" s="437"/>
      <c r="BN16" s="438">
        <v>8788504</v>
      </c>
      <c r="BO16" s="439"/>
      <c r="BP16" s="439"/>
      <c r="BQ16" s="439"/>
      <c r="BR16" s="439"/>
      <c r="BS16" s="439"/>
      <c r="BT16" s="439"/>
      <c r="BU16" s="440"/>
      <c r="BV16" s="438">
        <v>8681750</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6" t="s">
        <v>156</v>
      </c>
      <c r="N17" s="517"/>
      <c r="O17" s="517"/>
      <c r="P17" s="517"/>
      <c r="Q17" s="518"/>
      <c r="R17" s="513" t="s">
        <v>157</v>
      </c>
      <c r="S17" s="514"/>
      <c r="T17" s="514"/>
      <c r="U17" s="514"/>
      <c r="V17" s="515"/>
      <c r="W17" s="417" t="s">
        <v>158</v>
      </c>
      <c r="X17" s="418"/>
      <c r="Y17" s="418"/>
      <c r="Z17" s="418"/>
      <c r="AA17" s="418"/>
      <c r="AB17" s="408"/>
      <c r="AC17" s="458">
        <v>11837</v>
      </c>
      <c r="AD17" s="459"/>
      <c r="AE17" s="459"/>
      <c r="AF17" s="459"/>
      <c r="AG17" s="501"/>
      <c r="AH17" s="458">
        <v>11561</v>
      </c>
      <c r="AI17" s="459"/>
      <c r="AJ17" s="459"/>
      <c r="AK17" s="459"/>
      <c r="AL17" s="460"/>
      <c r="AM17" s="430"/>
      <c r="AN17" s="431"/>
      <c r="AO17" s="431"/>
      <c r="AP17" s="431"/>
      <c r="AQ17" s="431"/>
      <c r="AR17" s="431"/>
      <c r="AS17" s="431"/>
      <c r="AT17" s="432"/>
      <c r="AU17" s="433"/>
      <c r="AV17" s="434"/>
      <c r="AW17" s="434"/>
      <c r="AX17" s="434"/>
      <c r="AY17" s="435" t="s">
        <v>159</v>
      </c>
      <c r="AZ17" s="436"/>
      <c r="BA17" s="436"/>
      <c r="BB17" s="436"/>
      <c r="BC17" s="436"/>
      <c r="BD17" s="436"/>
      <c r="BE17" s="436"/>
      <c r="BF17" s="436"/>
      <c r="BG17" s="436"/>
      <c r="BH17" s="436"/>
      <c r="BI17" s="436"/>
      <c r="BJ17" s="436"/>
      <c r="BK17" s="436"/>
      <c r="BL17" s="436"/>
      <c r="BM17" s="437"/>
      <c r="BN17" s="438">
        <v>5320368</v>
      </c>
      <c r="BO17" s="439"/>
      <c r="BP17" s="439"/>
      <c r="BQ17" s="439"/>
      <c r="BR17" s="439"/>
      <c r="BS17" s="439"/>
      <c r="BT17" s="439"/>
      <c r="BU17" s="440"/>
      <c r="BV17" s="438">
        <v>5013536</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1" t="s">
        <v>160</v>
      </c>
      <c r="C18" s="450"/>
      <c r="D18" s="450"/>
      <c r="E18" s="522"/>
      <c r="F18" s="522"/>
      <c r="G18" s="522"/>
      <c r="H18" s="522"/>
      <c r="I18" s="522"/>
      <c r="J18" s="522"/>
      <c r="K18" s="522"/>
      <c r="L18" s="523">
        <v>211.3</v>
      </c>
      <c r="M18" s="523"/>
      <c r="N18" s="523"/>
      <c r="O18" s="523"/>
      <c r="P18" s="523"/>
      <c r="Q18" s="523"/>
      <c r="R18" s="524"/>
      <c r="S18" s="524"/>
      <c r="T18" s="524"/>
      <c r="U18" s="524"/>
      <c r="V18" s="525"/>
      <c r="W18" s="419"/>
      <c r="X18" s="420"/>
      <c r="Y18" s="420"/>
      <c r="Z18" s="420"/>
      <c r="AA18" s="420"/>
      <c r="AB18" s="411"/>
      <c r="AC18" s="526">
        <v>75.3</v>
      </c>
      <c r="AD18" s="527"/>
      <c r="AE18" s="527"/>
      <c r="AF18" s="527"/>
      <c r="AG18" s="528"/>
      <c r="AH18" s="526">
        <v>73.2</v>
      </c>
      <c r="AI18" s="527"/>
      <c r="AJ18" s="527"/>
      <c r="AK18" s="527"/>
      <c r="AL18" s="529"/>
      <c r="AM18" s="430"/>
      <c r="AN18" s="431"/>
      <c r="AO18" s="431"/>
      <c r="AP18" s="431"/>
      <c r="AQ18" s="431"/>
      <c r="AR18" s="431"/>
      <c r="AS18" s="431"/>
      <c r="AT18" s="432"/>
      <c r="AU18" s="433"/>
      <c r="AV18" s="434"/>
      <c r="AW18" s="434"/>
      <c r="AX18" s="434"/>
      <c r="AY18" s="435" t="s">
        <v>161</v>
      </c>
      <c r="AZ18" s="436"/>
      <c r="BA18" s="436"/>
      <c r="BB18" s="436"/>
      <c r="BC18" s="436"/>
      <c r="BD18" s="436"/>
      <c r="BE18" s="436"/>
      <c r="BF18" s="436"/>
      <c r="BG18" s="436"/>
      <c r="BH18" s="436"/>
      <c r="BI18" s="436"/>
      <c r="BJ18" s="436"/>
      <c r="BK18" s="436"/>
      <c r="BL18" s="436"/>
      <c r="BM18" s="437"/>
      <c r="BN18" s="438">
        <v>9836269</v>
      </c>
      <c r="BO18" s="439"/>
      <c r="BP18" s="439"/>
      <c r="BQ18" s="439"/>
      <c r="BR18" s="439"/>
      <c r="BS18" s="439"/>
      <c r="BT18" s="439"/>
      <c r="BU18" s="440"/>
      <c r="BV18" s="438">
        <v>9644082</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1" t="s">
        <v>162</v>
      </c>
      <c r="C19" s="450"/>
      <c r="D19" s="450"/>
      <c r="E19" s="522"/>
      <c r="F19" s="522"/>
      <c r="G19" s="522"/>
      <c r="H19" s="522"/>
      <c r="I19" s="522"/>
      <c r="J19" s="522"/>
      <c r="K19" s="522"/>
      <c r="L19" s="530">
        <v>160</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163</v>
      </c>
      <c r="AZ19" s="436"/>
      <c r="BA19" s="436"/>
      <c r="BB19" s="436"/>
      <c r="BC19" s="436"/>
      <c r="BD19" s="436"/>
      <c r="BE19" s="436"/>
      <c r="BF19" s="436"/>
      <c r="BG19" s="436"/>
      <c r="BH19" s="436"/>
      <c r="BI19" s="436"/>
      <c r="BJ19" s="436"/>
      <c r="BK19" s="436"/>
      <c r="BL19" s="436"/>
      <c r="BM19" s="437"/>
      <c r="BN19" s="438">
        <v>12957800</v>
      </c>
      <c r="BO19" s="439"/>
      <c r="BP19" s="439"/>
      <c r="BQ19" s="439"/>
      <c r="BR19" s="439"/>
      <c r="BS19" s="439"/>
      <c r="BT19" s="439"/>
      <c r="BU19" s="440"/>
      <c r="BV19" s="438">
        <v>12751649</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1" t="s">
        <v>164</v>
      </c>
      <c r="C20" s="450"/>
      <c r="D20" s="450"/>
      <c r="E20" s="522"/>
      <c r="F20" s="522"/>
      <c r="G20" s="522"/>
      <c r="H20" s="522"/>
      <c r="I20" s="522"/>
      <c r="J20" s="522"/>
      <c r="K20" s="522"/>
      <c r="L20" s="530">
        <v>14331</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1" t="s">
        <v>165</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c r="A22" s="181"/>
      <c r="B22" s="550" t="s">
        <v>166</v>
      </c>
      <c r="C22" s="551"/>
      <c r="D22" s="552"/>
      <c r="E22" s="413" t="s">
        <v>1</v>
      </c>
      <c r="F22" s="418"/>
      <c r="G22" s="418"/>
      <c r="H22" s="418"/>
      <c r="I22" s="418"/>
      <c r="J22" s="418"/>
      <c r="K22" s="408"/>
      <c r="L22" s="413" t="s">
        <v>167</v>
      </c>
      <c r="M22" s="418"/>
      <c r="N22" s="418"/>
      <c r="O22" s="418"/>
      <c r="P22" s="408"/>
      <c r="Q22" s="559" t="s">
        <v>168</v>
      </c>
      <c r="R22" s="560"/>
      <c r="S22" s="560"/>
      <c r="T22" s="560"/>
      <c r="U22" s="560"/>
      <c r="V22" s="561"/>
      <c r="W22" s="565" t="s">
        <v>169</v>
      </c>
      <c r="X22" s="551"/>
      <c r="Y22" s="552"/>
      <c r="Z22" s="413" t="s">
        <v>1</v>
      </c>
      <c r="AA22" s="418"/>
      <c r="AB22" s="418"/>
      <c r="AC22" s="418"/>
      <c r="AD22" s="418"/>
      <c r="AE22" s="418"/>
      <c r="AF22" s="418"/>
      <c r="AG22" s="408"/>
      <c r="AH22" s="570" t="s">
        <v>170</v>
      </c>
      <c r="AI22" s="418"/>
      <c r="AJ22" s="418"/>
      <c r="AK22" s="418"/>
      <c r="AL22" s="408"/>
      <c r="AM22" s="570" t="s">
        <v>171</v>
      </c>
      <c r="AN22" s="571"/>
      <c r="AO22" s="571"/>
      <c r="AP22" s="571"/>
      <c r="AQ22" s="571"/>
      <c r="AR22" s="572"/>
      <c r="AS22" s="559" t="s">
        <v>168</v>
      </c>
      <c r="AT22" s="560"/>
      <c r="AU22" s="560"/>
      <c r="AV22" s="560"/>
      <c r="AW22" s="560"/>
      <c r="AX22" s="576"/>
      <c r="AY22" s="367" t="s">
        <v>172</v>
      </c>
      <c r="AZ22" s="368"/>
      <c r="BA22" s="368"/>
      <c r="BB22" s="368"/>
      <c r="BC22" s="368"/>
      <c r="BD22" s="368"/>
      <c r="BE22" s="368"/>
      <c r="BF22" s="368"/>
      <c r="BG22" s="368"/>
      <c r="BH22" s="368"/>
      <c r="BI22" s="368"/>
      <c r="BJ22" s="368"/>
      <c r="BK22" s="368"/>
      <c r="BL22" s="368"/>
      <c r="BM22" s="369"/>
      <c r="BN22" s="370">
        <v>12041912</v>
      </c>
      <c r="BO22" s="371"/>
      <c r="BP22" s="371"/>
      <c r="BQ22" s="371"/>
      <c r="BR22" s="371"/>
      <c r="BS22" s="371"/>
      <c r="BT22" s="371"/>
      <c r="BU22" s="372"/>
      <c r="BV22" s="370">
        <v>13212031</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173</v>
      </c>
      <c r="AZ23" s="436"/>
      <c r="BA23" s="436"/>
      <c r="BB23" s="436"/>
      <c r="BC23" s="436"/>
      <c r="BD23" s="436"/>
      <c r="BE23" s="436"/>
      <c r="BF23" s="436"/>
      <c r="BG23" s="436"/>
      <c r="BH23" s="436"/>
      <c r="BI23" s="436"/>
      <c r="BJ23" s="436"/>
      <c r="BK23" s="436"/>
      <c r="BL23" s="436"/>
      <c r="BM23" s="437"/>
      <c r="BN23" s="438">
        <v>7859224</v>
      </c>
      <c r="BO23" s="439"/>
      <c r="BP23" s="439"/>
      <c r="BQ23" s="439"/>
      <c r="BR23" s="439"/>
      <c r="BS23" s="439"/>
      <c r="BT23" s="439"/>
      <c r="BU23" s="440"/>
      <c r="BV23" s="438">
        <v>8599858</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53"/>
      <c r="C24" s="554"/>
      <c r="D24" s="555"/>
      <c r="E24" s="457" t="s">
        <v>174</v>
      </c>
      <c r="F24" s="431"/>
      <c r="G24" s="431"/>
      <c r="H24" s="431"/>
      <c r="I24" s="431"/>
      <c r="J24" s="431"/>
      <c r="K24" s="432"/>
      <c r="L24" s="458">
        <v>1</v>
      </c>
      <c r="M24" s="459"/>
      <c r="N24" s="459"/>
      <c r="O24" s="459"/>
      <c r="P24" s="501"/>
      <c r="Q24" s="458">
        <v>8450</v>
      </c>
      <c r="R24" s="459"/>
      <c r="S24" s="459"/>
      <c r="T24" s="459"/>
      <c r="U24" s="459"/>
      <c r="V24" s="501"/>
      <c r="W24" s="566"/>
      <c r="X24" s="554"/>
      <c r="Y24" s="555"/>
      <c r="Z24" s="457" t="s">
        <v>175</v>
      </c>
      <c r="AA24" s="431"/>
      <c r="AB24" s="431"/>
      <c r="AC24" s="431"/>
      <c r="AD24" s="431"/>
      <c r="AE24" s="431"/>
      <c r="AF24" s="431"/>
      <c r="AG24" s="432"/>
      <c r="AH24" s="458">
        <v>300</v>
      </c>
      <c r="AI24" s="459"/>
      <c r="AJ24" s="459"/>
      <c r="AK24" s="459"/>
      <c r="AL24" s="501"/>
      <c r="AM24" s="458">
        <v>877200</v>
      </c>
      <c r="AN24" s="459"/>
      <c r="AO24" s="459"/>
      <c r="AP24" s="459"/>
      <c r="AQ24" s="459"/>
      <c r="AR24" s="501"/>
      <c r="AS24" s="458">
        <v>2924</v>
      </c>
      <c r="AT24" s="459"/>
      <c r="AU24" s="459"/>
      <c r="AV24" s="459"/>
      <c r="AW24" s="459"/>
      <c r="AX24" s="460"/>
      <c r="AY24" s="544" t="s">
        <v>176</v>
      </c>
      <c r="AZ24" s="545"/>
      <c r="BA24" s="545"/>
      <c r="BB24" s="545"/>
      <c r="BC24" s="545"/>
      <c r="BD24" s="545"/>
      <c r="BE24" s="545"/>
      <c r="BF24" s="545"/>
      <c r="BG24" s="545"/>
      <c r="BH24" s="545"/>
      <c r="BI24" s="545"/>
      <c r="BJ24" s="545"/>
      <c r="BK24" s="545"/>
      <c r="BL24" s="545"/>
      <c r="BM24" s="546"/>
      <c r="BN24" s="438">
        <v>5803420</v>
      </c>
      <c r="BO24" s="439"/>
      <c r="BP24" s="439"/>
      <c r="BQ24" s="439"/>
      <c r="BR24" s="439"/>
      <c r="BS24" s="439"/>
      <c r="BT24" s="439"/>
      <c r="BU24" s="440"/>
      <c r="BV24" s="438">
        <v>6536439</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c r="A25" s="181"/>
      <c r="B25" s="553"/>
      <c r="C25" s="554"/>
      <c r="D25" s="555"/>
      <c r="E25" s="457" t="s">
        <v>177</v>
      </c>
      <c r="F25" s="431"/>
      <c r="G25" s="431"/>
      <c r="H25" s="431"/>
      <c r="I25" s="431"/>
      <c r="J25" s="431"/>
      <c r="K25" s="432"/>
      <c r="L25" s="458">
        <v>1</v>
      </c>
      <c r="M25" s="459"/>
      <c r="N25" s="459"/>
      <c r="O25" s="459"/>
      <c r="P25" s="501"/>
      <c r="Q25" s="458">
        <v>6700</v>
      </c>
      <c r="R25" s="459"/>
      <c r="S25" s="459"/>
      <c r="T25" s="459"/>
      <c r="U25" s="459"/>
      <c r="V25" s="501"/>
      <c r="W25" s="566"/>
      <c r="X25" s="554"/>
      <c r="Y25" s="555"/>
      <c r="Z25" s="457" t="s">
        <v>178</v>
      </c>
      <c r="AA25" s="431"/>
      <c r="AB25" s="431"/>
      <c r="AC25" s="431"/>
      <c r="AD25" s="431"/>
      <c r="AE25" s="431"/>
      <c r="AF25" s="431"/>
      <c r="AG25" s="432"/>
      <c r="AH25" s="458">
        <v>51</v>
      </c>
      <c r="AI25" s="459"/>
      <c r="AJ25" s="459"/>
      <c r="AK25" s="459"/>
      <c r="AL25" s="501"/>
      <c r="AM25" s="458">
        <v>136323</v>
      </c>
      <c r="AN25" s="459"/>
      <c r="AO25" s="459"/>
      <c r="AP25" s="459"/>
      <c r="AQ25" s="459"/>
      <c r="AR25" s="501"/>
      <c r="AS25" s="458">
        <v>2673</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916856</v>
      </c>
      <c r="BO25" s="371"/>
      <c r="BP25" s="371"/>
      <c r="BQ25" s="371"/>
      <c r="BR25" s="371"/>
      <c r="BS25" s="371"/>
      <c r="BT25" s="371"/>
      <c r="BU25" s="372"/>
      <c r="BV25" s="370">
        <v>1034627</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c r="A26" s="181"/>
      <c r="B26" s="553"/>
      <c r="C26" s="554"/>
      <c r="D26" s="555"/>
      <c r="E26" s="457" t="s">
        <v>180</v>
      </c>
      <c r="F26" s="431"/>
      <c r="G26" s="431"/>
      <c r="H26" s="431"/>
      <c r="I26" s="431"/>
      <c r="J26" s="431"/>
      <c r="K26" s="432"/>
      <c r="L26" s="458">
        <v>1</v>
      </c>
      <c r="M26" s="459"/>
      <c r="N26" s="459"/>
      <c r="O26" s="459"/>
      <c r="P26" s="501"/>
      <c r="Q26" s="458">
        <v>5710</v>
      </c>
      <c r="R26" s="459"/>
      <c r="S26" s="459"/>
      <c r="T26" s="459"/>
      <c r="U26" s="459"/>
      <c r="V26" s="501"/>
      <c r="W26" s="566"/>
      <c r="X26" s="554"/>
      <c r="Y26" s="555"/>
      <c r="Z26" s="457" t="s">
        <v>181</v>
      </c>
      <c r="AA26" s="578"/>
      <c r="AB26" s="578"/>
      <c r="AC26" s="578"/>
      <c r="AD26" s="578"/>
      <c r="AE26" s="578"/>
      <c r="AF26" s="578"/>
      <c r="AG26" s="579"/>
      <c r="AH26" s="458">
        <v>10</v>
      </c>
      <c r="AI26" s="459"/>
      <c r="AJ26" s="459"/>
      <c r="AK26" s="459"/>
      <c r="AL26" s="501"/>
      <c r="AM26" s="458">
        <v>23700</v>
      </c>
      <c r="AN26" s="459"/>
      <c r="AO26" s="459"/>
      <c r="AP26" s="459"/>
      <c r="AQ26" s="459"/>
      <c r="AR26" s="501"/>
      <c r="AS26" s="458">
        <v>2370</v>
      </c>
      <c r="AT26" s="459"/>
      <c r="AU26" s="459"/>
      <c r="AV26" s="459"/>
      <c r="AW26" s="459"/>
      <c r="AX26" s="460"/>
      <c r="AY26" s="441" t="s">
        <v>182</v>
      </c>
      <c r="AZ26" s="442"/>
      <c r="BA26" s="442"/>
      <c r="BB26" s="442"/>
      <c r="BC26" s="442"/>
      <c r="BD26" s="442"/>
      <c r="BE26" s="442"/>
      <c r="BF26" s="442"/>
      <c r="BG26" s="442"/>
      <c r="BH26" s="442"/>
      <c r="BI26" s="442"/>
      <c r="BJ26" s="442"/>
      <c r="BK26" s="442"/>
      <c r="BL26" s="442"/>
      <c r="BM26" s="443"/>
      <c r="BN26" s="438" t="s">
        <v>132</v>
      </c>
      <c r="BO26" s="439"/>
      <c r="BP26" s="439"/>
      <c r="BQ26" s="439"/>
      <c r="BR26" s="439"/>
      <c r="BS26" s="439"/>
      <c r="BT26" s="439"/>
      <c r="BU26" s="440"/>
      <c r="BV26" s="438" t="s">
        <v>183</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53"/>
      <c r="C27" s="554"/>
      <c r="D27" s="555"/>
      <c r="E27" s="457" t="s">
        <v>184</v>
      </c>
      <c r="F27" s="431"/>
      <c r="G27" s="431"/>
      <c r="H27" s="431"/>
      <c r="I27" s="431"/>
      <c r="J27" s="431"/>
      <c r="K27" s="432"/>
      <c r="L27" s="458">
        <v>1</v>
      </c>
      <c r="M27" s="459"/>
      <c r="N27" s="459"/>
      <c r="O27" s="459"/>
      <c r="P27" s="501"/>
      <c r="Q27" s="458">
        <v>3960</v>
      </c>
      <c r="R27" s="459"/>
      <c r="S27" s="459"/>
      <c r="T27" s="459"/>
      <c r="U27" s="459"/>
      <c r="V27" s="501"/>
      <c r="W27" s="566"/>
      <c r="X27" s="554"/>
      <c r="Y27" s="555"/>
      <c r="Z27" s="457" t="s">
        <v>185</v>
      </c>
      <c r="AA27" s="431"/>
      <c r="AB27" s="431"/>
      <c r="AC27" s="431"/>
      <c r="AD27" s="431"/>
      <c r="AE27" s="431"/>
      <c r="AF27" s="431"/>
      <c r="AG27" s="432"/>
      <c r="AH27" s="458">
        <v>31</v>
      </c>
      <c r="AI27" s="459"/>
      <c r="AJ27" s="459"/>
      <c r="AK27" s="459"/>
      <c r="AL27" s="501"/>
      <c r="AM27" s="458">
        <v>87513</v>
      </c>
      <c r="AN27" s="459"/>
      <c r="AO27" s="459"/>
      <c r="AP27" s="459"/>
      <c r="AQ27" s="459"/>
      <c r="AR27" s="501"/>
      <c r="AS27" s="458">
        <v>2823</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47" t="s">
        <v>132</v>
      </c>
      <c r="BO27" s="548"/>
      <c r="BP27" s="548"/>
      <c r="BQ27" s="548"/>
      <c r="BR27" s="548"/>
      <c r="BS27" s="548"/>
      <c r="BT27" s="548"/>
      <c r="BU27" s="549"/>
      <c r="BV27" s="547" t="s">
        <v>183</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c r="A28" s="181"/>
      <c r="B28" s="553"/>
      <c r="C28" s="554"/>
      <c r="D28" s="555"/>
      <c r="E28" s="457" t="s">
        <v>187</v>
      </c>
      <c r="F28" s="431"/>
      <c r="G28" s="431"/>
      <c r="H28" s="431"/>
      <c r="I28" s="431"/>
      <c r="J28" s="431"/>
      <c r="K28" s="432"/>
      <c r="L28" s="458">
        <v>1</v>
      </c>
      <c r="M28" s="459"/>
      <c r="N28" s="459"/>
      <c r="O28" s="459"/>
      <c r="P28" s="501"/>
      <c r="Q28" s="458">
        <v>3230</v>
      </c>
      <c r="R28" s="459"/>
      <c r="S28" s="459"/>
      <c r="T28" s="459"/>
      <c r="U28" s="459"/>
      <c r="V28" s="501"/>
      <c r="W28" s="566"/>
      <c r="X28" s="554"/>
      <c r="Y28" s="555"/>
      <c r="Z28" s="457" t="s">
        <v>188</v>
      </c>
      <c r="AA28" s="431"/>
      <c r="AB28" s="431"/>
      <c r="AC28" s="431"/>
      <c r="AD28" s="431"/>
      <c r="AE28" s="431"/>
      <c r="AF28" s="431"/>
      <c r="AG28" s="432"/>
      <c r="AH28" s="458" t="s">
        <v>183</v>
      </c>
      <c r="AI28" s="459"/>
      <c r="AJ28" s="459"/>
      <c r="AK28" s="459"/>
      <c r="AL28" s="501"/>
      <c r="AM28" s="458" t="s">
        <v>132</v>
      </c>
      <c r="AN28" s="459"/>
      <c r="AO28" s="459"/>
      <c r="AP28" s="459"/>
      <c r="AQ28" s="459"/>
      <c r="AR28" s="501"/>
      <c r="AS28" s="458" t="s">
        <v>183</v>
      </c>
      <c r="AT28" s="459"/>
      <c r="AU28" s="459"/>
      <c r="AV28" s="459"/>
      <c r="AW28" s="459"/>
      <c r="AX28" s="460"/>
      <c r="AY28" s="580" t="s">
        <v>189</v>
      </c>
      <c r="AZ28" s="581"/>
      <c r="BA28" s="581"/>
      <c r="BB28" s="582"/>
      <c r="BC28" s="367" t="s">
        <v>50</v>
      </c>
      <c r="BD28" s="368"/>
      <c r="BE28" s="368"/>
      <c r="BF28" s="368"/>
      <c r="BG28" s="368"/>
      <c r="BH28" s="368"/>
      <c r="BI28" s="368"/>
      <c r="BJ28" s="368"/>
      <c r="BK28" s="368"/>
      <c r="BL28" s="368"/>
      <c r="BM28" s="369"/>
      <c r="BN28" s="370">
        <v>3593690</v>
      </c>
      <c r="BO28" s="371"/>
      <c r="BP28" s="371"/>
      <c r="BQ28" s="371"/>
      <c r="BR28" s="371"/>
      <c r="BS28" s="371"/>
      <c r="BT28" s="371"/>
      <c r="BU28" s="372"/>
      <c r="BV28" s="370">
        <v>3313526</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c r="A29" s="181"/>
      <c r="B29" s="553"/>
      <c r="C29" s="554"/>
      <c r="D29" s="555"/>
      <c r="E29" s="457" t="s">
        <v>190</v>
      </c>
      <c r="F29" s="431"/>
      <c r="G29" s="431"/>
      <c r="H29" s="431"/>
      <c r="I29" s="431"/>
      <c r="J29" s="431"/>
      <c r="K29" s="432"/>
      <c r="L29" s="458">
        <v>14</v>
      </c>
      <c r="M29" s="459"/>
      <c r="N29" s="459"/>
      <c r="O29" s="459"/>
      <c r="P29" s="501"/>
      <c r="Q29" s="458">
        <v>2970</v>
      </c>
      <c r="R29" s="459"/>
      <c r="S29" s="459"/>
      <c r="T29" s="459"/>
      <c r="U29" s="459"/>
      <c r="V29" s="501"/>
      <c r="W29" s="567"/>
      <c r="X29" s="568"/>
      <c r="Y29" s="569"/>
      <c r="Z29" s="457" t="s">
        <v>191</v>
      </c>
      <c r="AA29" s="431"/>
      <c r="AB29" s="431"/>
      <c r="AC29" s="431"/>
      <c r="AD29" s="431"/>
      <c r="AE29" s="431"/>
      <c r="AF29" s="431"/>
      <c r="AG29" s="432"/>
      <c r="AH29" s="458">
        <v>331</v>
      </c>
      <c r="AI29" s="459"/>
      <c r="AJ29" s="459"/>
      <c r="AK29" s="459"/>
      <c r="AL29" s="501"/>
      <c r="AM29" s="458">
        <v>964713</v>
      </c>
      <c r="AN29" s="459"/>
      <c r="AO29" s="459"/>
      <c r="AP29" s="459"/>
      <c r="AQ29" s="459"/>
      <c r="AR29" s="501"/>
      <c r="AS29" s="458">
        <v>2915</v>
      </c>
      <c r="AT29" s="459"/>
      <c r="AU29" s="459"/>
      <c r="AV29" s="459"/>
      <c r="AW29" s="459"/>
      <c r="AX29" s="460"/>
      <c r="AY29" s="583"/>
      <c r="AZ29" s="584"/>
      <c r="BA29" s="584"/>
      <c r="BB29" s="585"/>
      <c r="BC29" s="435" t="s">
        <v>192</v>
      </c>
      <c r="BD29" s="436"/>
      <c r="BE29" s="436"/>
      <c r="BF29" s="436"/>
      <c r="BG29" s="436"/>
      <c r="BH29" s="436"/>
      <c r="BI29" s="436"/>
      <c r="BJ29" s="436"/>
      <c r="BK29" s="436"/>
      <c r="BL29" s="436"/>
      <c r="BM29" s="437"/>
      <c r="BN29" s="438">
        <v>273164</v>
      </c>
      <c r="BO29" s="439"/>
      <c r="BP29" s="439"/>
      <c r="BQ29" s="439"/>
      <c r="BR29" s="439"/>
      <c r="BS29" s="439"/>
      <c r="BT29" s="439"/>
      <c r="BU29" s="440"/>
      <c r="BV29" s="438">
        <v>273104</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193</v>
      </c>
      <c r="X30" s="594"/>
      <c r="Y30" s="594"/>
      <c r="Z30" s="594"/>
      <c r="AA30" s="594"/>
      <c r="AB30" s="594"/>
      <c r="AC30" s="594"/>
      <c r="AD30" s="594"/>
      <c r="AE30" s="594"/>
      <c r="AF30" s="594"/>
      <c r="AG30" s="595"/>
      <c r="AH30" s="526">
        <v>97.1</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3645667</v>
      </c>
      <c r="BO30" s="548"/>
      <c r="BP30" s="548"/>
      <c r="BQ30" s="548"/>
      <c r="BR30" s="548"/>
      <c r="BS30" s="548"/>
      <c r="BT30" s="548"/>
      <c r="BU30" s="549"/>
      <c r="BV30" s="547">
        <v>2627477</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89" t="s">
        <v>194</v>
      </c>
      <c r="D32" s="589"/>
      <c r="E32" s="589"/>
      <c r="F32" s="589"/>
      <c r="G32" s="589"/>
      <c r="H32" s="589"/>
      <c r="I32" s="589"/>
      <c r="J32" s="589"/>
      <c r="K32" s="589"/>
      <c r="L32" s="589"/>
      <c r="M32" s="589"/>
      <c r="N32" s="589"/>
      <c r="O32" s="589"/>
      <c r="P32" s="589"/>
      <c r="Q32" s="589"/>
      <c r="R32" s="589"/>
      <c r="S32" s="589"/>
      <c r="U32" s="442" t="s">
        <v>195</v>
      </c>
      <c r="V32" s="442"/>
      <c r="W32" s="442"/>
      <c r="X32" s="442"/>
      <c r="Y32" s="442"/>
      <c r="Z32" s="442"/>
      <c r="AA32" s="442"/>
      <c r="AB32" s="442"/>
      <c r="AC32" s="442"/>
      <c r="AD32" s="442"/>
      <c r="AE32" s="442"/>
      <c r="AF32" s="442"/>
      <c r="AG32" s="442"/>
      <c r="AH32" s="442"/>
      <c r="AI32" s="442"/>
      <c r="AJ32" s="442"/>
      <c r="AK32" s="442"/>
      <c r="AM32" s="442" t="s">
        <v>196</v>
      </c>
      <c r="AN32" s="442"/>
      <c r="AO32" s="442"/>
      <c r="AP32" s="442"/>
      <c r="AQ32" s="442"/>
      <c r="AR32" s="442"/>
      <c r="AS32" s="442"/>
      <c r="AT32" s="442"/>
      <c r="AU32" s="442"/>
      <c r="AV32" s="442"/>
      <c r="AW32" s="442"/>
      <c r="AX32" s="442"/>
      <c r="AY32" s="442"/>
      <c r="AZ32" s="442"/>
      <c r="BA32" s="442"/>
      <c r="BB32" s="442"/>
      <c r="BC32" s="442"/>
      <c r="BE32" s="442" t="s">
        <v>197</v>
      </c>
      <c r="BF32" s="442"/>
      <c r="BG32" s="442"/>
      <c r="BH32" s="442"/>
      <c r="BI32" s="442"/>
      <c r="BJ32" s="442"/>
      <c r="BK32" s="442"/>
      <c r="BL32" s="442"/>
      <c r="BM32" s="442"/>
      <c r="BN32" s="442"/>
      <c r="BO32" s="442"/>
      <c r="BP32" s="442"/>
      <c r="BQ32" s="442"/>
      <c r="BR32" s="442"/>
      <c r="BS32" s="442"/>
      <c r="BT32" s="442"/>
      <c r="BU32" s="442"/>
      <c r="BW32" s="442" t="s">
        <v>198</v>
      </c>
      <c r="BX32" s="442"/>
      <c r="BY32" s="442"/>
      <c r="BZ32" s="442"/>
      <c r="CA32" s="442"/>
      <c r="CB32" s="442"/>
      <c r="CC32" s="442"/>
      <c r="CD32" s="442"/>
      <c r="CE32" s="442"/>
      <c r="CF32" s="442"/>
      <c r="CG32" s="442"/>
      <c r="CH32" s="442"/>
      <c r="CI32" s="442"/>
      <c r="CJ32" s="442"/>
      <c r="CK32" s="442"/>
      <c r="CL32" s="442"/>
      <c r="CM32" s="442"/>
      <c r="CO32" s="442" t="s">
        <v>199</v>
      </c>
      <c r="CP32" s="442"/>
      <c r="CQ32" s="442"/>
      <c r="CR32" s="442"/>
      <c r="CS32" s="442"/>
      <c r="CT32" s="442"/>
      <c r="CU32" s="442"/>
      <c r="CV32" s="442"/>
      <c r="CW32" s="442"/>
      <c r="CX32" s="442"/>
      <c r="CY32" s="442"/>
      <c r="CZ32" s="442"/>
      <c r="DA32" s="442"/>
      <c r="DB32" s="442"/>
      <c r="DC32" s="442"/>
      <c r="DD32" s="442"/>
      <c r="DE32" s="442"/>
      <c r="DI32" s="204"/>
    </row>
    <row r="33" spans="1:113" ht="13.5" customHeight="1">
      <c r="A33" s="181"/>
      <c r="B33" s="205"/>
      <c r="C33" s="425" t="s">
        <v>200</v>
      </c>
      <c r="D33" s="425"/>
      <c r="E33" s="396" t="s">
        <v>201</v>
      </c>
      <c r="F33" s="396"/>
      <c r="G33" s="396"/>
      <c r="H33" s="396"/>
      <c r="I33" s="396"/>
      <c r="J33" s="396"/>
      <c r="K33" s="396"/>
      <c r="L33" s="396"/>
      <c r="M33" s="396"/>
      <c r="N33" s="396"/>
      <c r="O33" s="396"/>
      <c r="P33" s="396"/>
      <c r="Q33" s="396"/>
      <c r="R33" s="396"/>
      <c r="S33" s="396"/>
      <c r="T33" s="206"/>
      <c r="U33" s="425" t="s">
        <v>200</v>
      </c>
      <c r="V33" s="425"/>
      <c r="W33" s="396" t="s">
        <v>202</v>
      </c>
      <c r="X33" s="396"/>
      <c r="Y33" s="396"/>
      <c r="Z33" s="396"/>
      <c r="AA33" s="396"/>
      <c r="AB33" s="396"/>
      <c r="AC33" s="396"/>
      <c r="AD33" s="396"/>
      <c r="AE33" s="396"/>
      <c r="AF33" s="396"/>
      <c r="AG33" s="396"/>
      <c r="AH33" s="396"/>
      <c r="AI33" s="396"/>
      <c r="AJ33" s="396"/>
      <c r="AK33" s="396"/>
      <c r="AL33" s="206"/>
      <c r="AM33" s="425" t="s">
        <v>203</v>
      </c>
      <c r="AN33" s="425"/>
      <c r="AO33" s="396" t="s">
        <v>201</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25" t="s">
        <v>204</v>
      </c>
      <c r="BX33" s="425"/>
      <c r="BY33" s="396" t="s">
        <v>206</v>
      </c>
      <c r="BZ33" s="396"/>
      <c r="CA33" s="396"/>
      <c r="CB33" s="396"/>
      <c r="CC33" s="396"/>
      <c r="CD33" s="396"/>
      <c r="CE33" s="396"/>
      <c r="CF33" s="396"/>
      <c r="CG33" s="396"/>
      <c r="CH33" s="396"/>
      <c r="CI33" s="396"/>
      <c r="CJ33" s="396"/>
      <c r="CK33" s="396"/>
      <c r="CL33" s="396"/>
      <c r="CM33" s="396"/>
      <c r="CN33" s="206"/>
      <c r="CO33" s="425" t="s">
        <v>200</v>
      </c>
      <c r="CP33" s="425"/>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IF('各会計、関係団体の財政状況及び健全化判断比率'!B33="","",'各会計、関係団体の財政状況及び健全化判断比率'!B33)</f>
        <v>田窪第２工業団地特別会計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松山養護老人ホーム事務組合（一般会計）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f t="shared" ref="BE35:BE43" si="1">IF(BG35="","",BE34+1)</f>
        <v>8</v>
      </c>
      <c r="BF35" s="597"/>
      <c r="BG35" s="598" t="str">
        <f>IF('各会計、関係団体の財政状況及び健全化判断比率'!B34="","",'各会計、関係団体の財政状況及び健全化判断比率'!B34)</f>
        <v>吉久工業団地特別会計</v>
      </c>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松山養護老人ホーム事務組合（診療所事業会計）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松山広域福祉施設事務組合（一般会計）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松山広域福祉施設事務組合（公営企業会計）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松山衛生事務組合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愛媛県市町総合事務組合（退職手当事業分）</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愛媛県市町総合事務組合（消防補償事業分）</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愛媛県市町総合事務組合（議員公務災害事業分）</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松山市、東温市共有山林組合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18</v>
      </c>
      <c r="BX43" s="597"/>
      <c r="BY43" s="598" t="str">
        <f>IF('各会計、関係団体の財政状況及び健全化判断比率'!B77="","",'各会計、関係団体の財政状況及び健全化判断比率'!B77)</f>
        <v>愛媛地方税滞納整理機構</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fohRFzyeC9GJnD844qaQWvS6IwF5cDFSZK4GIx1SjlQKs4Pwo4CEPrnHmoyCPPJha+VOSqXrRFLAPRJUI+9BkQ==" saltValue="aINwZCTfQPY7KP614TudP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L32" sqref="L32"/>
    </sheetView>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151" t="s">
        <v>567</v>
      </c>
      <c r="D34" s="1151"/>
      <c r="E34" s="1152"/>
      <c r="F34" s="32">
        <v>22.75</v>
      </c>
      <c r="G34" s="33">
        <v>23.12</v>
      </c>
      <c r="H34" s="33">
        <v>22.16</v>
      </c>
      <c r="I34" s="33">
        <v>20.86</v>
      </c>
      <c r="J34" s="34">
        <v>20.66</v>
      </c>
      <c r="K34" s="22"/>
      <c r="L34" s="22"/>
      <c r="M34" s="22"/>
      <c r="N34" s="22"/>
      <c r="O34" s="22"/>
      <c r="P34" s="22"/>
    </row>
    <row r="35" spans="1:16" ht="39" customHeight="1">
      <c r="A35" s="22"/>
      <c r="B35" s="35"/>
      <c r="C35" s="1145" t="s">
        <v>568</v>
      </c>
      <c r="D35" s="1146"/>
      <c r="E35" s="1147"/>
      <c r="F35" s="36">
        <v>9.2799999999999994</v>
      </c>
      <c r="G35" s="37">
        <v>7.53</v>
      </c>
      <c r="H35" s="37">
        <v>8.94</v>
      </c>
      <c r="I35" s="37">
        <v>11.14</v>
      </c>
      <c r="J35" s="38">
        <v>10.83</v>
      </c>
      <c r="K35" s="22"/>
      <c r="L35" s="22"/>
      <c r="M35" s="22"/>
      <c r="N35" s="22"/>
      <c r="O35" s="22"/>
      <c r="P35" s="22"/>
    </row>
    <row r="36" spans="1:16" ht="39" customHeight="1">
      <c r="A36" s="22"/>
      <c r="B36" s="35"/>
      <c r="C36" s="1145" t="s">
        <v>569</v>
      </c>
      <c r="D36" s="1146"/>
      <c r="E36" s="1147"/>
      <c r="F36" s="36">
        <v>2.58</v>
      </c>
      <c r="G36" s="37">
        <v>2.74</v>
      </c>
      <c r="H36" s="37">
        <v>2.98</v>
      </c>
      <c r="I36" s="37">
        <v>3.5</v>
      </c>
      <c r="J36" s="38">
        <v>4.7</v>
      </c>
      <c r="K36" s="22"/>
      <c r="L36" s="22"/>
      <c r="M36" s="22"/>
      <c r="N36" s="22"/>
      <c r="O36" s="22"/>
      <c r="P36" s="22"/>
    </row>
    <row r="37" spans="1:16" ht="39" customHeight="1">
      <c r="A37" s="22"/>
      <c r="B37" s="35"/>
      <c r="C37" s="1145" t="s">
        <v>570</v>
      </c>
      <c r="D37" s="1146"/>
      <c r="E37" s="1147"/>
      <c r="F37" s="36">
        <v>6.72</v>
      </c>
      <c r="G37" s="37">
        <v>6.66</v>
      </c>
      <c r="H37" s="37">
        <v>5.76</v>
      </c>
      <c r="I37" s="37">
        <v>4.8499999999999996</v>
      </c>
      <c r="J37" s="38">
        <v>4.09</v>
      </c>
      <c r="K37" s="22"/>
      <c r="L37" s="22"/>
      <c r="M37" s="22"/>
      <c r="N37" s="22"/>
      <c r="O37" s="22"/>
      <c r="P37" s="22"/>
    </row>
    <row r="38" spans="1:16" ht="39" customHeight="1">
      <c r="A38" s="22"/>
      <c r="B38" s="35"/>
      <c r="C38" s="1145" t="s">
        <v>571</v>
      </c>
      <c r="D38" s="1146"/>
      <c r="E38" s="1147"/>
      <c r="F38" s="36" t="s">
        <v>517</v>
      </c>
      <c r="G38" s="37" t="s">
        <v>517</v>
      </c>
      <c r="H38" s="37">
        <v>0.84</v>
      </c>
      <c r="I38" s="37">
        <v>0.89</v>
      </c>
      <c r="J38" s="38">
        <v>0.85</v>
      </c>
      <c r="K38" s="22"/>
      <c r="L38" s="22"/>
      <c r="M38" s="22"/>
      <c r="N38" s="22"/>
      <c r="O38" s="22"/>
      <c r="P38" s="22"/>
    </row>
    <row r="39" spans="1:16" ht="39" customHeight="1">
      <c r="A39" s="22"/>
      <c r="B39" s="35"/>
      <c r="C39" s="1145" t="s">
        <v>572</v>
      </c>
      <c r="D39" s="1146"/>
      <c r="E39" s="1147"/>
      <c r="F39" s="36">
        <v>0.27</v>
      </c>
      <c r="G39" s="37">
        <v>0.32</v>
      </c>
      <c r="H39" s="37">
        <v>0.28000000000000003</v>
      </c>
      <c r="I39" s="37">
        <v>0.26</v>
      </c>
      <c r="J39" s="38">
        <v>0.28000000000000003</v>
      </c>
      <c r="K39" s="22"/>
      <c r="L39" s="22"/>
      <c r="M39" s="22"/>
      <c r="N39" s="22"/>
      <c r="O39" s="22"/>
      <c r="P39" s="22"/>
    </row>
    <row r="40" spans="1:16" ht="39" customHeight="1">
      <c r="A40" s="22"/>
      <c r="B40" s="35"/>
      <c r="C40" s="1145" t="s">
        <v>573</v>
      </c>
      <c r="D40" s="1146"/>
      <c r="E40" s="1147"/>
      <c r="F40" s="36" t="s">
        <v>517</v>
      </c>
      <c r="G40" s="37" t="s">
        <v>517</v>
      </c>
      <c r="H40" s="37" t="s">
        <v>517</v>
      </c>
      <c r="I40" s="37">
        <v>0</v>
      </c>
      <c r="J40" s="38">
        <v>0</v>
      </c>
      <c r="K40" s="22"/>
      <c r="L40" s="22"/>
      <c r="M40" s="22"/>
      <c r="N40" s="22"/>
      <c r="O40" s="22"/>
      <c r="P40" s="22"/>
    </row>
    <row r="41" spans="1:16" ht="39" customHeight="1">
      <c r="A41" s="22"/>
      <c r="B41" s="35"/>
      <c r="C41" s="1145" t="s">
        <v>574</v>
      </c>
      <c r="D41" s="1146"/>
      <c r="E41" s="1147"/>
      <c r="F41" s="36" t="s">
        <v>517</v>
      </c>
      <c r="G41" s="37" t="s">
        <v>517</v>
      </c>
      <c r="H41" s="37" t="s">
        <v>517</v>
      </c>
      <c r="I41" s="37" t="s">
        <v>517</v>
      </c>
      <c r="J41" s="38">
        <v>0</v>
      </c>
      <c r="K41" s="22"/>
      <c r="L41" s="22"/>
      <c r="M41" s="22"/>
      <c r="N41" s="22"/>
      <c r="O41" s="22"/>
      <c r="P41" s="22"/>
    </row>
    <row r="42" spans="1:16" ht="39" customHeight="1">
      <c r="A42" s="22"/>
      <c r="B42" s="39"/>
      <c r="C42" s="1145" t="s">
        <v>575</v>
      </c>
      <c r="D42" s="1146"/>
      <c r="E42" s="1147"/>
      <c r="F42" s="36" t="s">
        <v>517</v>
      </c>
      <c r="G42" s="37" t="s">
        <v>517</v>
      </c>
      <c r="H42" s="37" t="s">
        <v>517</v>
      </c>
      <c r="I42" s="37" t="s">
        <v>517</v>
      </c>
      <c r="J42" s="38" t="s">
        <v>517</v>
      </c>
      <c r="K42" s="22"/>
      <c r="L42" s="22"/>
      <c r="M42" s="22"/>
      <c r="N42" s="22"/>
      <c r="O42" s="22"/>
      <c r="P42" s="22"/>
    </row>
    <row r="43" spans="1:16" ht="39" customHeight="1" thickBot="1">
      <c r="A43" s="22"/>
      <c r="B43" s="40"/>
      <c r="C43" s="1148" t="s">
        <v>576</v>
      </c>
      <c r="D43" s="1149"/>
      <c r="E43" s="1150"/>
      <c r="F43" s="41">
        <v>0</v>
      </c>
      <c r="G43" s="42">
        <v>0.81</v>
      </c>
      <c r="H43" s="42" t="s">
        <v>517</v>
      </c>
      <c r="I43" s="42" t="s">
        <v>517</v>
      </c>
      <c r="J43" s="43" t="s">
        <v>517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qXSqled651BxpgEACGj10RJ0zA7oIU7d3+I24+jn8pOJQzMmg3q+9GuYLE8tUE9Mr9UOHz1yyrkRM/eFyTSdjQ==" saltValue="8D08OZZZPlSe2TOzgOnv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election activeCell="Q56" sqref="Q5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153" t="s">
        <v>11</v>
      </c>
      <c r="C45" s="1154"/>
      <c r="D45" s="58"/>
      <c r="E45" s="1159" t="s">
        <v>12</v>
      </c>
      <c r="F45" s="1159"/>
      <c r="G45" s="1159"/>
      <c r="H45" s="1159"/>
      <c r="I45" s="1159"/>
      <c r="J45" s="1160"/>
      <c r="K45" s="59">
        <v>1644</v>
      </c>
      <c r="L45" s="60">
        <v>1566</v>
      </c>
      <c r="M45" s="60">
        <v>1612</v>
      </c>
      <c r="N45" s="60">
        <v>1734</v>
      </c>
      <c r="O45" s="61">
        <v>1717</v>
      </c>
      <c r="P45" s="48"/>
      <c r="Q45" s="48"/>
      <c r="R45" s="48"/>
      <c r="S45" s="48"/>
      <c r="T45" s="48"/>
      <c r="U45" s="48"/>
    </row>
    <row r="46" spans="1:21" ht="30.75" customHeight="1">
      <c r="A46" s="48"/>
      <c r="B46" s="1155"/>
      <c r="C46" s="1156"/>
      <c r="D46" s="62"/>
      <c r="E46" s="1161" t="s">
        <v>13</v>
      </c>
      <c r="F46" s="1161"/>
      <c r="G46" s="1161"/>
      <c r="H46" s="1161"/>
      <c r="I46" s="1161"/>
      <c r="J46" s="1162"/>
      <c r="K46" s="63" t="s">
        <v>517</v>
      </c>
      <c r="L46" s="64" t="s">
        <v>517</v>
      </c>
      <c r="M46" s="64" t="s">
        <v>517</v>
      </c>
      <c r="N46" s="64" t="s">
        <v>517</v>
      </c>
      <c r="O46" s="65" t="s">
        <v>517</v>
      </c>
      <c r="P46" s="48"/>
      <c r="Q46" s="48"/>
      <c r="R46" s="48"/>
      <c r="S46" s="48"/>
      <c r="T46" s="48"/>
      <c r="U46" s="48"/>
    </row>
    <row r="47" spans="1:21" ht="30.75" customHeight="1">
      <c r="A47" s="48"/>
      <c r="B47" s="1155"/>
      <c r="C47" s="1156"/>
      <c r="D47" s="62"/>
      <c r="E47" s="1161" t="s">
        <v>14</v>
      </c>
      <c r="F47" s="1161"/>
      <c r="G47" s="1161"/>
      <c r="H47" s="1161"/>
      <c r="I47" s="1161"/>
      <c r="J47" s="1162"/>
      <c r="K47" s="63" t="s">
        <v>517</v>
      </c>
      <c r="L47" s="64" t="s">
        <v>517</v>
      </c>
      <c r="M47" s="64" t="s">
        <v>517</v>
      </c>
      <c r="N47" s="64" t="s">
        <v>517</v>
      </c>
      <c r="O47" s="65" t="s">
        <v>517</v>
      </c>
      <c r="P47" s="48"/>
      <c r="Q47" s="48"/>
      <c r="R47" s="48"/>
      <c r="S47" s="48"/>
      <c r="T47" s="48"/>
      <c r="U47" s="48"/>
    </row>
    <row r="48" spans="1:21" ht="30.75" customHeight="1">
      <c r="A48" s="48"/>
      <c r="B48" s="1155"/>
      <c r="C48" s="1156"/>
      <c r="D48" s="62"/>
      <c r="E48" s="1161" t="s">
        <v>15</v>
      </c>
      <c r="F48" s="1161"/>
      <c r="G48" s="1161"/>
      <c r="H48" s="1161"/>
      <c r="I48" s="1161"/>
      <c r="J48" s="1162"/>
      <c r="K48" s="63">
        <v>803</v>
      </c>
      <c r="L48" s="64">
        <v>863</v>
      </c>
      <c r="M48" s="64">
        <v>762</v>
      </c>
      <c r="N48" s="64">
        <v>766</v>
      </c>
      <c r="O48" s="65">
        <v>682</v>
      </c>
      <c r="P48" s="48"/>
      <c r="Q48" s="48"/>
      <c r="R48" s="48"/>
      <c r="S48" s="48"/>
      <c r="T48" s="48"/>
      <c r="U48" s="48"/>
    </row>
    <row r="49" spans="1:21" ht="30.75" customHeight="1">
      <c r="A49" s="48"/>
      <c r="B49" s="1155"/>
      <c r="C49" s="1156"/>
      <c r="D49" s="62"/>
      <c r="E49" s="1161" t="s">
        <v>16</v>
      </c>
      <c r="F49" s="1161"/>
      <c r="G49" s="1161"/>
      <c r="H49" s="1161"/>
      <c r="I49" s="1161"/>
      <c r="J49" s="1162"/>
      <c r="K49" s="63">
        <v>0</v>
      </c>
      <c r="L49" s="64">
        <v>0</v>
      </c>
      <c r="M49" s="64">
        <v>0</v>
      </c>
      <c r="N49" s="64">
        <v>18</v>
      </c>
      <c r="O49" s="65">
        <v>13</v>
      </c>
      <c r="P49" s="48"/>
      <c r="Q49" s="48"/>
      <c r="R49" s="48"/>
      <c r="S49" s="48"/>
      <c r="T49" s="48"/>
      <c r="U49" s="48"/>
    </row>
    <row r="50" spans="1:21" ht="30.75" customHeight="1">
      <c r="A50" s="48"/>
      <c r="B50" s="1155"/>
      <c r="C50" s="1156"/>
      <c r="D50" s="62"/>
      <c r="E50" s="1161" t="s">
        <v>17</v>
      </c>
      <c r="F50" s="1161"/>
      <c r="G50" s="1161"/>
      <c r="H50" s="1161"/>
      <c r="I50" s="1161"/>
      <c r="J50" s="1162"/>
      <c r="K50" s="63">
        <v>16</v>
      </c>
      <c r="L50" s="64">
        <v>16</v>
      </c>
      <c r="M50" s="64">
        <v>15</v>
      </c>
      <c r="N50" s="64">
        <v>15</v>
      </c>
      <c r="O50" s="65">
        <v>15</v>
      </c>
      <c r="P50" s="48"/>
      <c r="Q50" s="48"/>
      <c r="R50" s="48"/>
      <c r="S50" s="48"/>
      <c r="T50" s="48"/>
      <c r="U50" s="48"/>
    </row>
    <row r="51" spans="1:21" ht="30.75" customHeight="1">
      <c r="A51" s="48"/>
      <c r="B51" s="1157"/>
      <c r="C51" s="1158"/>
      <c r="D51" s="66"/>
      <c r="E51" s="1161" t="s">
        <v>18</v>
      </c>
      <c r="F51" s="1161"/>
      <c r="G51" s="1161"/>
      <c r="H51" s="1161"/>
      <c r="I51" s="1161"/>
      <c r="J51" s="1162"/>
      <c r="K51" s="63" t="s">
        <v>517</v>
      </c>
      <c r="L51" s="64" t="s">
        <v>517</v>
      </c>
      <c r="M51" s="64" t="s">
        <v>517</v>
      </c>
      <c r="N51" s="64" t="s">
        <v>517</v>
      </c>
      <c r="O51" s="65" t="s">
        <v>517</v>
      </c>
      <c r="P51" s="48"/>
      <c r="Q51" s="48"/>
      <c r="R51" s="48"/>
      <c r="S51" s="48"/>
      <c r="T51" s="48"/>
      <c r="U51" s="48"/>
    </row>
    <row r="52" spans="1:21" ht="30.75" customHeight="1">
      <c r="A52" s="48"/>
      <c r="B52" s="1163" t="s">
        <v>19</v>
      </c>
      <c r="C52" s="1164"/>
      <c r="D52" s="66"/>
      <c r="E52" s="1161" t="s">
        <v>20</v>
      </c>
      <c r="F52" s="1161"/>
      <c r="G52" s="1161"/>
      <c r="H52" s="1161"/>
      <c r="I52" s="1161"/>
      <c r="J52" s="1162"/>
      <c r="K52" s="63">
        <v>1535</v>
      </c>
      <c r="L52" s="64">
        <v>1482</v>
      </c>
      <c r="M52" s="64">
        <v>1503</v>
      </c>
      <c r="N52" s="64">
        <v>1583</v>
      </c>
      <c r="O52" s="65">
        <v>1551</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928</v>
      </c>
      <c r="L53" s="69">
        <v>963</v>
      </c>
      <c r="M53" s="69">
        <v>886</v>
      </c>
      <c r="N53" s="69">
        <v>950</v>
      </c>
      <c r="O53" s="70">
        <v>876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c r="B58" s="1169" t="s">
        <v>26</v>
      </c>
      <c r="C58" s="1170"/>
      <c r="D58" s="1175" t="s">
        <v>27</v>
      </c>
      <c r="E58" s="1176"/>
      <c r="F58" s="1176"/>
      <c r="G58" s="1176"/>
      <c r="H58" s="1176"/>
      <c r="I58" s="1176"/>
      <c r="J58" s="1177"/>
      <c r="K58" s="83" t="s">
        <v>517</v>
      </c>
      <c r="L58" s="84" t="s">
        <v>517</v>
      </c>
      <c r="M58" s="84" t="s">
        <v>517</v>
      </c>
      <c r="N58" s="84" t="s">
        <v>517</v>
      </c>
      <c r="O58" s="85" t="s">
        <v>517</v>
      </c>
    </row>
    <row r="59" spans="1:21" ht="31.5" customHeight="1">
      <c r="B59" s="1171"/>
      <c r="C59" s="1172"/>
      <c r="D59" s="1178" t="s">
        <v>28</v>
      </c>
      <c r="E59" s="1179"/>
      <c r="F59" s="1179"/>
      <c r="G59" s="1179"/>
      <c r="H59" s="1179"/>
      <c r="I59" s="1179"/>
      <c r="J59" s="1180"/>
      <c r="K59" s="86" t="s">
        <v>517</v>
      </c>
      <c r="L59" s="87" t="s">
        <v>517</v>
      </c>
      <c r="M59" s="87" t="s">
        <v>517</v>
      </c>
      <c r="N59" s="87" t="s">
        <v>517</v>
      </c>
      <c r="O59" s="88" t="s">
        <v>517</v>
      </c>
    </row>
    <row r="60" spans="1:21" ht="31.5" customHeight="1" thickBot="1">
      <c r="B60" s="1173"/>
      <c r="C60" s="1174"/>
      <c r="D60" s="1181" t="s">
        <v>29</v>
      </c>
      <c r="E60" s="1182"/>
      <c r="F60" s="1182"/>
      <c r="G60" s="1182"/>
      <c r="H60" s="1182"/>
      <c r="I60" s="1182"/>
      <c r="J60" s="1183"/>
      <c r="K60" s="89" t="s">
        <v>517</v>
      </c>
      <c r="L60" s="90" t="s">
        <v>517</v>
      </c>
      <c r="M60" s="90" t="s">
        <v>517</v>
      </c>
      <c r="N60" s="90" t="s">
        <v>517</v>
      </c>
      <c r="O60" s="91" t="s">
        <v>517</v>
      </c>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yUvA15pnoiZhe1OhNF1Qa7Vwmu75WaoxLts/aFYvd06ASvX1M/7qByOJA0rSZOXe8X7tvCXYFG+guv2reglPg==" saltValue="ljoCO4q7zB4czss/vRS21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election activeCell="S49" sqref="S49"/>
    </sheetView>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559</v>
      </c>
      <c r="J40" s="103" t="s">
        <v>560</v>
      </c>
      <c r="K40" s="103" t="s">
        <v>561</v>
      </c>
      <c r="L40" s="103" t="s">
        <v>562</v>
      </c>
      <c r="M40" s="104" t="s">
        <v>563</v>
      </c>
    </row>
    <row r="41" spans="2:13" ht="27.75" customHeight="1">
      <c r="B41" s="1184" t="s">
        <v>32</v>
      </c>
      <c r="C41" s="1185"/>
      <c r="D41" s="105"/>
      <c r="E41" s="1190" t="s">
        <v>33</v>
      </c>
      <c r="F41" s="1190"/>
      <c r="G41" s="1190"/>
      <c r="H41" s="1191"/>
      <c r="I41" s="355">
        <v>14057</v>
      </c>
      <c r="J41" s="356">
        <v>14517</v>
      </c>
      <c r="K41" s="356">
        <v>13723</v>
      </c>
      <c r="L41" s="356">
        <v>13212</v>
      </c>
      <c r="M41" s="357">
        <v>12042</v>
      </c>
    </row>
    <row r="42" spans="2:13" ht="27.75" customHeight="1">
      <c r="B42" s="1186"/>
      <c r="C42" s="1187"/>
      <c r="D42" s="106"/>
      <c r="E42" s="1192" t="s">
        <v>34</v>
      </c>
      <c r="F42" s="1192"/>
      <c r="G42" s="1192"/>
      <c r="H42" s="1193"/>
      <c r="I42" s="358">
        <v>285</v>
      </c>
      <c r="J42" s="359">
        <v>270</v>
      </c>
      <c r="K42" s="359">
        <v>255</v>
      </c>
      <c r="L42" s="359">
        <v>240</v>
      </c>
      <c r="M42" s="360">
        <v>225</v>
      </c>
    </row>
    <row r="43" spans="2:13" ht="27.75" customHeight="1">
      <c r="B43" s="1186"/>
      <c r="C43" s="1187"/>
      <c r="D43" s="106"/>
      <c r="E43" s="1192" t="s">
        <v>35</v>
      </c>
      <c r="F43" s="1192"/>
      <c r="G43" s="1192"/>
      <c r="H43" s="1193"/>
      <c r="I43" s="358">
        <v>11184</v>
      </c>
      <c r="J43" s="359">
        <v>10961</v>
      </c>
      <c r="K43" s="359">
        <v>10409</v>
      </c>
      <c r="L43" s="359">
        <v>9601</v>
      </c>
      <c r="M43" s="360">
        <v>8395</v>
      </c>
    </row>
    <row r="44" spans="2:13" ht="27.75" customHeight="1">
      <c r="B44" s="1186"/>
      <c r="C44" s="1187"/>
      <c r="D44" s="106"/>
      <c r="E44" s="1192" t="s">
        <v>36</v>
      </c>
      <c r="F44" s="1192"/>
      <c r="G44" s="1192"/>
      <c r="H44" s="1193"/>
      <c r="I44" s="358">
        <v>255</v>
      </c>
      <c r="J44" s="359">
        <v>255</v>
      </c>
      <c r="K44" s="359">
        <v>255</v>
      </c>
      <c r="L44" s="359">
        <v>235</v>
      </c>
      <c r="M44" s="360">
        <v>170</v>
      </c>
    </row>
    <row r="45" spans="2:13" ht="27.75" customHeight="1">
      <c r="B45" s="1186"/>
      <c r="C45" s="1187"/>
      <c r="D45" s="106"/>
      <c r="E45" s="1192" t="s">
        <v>37</v>
      </c>
      <c r="F45" s="1192"/>
      <c r="G45" s="1192"/>
      <c r="H45" s="1193"/>
      <c r="I45" s="358">
        <v>945</v>
      </c>
      <c r="J45" s="359">
        <v>882</v>
      </c>
      <c r="K45" s="359">
        <v>871</v>
      </c>
      <c r="L45" s="359">
        <v>869</v>
      </c>
      <c r="M45" s="360">
        <v>1048</v>
      </c>
    </row>
    <row r="46" spans="2:13" ht="27.75" customHeight="1">
      <c r="B46" s="1186"/>
      <c r="C46" s="1187"/>
      <c r="D46" s="107"/>
      <c r="E46" s="1192" t="s">
        <v>38</v>
      </c>
      <c r="F46" s="1192"/>
      <c r="G46" s="1192"/>
      <c r="H46" s="1193"/>
      <c r="I46" s="358" t="s">
        <v>517</v>
      </c>
      <c r="J46" s="359" t="s">
        <v>517</v>
      </c>
      <c r="K46" s="359" t="s">
        <v>517</v>
      </c>
      <c r="L46" s="359" t="s">
        <v>517</v>
      </c>
      <c r="M46" s="360" t="s">
        <v>517</v>
      </c>
    </row>
    <row r="47" spans="2:13" ht="27.75" customHeight="1">
      <c r="B47" s="1186"/>
      <c r="C47" s="1187"/>
      <c r="D47" s="108"/>
      <c r="E47" s="1194" t="s">
        <v>39</v>
      </c>
      <c r="F47" s="1195"/>
      <c r="G47" s="1195"/>
      <c r="H47" s="1196"/>
      <c r="I47" s="358" t="s">
        <v>517</v>
      </c>
      <c r="J47" s="359" t="s">
        <v>517</v>
      </c>
      <c r="K47" s="359" t="s">
        <v>517</v>
      </c>
      <c r="L47" s="359" t="s">
        <v>517</v>
      </c>
      <c r="M47" s="360" t="s">
        <v>517</v>
      </c>
    </row>
    <row r="48" spans="2:13" ht="27.75" customHeight="1">
      <c r="B48" s="1186"/>
      <c r="C48" s="1187"/>
      <c r="D48" s="106"/>
      <c r="E48" s="1192" t="s">
        <v>40</v>
      </c>
      <c r="F48" s="1192"/>
      <c r="G48" s="1192"/>
      <c r="H48" s="1193"/>
      <c r="I48" s="358" t="s">
        <v>517</v>
      </c>
      <c r="J48" s="359" t="s">
        <v>517</v>
      </c>
      <c r="K48" s="359" t="s">
        <v>517</v>
      </c>
      <c r="L48" s="359" t="s">
        <v>517</v>
      </c>
      <c r="M48" s="360" t="s">
        <v>517</v>
      </c>
    </row>
    <row r="49" spans="2:13" ht="27.75" customHeight="1">
      <c r="B49" s="1188"/>
      <c r="C49" s="1189"/>
      <c r="D49" s="106"/>
      <c r="E49" s="1192" t="s">
        <v>41</v>
      </c>
      <c r="F49" s="1192"/>
      <c r="G49" s="1192"/>
      <c r="H49" s="1193"/>
      <c r="I49" s="358" t="s">
        <v>517</v>
      </c>
      <c r="J49" s="359" t="s">
        <v>517</v>
      </c>
      <c r="K49" s="359" t="s">
        <v>517</v>
      </c>
      <c r="L49" s="359" t="s">
        <v>517</v>
      </c>
      <c r="M49" s="360" t="s">
        <v>517</v>
      </c>
    </row>
    <row r="50" spans="2:13" ht="27.75" customHeight="1">
      <c r="B50" s="1197" t="s">
        <v>42</v>
      </c>
      <c r="C50" s="1198"/>
      <c r="D50" s="109"/>
      <c r="E50" s="1192" t="s">
        <v>43</v>
      </c>
      <c r="F50" s="1192"/>
      <c r="G50" s="1192"/>
      <c r="H50" s="1193"/>
      <c r="I50" s="358">
        <v>5346</v>
      </c>
      <c r="J50" s="359">
        <v>5113</v>
      </c>
      <c r="K50" s="359">
        <v>4773</v>
      </c>
      <c r="L50" s="359">
        <v>5231</v>
      </c>
      <c r="M50" s="360">
        <v>6563</v>
      </c>
    </row>
    <row r="51" spans="2:13" ht="27.75" customHeight="1">
      <c r="B51" s="1186"/>
      <c r="C51" s="1187"/>
      <c r="D51" s="106"/>
      <c r="E51" s="1192" t="s">
        <v>44</v>
      </c>
      <c r="F51" s="1192"/>
      <c r="G51" s="1192"/>
      <c r="H51" s="1193"/>
      <c r="I51" s="358">
        <v>180</v>
      </c>
      <c r="J51" s="359">
        <v>168</v>
      </c>
      <c r="K51" s="359">
        <v>157</v>
      </c>
      <c r="L51" s="359">
        <v>146</v>
      </c>
      <c r="M51" s="360">
        <v>135</v>
      </c>
    </row>
    <row r="52" spans="2:13" ht="27.75" customHeight="1">
      <c r="B52" s="1188"/>
      <c r="C52" s="1189"/>
      <c r="D52" s="106"/>
      <c r="E52" s="1192" t="s">
        <v>45</v>
      </c>
      <c r="F52" s="1192"/>
      <c r="G52" s="1192"/>
      <c r="H52" s="1193"/>
      <c r="I52" s="358">
        <v>15795</v>
      </c>
      <c r="J52" s="359">
        <v>16008</v>
      </c>
      <c r="K52" s="359">
        <v>15382</v>
      </c>
      <c r="L52" s="359">
        <v>14791</v>
      </c>
      <c r="M52" s="360">
        <v>13722</v>
      </c>
    </row>
    <row r="53" spans="2:13" ht="27.75" customHeight="1" thickBot="1">
      <c r="B53" s="1199" t="s">
        <v>46</v>
      </c>
      <c r="C53" s="1200"/>
      <c r="D53" s="110"/>
      <c r="E53" s="1201" t="s">
        <v>47</v>
      </c>
      <c r="F53" s="1201"/>
      <c r="G53" s="1201"/>
      <c r="H53" s="1202"/>
      <c r="I53" s="361">
        <v>5406</v>
      </c>
      <c r="J53" s="362">
        <v>5596</v>
      </c>
      <c r="K53" s="362">
        <v>5201</v>
      </c>
      <c r="L53" s="362">
        <v>3988</v>
      </c>
      <c r="M53" s="363">
        <v>1460</v>
      </c>
    </row>
    <row r="54" spans="2:13" ht="27.75" customHeight="1">
      <c r="B54" s="111" t="s">
        <v>48</v>
      </c>
      <c r="C54" s="112"/>
      <c r="D54" s="112"/>
      <c r="E54" s="113"/>
      <c r="F54" s="113"/>
      <c r="G54" s="113"/>
      <c r="H54" s="113"/>
      <c r="I54" s="114"/>
      <c r="J54" s="114"/>
      <c r="K54" s="114"/>
      <c r="L54" s="114"/>
      <c r="M54" s="114"/>
    </row>
    <row r="55" spans="2:13"/>
  </sheetData>
  <sheetProtection algorithmName="SHA-512" hashValue="YDNk3js8VWDwLZgULLSYoLJi3IaSwAxU+Pa2FGs7kyoKnCTnBT1Uf7/75JxLquXR4+CFogss8898ssjfUZ1GUg==" saltValue="kU7euI3/WJisTJoX93F1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F62" sqref="F62"/>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561</v>
      </c>
      <c r="G54" s="119" t="s">
        <v>562</v>
      </c>
      <c r="H54" s="120" t="s">
        <v>563</v>
      </c>
    </row>
    <row r="55" spans="2:8" ht="52.5" customHeight="1">
      <c r="B55" s="121"/>
      <c r="C55" s="1211" t="s">
        <v>50</v>
      </c>
      <c r="D55" s="1211"/>
      <c r="E55" s="1212"/>
      <c r="F55" s="122">
        <v>2931</v>
      </c>
      <c r="G55" s="122">
        <v>3314</v>
      </c>
      <c r="H55" s="123">
        <v>3594</v>
      </c>
    </row>
    <row r="56" spans="2:8" ht="52.5" customHeight="1">
      <c r="B56" s="124"/>
      <c r="C56" s="1213" t="s">
        <v>51</v>
      </c>
      <c r="D56" s="1213"/>
      <c r="E56" s="1214"/>
      <c r="F56" s="125">
        <v>216</v>
      </c>
      <c r="G56" s="125">
        <v>273</v>
      </c>
      <c r="H56" s="126">
        <v>273</v>
      </c>
    </row>
    <row r="57" spans="2:8" ht="53.25" customHeight="1">
      <c r="B57" s="124"/>
      <c r="C57" s="1215" t="s">
        <v>52</v>
      </c>
      <c r="D57" s="1215"/>
      <c r="E57" s="1216"/>
      <c r="F57" s="127">
        <v>2223</v>
      </c>
      <c r="G57" s="127">
        <v>2627</v>
      </c>
      <c r="H57" s="128">
        <v>3646</v>
      </c>
    </row>
    <row r="58" spans="2:8" ht="45.75" customHeight="1">
      <c r="B58" s="129"/>
      <c r="C58" s="1203" t="s">
        <v>595</v>
      </c>
      <c r="D58" s="1204"/>
      <c r="E58" s="1205"/>
      <c r="F58" s="130" t="s">
        <v>600</v>
      </c>
      <c r="G58" s="130" t="s">
        <v>600</v>
      </c>
      <c r="H58" s="131">
        <v>1074</v>
      </c>
    </row>
    <row r="59" spans="2:8" ht="45.75" customHeight="1">
      <c r="B59" s="129"/>
      <c r="C59" s="1203" t="s">
        <v>596</v>
      </c>
      <c r="D59" s="1204"/>
      <c r="E59" s="1205"/>
      <c r="F59" s="130">
        <v>1088</v>
      </c>
      <c r="G59" s="130">
        <v>1024</v>
      </c>
      <c r="H59" s="131">
        <v>990</v>
      </c>
    </row>
    <row r="60" spans="2:8" ht="45.75" customHeight="1">
      <c r="B60" s="129"/>
      <c r="C60" s="1203" t="s">
        <v>597</v>
      </c>
      <c r="D60" s="1204"/>
      <c r="E60" s="1205"/>
      <c r="F60" s="130" t="s">
        <v>600</v>
      </c>
      <c r="G60" s="130">
        <v>568</v>
      </c>
      <c r="H60" s="131">
        <v>545</v>
      </c>
    </row>
    <row r="61" spans="2:8" ht="45.75" customHeight="1">
      <c r="B61" s="129"/>
      <c r="C61" s="1203" t="s">
        <v>598</v>
      </c>
      <c r="D61" s="1204"/>
      <c r="E61" s="1205"/>
      <c r="F61" s="130">
        <v>408</v>
      </c>
      <c r="G61" s="130">
        <v>408</v>
      </c>
      <c r="H61" s="131">
        <v>408</v>
      </c>
    </row>
    <row r="62" spans="2:8" ht="45.75" customHeight="1" thickBot="1">
      <c r="B62" s="132"/>
      <c r="C62" s="1206" t="s">
        <v>599</v>
      </c>
      <c r="D62" s="1207"/>
      <c r="E62" s="1208"/>
      <c r="F62" s="133">
        <v>295</v>
      </c>
      <c r="G62" s="133">
        <v>295</v>
      </c>
      <c r="H62" s="134">
        <v>296</v>
      </c>
    </row>
    <row r="63" spans="2:8" ht="52.5" customHeight="1" thickBot="1">
      <c r="B63" s="135"/>
      <c r="C63" s="1209" t="s">
        <v>53</v>
      </c>
      <c r="D63" s="1209"/>
      <c r="E63" s="1210"/>
      <c r="F63" s="136">
        <v>5370</v>
      </c>
      <c r="G63" s="136">
        <v>6214</v>
      </c>
      <c r="H63" s="137">
        <v>7513</v>
      </c>
    </row>
    <row r="64" spans="2:8"/>
  </sheetData>
  <sheetProtection algorithmName="SHA-512" hashValue="uHGW9RrYehd4aEtoJO6wA56SK4nWRJqJV594VxFJFR6LsYroDsly3JawkunLEzBFcAPUog3hJbxGTFHO2VXJ5w==" saltValue="x1bzEd2WacbIIezFqLix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556</v>
      </c>
      <c r="G2" s="151"/>
      <c r="H2" s="152"/>
    </row>
    <row r="3" spans="1:8">
      <c r="A3" s="148" t="s">
        <v>549</v>
      </c>
      <c r="B3" s="153"/>
      <c r="C3" s="154"/>
      <c r="D3" s="155">
        <v>56280</v>
      </c>
      <c r="E3" s="156"/>
      <c r="F3" s="157">
        <v>85173</v>
      </c>
      <c r="G3" s="158"/>
      <c r="H3" s="159"/>
    </row>
    <row r="4" spans="1:8">
      <c r="A4" s="160"/>
      <c r="B4" s="161"/>
      <c r="C4" s="162"/>
      <c r="D4" s="163">
        <v>34513</v>
      </c>
      <c r="E4" s="164"/>
      <c r="F4" s="165">
        <v>43913</v>
      </c>
      <c r="G4" s="166"/>
      <c r="H4" s="167"/>
    </row>
    <row r="5" spans="1:8">
      <c r="A5" s="148" t="s">
        <v>551</v>
      </c>
      <c r="B5" s="153"/>
      <c r="C5" s="154"/>
      <c r="D5" s="155">
        <v>74152</v>
      </c>
      <c r="E5" s="156"/>
      <c r="F5" s="157">
        <v>94081</v>
      </c>
      <c r="G5" s="158"/>
      <c r="H5" s="159"/>
    </row>
    <row r="6" spans="1:8">
      <c r="A6" s="160"/>
      <c r="B6" s="161"/>
      <c r="C6" s="162"/>
      <c r="D6" s="163">
        <v>42404</v>
      </c>
      <c r="E6" s="164"/>
      <c r="F6" s="165">
        <v>48949</v>
      </c>
      <c r="G6" s="166"/>
      <c r="H6" s="167"/>
    </row>
    <row r="7" spans="1:8">
      <c r="A7" s="148" t="s">
        <v>552</v>
      </c>
      <c r="B7" s="153"/>
      <c r="C7" s="154"/>
      <c r="D7" s="155">
        <v>32743</v>
      </c>
      <c r="E7" s="156"/>
      <c r="F7" s="157">
        <v>92632</v>
      </c>
      <c r="G7" s="158"/>
      <c r="H7" s="159"/>
    </row>
    <row r="8" spans="1:8">
      <c r="A8" s="160"/>
      <c r="B8" s="161"/>
      <c r="C8" s="162"/>
      <c r="D8" s="163">
        <v>20718</v>
      </c>
      <c r="E8" s="164"/>
      <c r="F8" s="165">
        <v>47978</v>
      </c>
      <c r="G8" s="166"/>
      <c r="H8" s="167"/>
    </row>
    <row r="9" spans="1:8">
      <c r="A9" s="148" t="s">
        <v>553</v>
      </c>
      <c r="B9" s="153"/>
      <c r="C9" s="154"/>
      <c r="D9" s="155">
        <v>45745</v>
      </c>
      <c r="E9" s="156"/>
      <c r="F9" s="157">
        <v>71279</v>
      </c>
      <c r="G9" s="158"/>
      <c r="H9" s="159"/>
    </row>
    <row r="10" spans="1:8">
      <c r="A10" s="160"/>
      <c r="B10" s="161"/>
      <c r="C10" s="162"/>
      <c r="D10" s="163">
        <v>27490</v>
      </c>
      <c r="E10" s="164"/>
      <c r="F10" s="165">
        <v>36731</v>
      </c>
      <c r="G10" s="166"/>
      <c r="H10" s="167"/>
    </row>
    <row r="11" spans="1:8">
      <c r="A11" s="148" t="s">
        <v>554</v>
      </c>
      <c r="B11" s="153"/>
      <c r="C11" s="154"/>
      <c r="D11" s="155">
        <v>35862</v>
      </c>
      <c r="E11" s="156"/>
      <c r="F11" s="157">
        <v>74994</v>
      </c>
      <c r="G11" s="158"/>
      <c r="H11" s="159"/>
    </row>
    <row r="12" spans="1:8">
      <c r="A12" s="160"/>
      <c r="B12" s="161"/>
      <c r="C12" s="168"/>
      <c r="D12" s="163">
        <v>16249</v>
      </c>
      <c r="E12" s="164"/>
      <c r="F12" s="165">
        <v>36188</v>
      </c>
      <c r="G12" s="166"/>
      <c r="H12" s="167"/>
    </row>
    <row r="13" spans="1:8">
      <c r="A13" s="148"/>
      <c r="B13" s="153"/>
      <c r="C13" s="169"/>
      <c r="D13" s="170">
        <v>48956</v>
      </c>
      <c r="E13" s="171"/>
      <c r="F13" s="172">
        <v>83632</v>
      </c>
      <c r="G13" s="173"/>
      <c r="H13" s="159"/>
    </row>
    <row r="14" spans="1:8">
      <c r="A14" s="160"/>
      <c r="B14" s="161"/>
      <c r="C14" s="162"/>
      <c r="D14" s="163">
        <v>28275</v>
      </c>
      <c r="E14" s="164"/>
      <c r="F14" s="165">
        <v>42752</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9.2899999999999991</v>
      </c>
      <c r="C19" s="174">
        <f>ROUND(VALUE(SUBSTITUTE(実質収支比率等に係る経年分析!G$48,"▲","-")),2)</f>
        <v>7.53</v>
      </c>
      <c r="D19" s="174">
        <f>ROUND(VALUE(SUBSTITUTE(実質収支比率等に係る経年分析!H$48,"▲","-")),2)</f>
        <v>8.9499999999999993</v>
      </c>
      <c r="E19" s="174">
        <f>ROUND(VALUE(SUBSTITUTE(実質収支比率等に係る経年分析!I$48,"▲","-")),2)</f>
        <v>11.14</v>
      </c>
      <c r="F19" s="174">
        <f>ROUND(VALUE(SUBSTITUTE(実質収支比率等に係る経年分析!J$48,"▲","-")),2)</f>
        <v>10.84</v>
      </c>
    </row>
    <row r="20" spans="1:11">
      <c r="A20" s="174" t="s">
        <v>57</v>
      </c>
      <c r="B20" s="174">
        <f>ROUND(VALUE(SUBSTITUTE(実質収支比率等に係る経年分析!F$47,"▲","-")),2)</f>
        <v>33.909999999999997</v>
      </c>
      <c r="C20" s="174">
        <f>ROUND(VALUE(SUBSTITUTE(実質収支比率等に係る経年分析!G$47,"▲","-")),2)</f>
        <v>33.92</v>
      </c>
      <c r="D20" s="174">
        <f>ROUND(VALUE(SUBSTITUTE(実質収支比率等に係る経年分析!H$47,"▲","-")),2)</f>
        <v>30.09</v>
      </c>
      <c r="E20" s="174">
        <f>ROUND(VALUE(SUBSTITUTE(実質収支比率等に係る経年分析!I$47,"▲","-")),2)</f>
        <v>32.14</v>
      </c>
      <c r="F20" s="174">
        <f>ROUND(VALUE(SUBSTITUTE(実質収支比率等に係る経年分析!J$47,"▲","-")),2)</f>
        <v>35.700000000000003</v>
      </c>
    </row>
    <row r="21" spans="1:11">
      <c r="A21" s="174" t="s">
        <v>58</v>
      </c>
      <c r="B21" s="174">
        <f>IF(ISNUMBER(VALUE(SUBSTITUTE(実質収支比率等に係る経年分析!F$49,"▲","-"))),ROUND(VALUE(SUBSTITUTE(実質収支比率等に係る経年分析!F$49,"▲","-")),2),NA())</f>
        <v>-1.52</v>
      </c>
      <c r="C21" s="174">
        <f>IF(ISNUMBER(VALUE(SUBSTITUTE(実質収支比率等に係る経年分析!G$49,"▲","-"))),ROUND(VALUE(SUBSTITUTE(実質収支比率等に係る経年分析!G$49,"▲","-")),2),NA())</f>
        <v>-2.2200000000000002</v>
      </c>
      <c r="D21" s="174">
        <f>IF(ISNUMBER(VALUE(SUBSTITUTE(実質収支比率等に係る経年分析!H$49,"▲","-"))),ROUND(VALUE(SUBSTITUTE(実質収支比率等に係る経年分析!H$49,"▲","-")),2),NA())</f>
        <v>-0.3</v>
      </c>
      <c r="E21" s="174">
        <f>IF(ISNUMBER(VALUE(SUBSTITUTE(実質収支比率等に係る経年分析!I$49,"▲","-"))),ROUND(VALUE(SUBSTITUTE(実質収支比率等に係る経年分析!I$49,"▲","-")),2),NA())</f>
        <v>6.39</v>
      </c>
      <c r="F21" s="174">
        <f>IF(ISNUMBER(VALUE(SUBSTITUTE(実質収支比率等に係る経年分析!J$49,"▲","-"))),ROUND(VALUE(SUBSTITUTE(実質収支比率等に係る経年分析!J$49,"▲","-")),2),NA())</f>
        <v>2.21</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0.81</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吉久工業団地特別会計</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田窪第２工業団地特別会計</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0.28000000000000003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0.28000000000000003</v>
      </c>
    </row>
    <row r="32" spans="1:11">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0.85</v>
      </c>
    </row>
    <row r="33" spans="1:16">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6.72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6.66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5.76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4.8499999999999996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4.09</v>
      </c>
    </row>
    <row r="34" spans="1:16">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2.58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2.74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2.98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4.7</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9.2799999999999994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7.53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8.94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11.14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10.83</v>
      </c>
    </row>
    <row r="36" spans="1:16">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22.75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23.12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22.16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20.86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20.66</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1535</v>
      </c>
      <c r="E42" s="176"/>
      <c r="F42" s="176"/>
      <c r="G42" s="176">
        <f>'実質公債費比率（分子）の構造'!L$52</f>
        <v>1482</v>
      </c>
      <c r="H42" s="176"/>
      <c r="I42" s="176"/>
      <c r="J42" s="176">
        <f>'実質公債費比率（分子）の構造'!M$52</f>
        <v>1503</v>
      </c>
      <c r="K42" s="176"/>
      <c r="L42" s="176"/>
      <c r="M42" s="176">
        <f>'実質公債費比率（分子）の構造'!N$52</f>
        <v>1583</v>
      </c>
      <c r="N42" s="176"/>
      <c r="O42" s="176"/>
      <c r="P42" s="176">
        <f>'実質公債費比率（分子）の構造'!O$52</f>
        <v>1551</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16</v>
      </c>
      <c r="C44" s="176"/>
      <c r="D44" s="176"/>
      <c r="E44" s="176">
        <f>'実質公債費比率（分子）の構造'!L$50</f>
        <v>16</v>
      </c>
      <c r="F44" s="176"/>
      <c r="G44" s="176"/>
      <c r="H44" s="176">
        <f>'実質公債費比率（分子）の構造'!M$50</f>
        <v>15</v>
      </c>
      <c r="I44" s="176"/>
      <c r="J44" s="176"/>
      <c r="K44" s="176">
        <f>'実質公債費比率（分子）の構造'!N$50</f>
        <v>15</v>
      </c>
      <c r="L44" s="176"/>
      <c r="M44" s="176"/>
      <c r="N44" s="176">
        <f>'実質公債費比率（分子）の構造'!O$50</f>
        <v>15</v>
      </c>
      <c r="O44" s="176"/>
      <c r="P44" s="176"/>
    </row>
    <row r="45" spans="1:16">
      <c r="A45" s="176" t="s">
        <v>68</v>
      </c>
      <c r="B45" s="176">
        <f>'実質公債費比率（分子）の構造'!K$49</f>
        <v>0</v>
      </c>
      <c r="C45" s="176"/>
      <c r="D45" s="176"/>
      <c r="E45" s="176">
        <f>'実質公債費比率（分子）の構造'!L$49</f>
        <v>0</v>
      </c>
      <c r="F45" s="176"/>
      <c r="G45" s="176"/>
      <c r="H45" s="176">
        <f>'実質公債費比率（分子）の構造'!M$49</f>
        <v>0</v>
      </c>
      <c r="I45" s="176"/>
      <c r="J45" s="176"/>
      <c r="K45" s="176">
        <f>'実質公債費比率（分子）の構造'!N$49</f>
        <v>18</v>
      </c>
      <c r="L45" s="176"/>
      <c r="M45" s="176"/>
      <c r="N45" s="176">
        <f>'実質公債費比率（分子）の構造'!O$49</f>
        <v>13</v>
      </c>
      <c r="O45" s="176"/>
      <c r="P45" s="176"/>
    </row>
    <row r="46" spans="1:16">
      <c r="A46" s="176" t="s">
        <v>69</v>
      </c>
      <c r="B46" s="176">
        <f>'実質公債費比率（分子）の構造'!K$48</f>
        <v>803</v>
      </c>
      <c r="C46" s="176"/>
      <c r="D46" s="176"/>
      <c r="E46" s="176">
        <f>'実質公債費比率（分子）の構造'!L$48</f>
        <v>863</v>
      </c>
      <c r="F46" s="176"/>
      <c r="G46" s="176"/>
      <c r="H46" s="176">
        <f>'実質公債費比率（分子）の構造'!M$48</f>
        <v>762</v>
      </c>
      <c r="I46" s="176"/>
      <c r="J46" s="176"/>
      <c r="K46" s="176">
        <f>'実質公債費比率（分子）の構造'!N$48</f>
        <v>766</v>
      </c>
      <c r="L46" s="176"/>
      <c r="M46" s="176"/>
      <c r="N46" s="176">
        <f>'実質公債費比率（分子）の構造'!O$48</f>
        <v>682</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1644</v>
      </c>
      <c r="C49" s="176"/>
      <c r="D49" s="176"/>
      <c r="E49" s="176">
        <f>'実質公債費比率（分子）の構造'!L$45</f>
        <v>1566</v>
      </c>
      <c r="F49" s="176"/>
      <c r="G49" s="176"/>
      <c r="H49" s="176">
        <f>'実質公債費比率（分子）の構造'!M$45</f>
        <v>1612</v>
      </c>
      <c r="I49" s="176"/>
      <c r="J49" s="176"/>
      <c r="K49" s="176">
        <f>'実質公債費比率（分子）の構造'!N$45</f>
        <v>1734</v>
      </c>
      <c r="L49" s="176"/>
      <c r="M49" s="176"/>
      <c r="N49" s="176">
        <f>'実質公債費比率（分子）の構造'!O$45</f>
        <v>1717</v>
      </c>
      <c r="O49" s="176"/>
      <c r="P49" s="176"/>
    </row>
    <row r="50" spans="1:16">
      <c r="A50" s="176" t="s">
        <v>73</v>
      </c>
      <c r="B50" s="176" t="e">
        <f>NA()</f>
        <v>#N/A</v>
      </c>
      <c r="C50" s="176">
        <f>IF(ISNUMBER('実質公債費比率（分子）の構造'!K$53),'実質公債費比率（分子）の構造'!K$53,NA())</f>
        <v>928</v>
      </c>
      <c r="D50" s="176" t="e">
        <f>NA()</f>
        <v>#N/A</v>
      </c>
      <c r="E50" s="176" t="e">
        <f>NA()</f>
        <v>#N/A</v>
      </c>
      <c r="F50" s="176">
        <f>IF(ISNUMBER('実質公債費比率（分子）の構造'!L$53),'実質公債費比率（分子）の構造'!L$53,NA())</f>
        <v>963</v>
      </c>
      <c r="G50" s="176" t="e">
        <f>NA()</f>
        <v>#N/A</v>
      </c>
      <c r="H50" s="176" t="e">
        <f>NA()</f>
        <v>#N/A</v>
      </c>
      <c r="I50" s="176">
        <f>IF(ISNUMBER('実質公債費比率（分子）の構造'!M$53),'実質公債費比率（分子）の構造'!M$53,NA())</f>
        <v>886</v>
      </c>
      <c r="J50" s="176" t="e">
        <f>NA()</f>
        <v>#N/A</v>
      </c>
      <c r="K50" s="176" t="e">
        <f>NA()</f>
        <v>#N/A</v>
      </c>
      <c r="L50" s="176">
        <f>IF(ISNUMBER('実質公債費比率（分子）の構造'!N$53),'実質公債費比率（分子）の構造'!N$53,NA())</f>
        <v>950</v>
      </c>
      <c r="M50" s="176" t="e">
        <f>NA()</f>
        <v>#N/A</v>
      </c>
      <c r="N50" s="176" t="e">
        <f>NA()</f>
        <v>#N/A</v>
      </c>
      <c r="O50" s="176">
        <f>IF(ISNUMBER('実質公債費比率（分子）の構造'!O$53),'実質公債費比率（分子）の構造'!O$53,NA())</f>
        <v>876</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15795</v>
      </c>
      <c r="E56" s="175"/>
      <c r="F56" s="175"/>
      <c r="G56" s="175">
        <f>'将来負担比率（分子）の構造'!J$52</f>
        <v>16008</v>
      </c>
      <c r="H56" s="175"/>
      <c r="I56" s="175"/>
      <c r="J56" s="175">
        <f>'将来負担比率（分子）の構造'!K$52</f>
        <v>15382</v>
      </c>
      <c r="K56" s="175"/>
      <c r="L56" s="175"/>
      <c r="M56" s="175">
        <f>'将来負担比率（分子）の構造'!L$52</f>
        <v>14791</v>
      </c>
      <c r="N56" s="175"/>
      <c r="O56" s="175"/>
      <c r="P56" s="175">
        <f>'将来負担比率（分子）の構造'!M$52</f>
        <v>13722</v>
      </c>
    </row>
    <row r="57" spans="1:16">
      <c r="A57" s="175" t="s">
        <v>44</v>
      </c>
      <c r="B57" s="175"/>
      <c r="C57" s="175"/>
      <c r="D57" s="175">
        <f>'将来負担比率（分子）の構造'!I$51</f>
        <v>180</v>
      </c>
      <c r="E57" s="175"/>
      <c r="F57" s="175"/>
      <c r="G57" s="175">
        <f>'将来負担比率（分子）の構造'!J$51</f>
        <v>168</v>
      </c>
      <c r="H57" s="175"/>
      <c r="I57" s="175"/>
      <c r="J57" s="175">
        <f>'将来負担比率（分子）の構造'!K$51</f>
        <v>157</v>
      </c>
      <c r="K57" s="175"/>
      <c r="L57" s="175"/>
      <c r="M57" s="175">
        <f>'将来負担比率（分子）の構造'!L$51</f>
        <v>146</v>
      </c>
      <c r="N57" s="175"/>
      <c r="O57" s="175"/>
      <c r="P57" s="175">
        <f>'将来負担比率（分子）の構造'!M$51</f>
        <v>135</v>
      </c>
    </row>
    <row r="58" spans="1:16">
      <c r="A58" s="175" t="s">
        <v>43</v>
      </c>
      <c r="B58" s="175"/>
      <c r="C58" s="175"/>
      <c r="D58" s="175">
        <f>'将来負担比率（分子）の構造'!I$50</f>
        <v>5346</v>
      </c>
      <c r="E58" s="175"/>
      <c r="F58" s="175"/>
      <c r="G58" s="175">
        <f>'将来負担比率（分子）の構造'!J$50</f>
        <v>5113</v>
      </c>
      <c r="H58" s="175"/>
      <c r="I58" s="175"/>
      <c r="J58" s="175">
        <f>'将来負担比率（分子）の構造'!K$50</f>
        <v>4773</v>
      </c>
      <c r="K58" s="175"/>
      <c r="L58" s="175"/>
      <c r="M58" s="175">
        <f>'将来負担比率（分子）の構造'!L$50</f>
        <v>5231</v>
      </c>
      <c r="N58" s="175"/>
      <c r="O58" s="175"/>
      <c r="P58" s="175">
        <f>'将来負担比率（分子）の構造'!M$50</f>
        <v>6563</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945</v>
      </c>
      <c r="C62" s="175"/>
      <c r="D62" s="175"/>
      <c r="E62" s="175">
        <f>'将来負担比率（分子）の構造'!J$45</f>
        <v>882</v>
      </c>
      <c r="F62" s="175"/>
      <c r="G62" s="175"/>
      <c r="H62" s="175">
        <f>'将来負担比率（分子）の構造'!K$45</f>
        <v>871</v>
      </c>
      <c r="I62" s="175"/>
      <c r="J62" s="175"/>
      <c r="K62" s="175">
        <f>'将来負担比率（分子）の構造'!L$45</f>
        <v>869</v>
      </c>
      <c r="L62" s="175"/>
      <c r="M62" s="175"/>
      <c r="N62" s="175">
        <f>'将来負担比率（分子）の構造'!M$45</f>
        <v>1048</v>
      </c>
      <c r="O62" s="175"/>
      <c r="P62" s="175"/>
    </row>
    <row r="63" spans="1:16">
      <c r="A63" s="175" t="s">
        <v>36</v>
      </c>
      <c r="B63" s="175">
        <f>'将来負担比率（分子）の構造'!I$44</f>
        <v>255</v>
      </c>
      <c r="C63" s="175"/>
      <c r="D63" s="175"/>
      <c r="E63" s="175">
        <f>'将来負担比率（分子）の構造'!J$44</f>
        <v>255</v>
      </c>
      <c r="F63" s="175"/>
      <c r="G63" s="175"/>
      <c r="H63" s="175">
        <f>'将来負担比率（分子）の構造'!K$44</f>
        <v>255</v>
      </c>
      <c r="I63" s="175"/>
      <c r="J63" s="175"/>
      <c r="K63" s="175">
        <f>'将来負担比率（分子）の構造'!L$44</f>
        <v>235</v>
      </c>
      <c r="L63" s="175"/>
      <c r="M63" s="175"/>
      <c r="N63" s="175">
        <f>'将来負担比率（分子）の構造'!M$44</f>
        <v>170</v>
      </c>
      <c r="O63" s="175"/>
      <c r="P63" s="175"/>
    </row>
    <row r="64" spans="1:16">
      <c r="A64" s="175" t="s">
        <v>35</v>
      </c>
      <c r="B64" s="175">
        <f>'将来負担比率（分子）の構造'!I$43</f>
        <v>11184</v>
      </c>
      <c r="C64" s="175"/>
      <c r="D64" s="175"/>
      <c r="E64" s="175">
        <f>'将来負担比率（分子）の構造'!J$43</f>
        <v>10961</v>
      </c>
      <c r="F64" s="175"/>
      <c r="G64" s="175"/>
      <c r="H64" s="175">
        <f>'将来負担比率（分子）の構造'!K$43</f>
        <v>10409</v>
      </c>
      <c r="I64" s="175"/>
      <c r="J64" s="175"/>
      <c r="K64" s="175">
        <f>'将来負担比率（分子）の構造'!L$43</f>
        <v>9601</v>
      </c>
      <c r="L64" s="175"/>
      <c r="M64" s="175"/>
      <c r="N64" s="175">
        <f>'将来負担比率（分子）の構造'!M$43</f>
        <v>8395</v>
      </c>
      <c r="O64" s="175"/>
      <c r="P64" s="175"/>
    </row>
    <row r="65" spans="1:16">
      <c r="A65" s="175" t="s">
        <v>34</v>
      </c>
      <c r="B65" s="175">
        <f>'将来負担比率（分子）の構造'!I$42</f>
        <v>285</v>
      </c>
      <c r="C65" s="175"/>
      <c r="D65" s="175"/>
      <c r="E65" s="175">
        <f>'将来負担比率（分子）の構造'!J$42</f>
        <v>270</v>
      </c>
      <c r="F65" s="175"/>
      <c r="G65" s="175"/>
      <c r="H65" s="175">
        <f>'将来負担比率（分子）の構造'!K$42</f>
        <v>255</v>
      </c>
      <c r="I65" s="175"/>
      <c r="J65" s="175"/>
      <c r="K65" s="175">
        <f>'将来負担比率（分子）の構造'!L$42</f>
        <v>240</v>
      </c>
      <c r="L65" s="175"/>
      <c r="M65" s="175"/>
      <c r="N65" s="175">
        <f>'将来負担比率（分子）の構造'!M$42</f>
        <v>225</v>
      </c>
      <c r="O65" s="175"/>
      <c r="P65" s="175"/>
    </row>
    <row r="66" spans="1:16">
      <c r="A66" s="175" t="s">
        <v>33</v>
      </c>
      <c r="B66" s="175">
        <f>'将来負担比率（分子）の構造'!I$41</f>
        <v>14057</v>
      </c>
      <c r="C66" s="175"/>
      <c r="D66" s="175"/>
      <c r="E66" s="175">
        <f>'将来負担比率（分子）の構造'!J$41</f>
        <v>14517</v>
      </c>
      <c r="F66" s="175"/>
      <c r="G66" s="175"/>
      <c r="H66" s="175">
        <f>'将来負担比率（分子）の構造'!K$41</f>
        <v>13723</v>
      </c>
      <c r="I66" s="175"/>
      <c r="J66" s="175"/>
      <c r="K66" s="175">
        <f>'将来負担比率（分子）の構造'!L$41</f>
        <v>13212</v>
      </c>
      <c r="L66" s="175"/>
      <c r="M66" s="175"/>
      <c r="N66" s="175">
        <f>'将来負担比率（分子）の構造'!M$41</f>
        <v>12042</v>
      </c>
      <c r="O66" s="175"/>
      <c r="P66" s="175"/>
    </row>
    <row r="67" spans="1:16">
      <c r="A67" s="175" t="s">
        <v>77</v>
      </c>
      <c r="B67" s="175" t="e">
        <f>NA()</f>
        <v>#N/A</v>
      </c>
      <c r="C67" s="175">
        <f>IF(ISNUMBER('将来負担比率（分子）の構造'!I$53), IF('将来負担比率（分子）の構造'!I$53 &lt; 0, 0, '将来負担比率（分子）の構造'!I$53), NA())</f>
        <v>5406</v>
      </c>
      <c r="D67" s="175" t="e">
        <f>NA()</f>
        <v>#N/A</v>
      </c>
      <c r="E67" s="175" t="e">
        <f>NA()</f>
        <v>#N/A</v>
      </c>
      <c r="F67" s="175">
        <f>IF(ISNUMBER('将来負担比率（分子）の構造'!J$53), IF('将来負担比率（分子）の構造'!J$53 &lt; 0, 0, '将来負担比率（分子）の構造'!J$53), NA())</f>
        <v>5596</v>
      </c>
      <c r="G67" s="175" t="e">
        <f>NA()</f>
        <v>#N/A</v>
      </c>
      <c r="H67" s="175" t="e">
        <f>NA()</f>
        <v>#N/A</v>
      </c>
      <c r="I67" s="175">
        <f>IF(ISNUMBER('将来負担比率（分子）の構造'!K$53), IF('将来負担比率（分子）の構造'!K$53 &lt; 0, 0, '将来負担比率（分子）の構造'!K$53), NA())</f>
        <v>5201</v>
      </c>
      <c r="J67" s="175" t="e">
        <f>NA()</f>
        <v>#N/A</v>
      </c>
      <c r="K67" s="175" t="e">
        <f>NA()</f>
        <v>#N/A</v>
      </c>
      <c r="L67" s="175">
        <f>IF(ISNUMBER('将来負担比率（分子）の構造'!L$53), IF('将来負担比率（分子）の構造'!L$53 &lt; 0, 0, '将来負担比率（分子）の構造'!L$53), NA())</f>
        <v>3988</v>
      </c>
      <c r="M67" s="175" t="e">
        <f>NA()</f>
        <v>#N/A</v>
      </c>
      <c r="N67" s="175" t="e">
        <f>NA()</f>
        <v>#N/A</v>
      </c>
      <c r="O67" s="175">
        <f>IF(ISNUMBER('将来負担比率（分子）の構造'!M$53), IF('将来負担比率（分子）の構造'!M$53 &lt; 0, 0, '将来負担比率（分子）の構造'!M$53), NA())</f>
        <v>1460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2931</v>
      </c>
      <c r="C72" s="179">
        <f>基金残高に係る経年分析!G55</f>
        <v>3314</v>
      </c>
      <c r="D72" s="179">
        <f>基金残高に係る経年分析!H55</f>
        <v>3594</v>
      </c>
    </row>
    <row r="73" spans="1:16">
      <c r="A73" s="178" t="s">
        <v>80</v>
      </c>
      <c r="B73" s="179">
        <f>基金残高に係る経年分析!F56</f>
        <v>216</v>
      </c>
      <c r="C73" s="179">
        <f>基金残高に係る経年分析!G56</f>
        <v>273</v>
      </c>
      <c r="D73" s="179">
        <f>基金残高に係る経年分析!H56</f>
        <v>273</v>
      </c>
    </row>
    <row r="74" spans="1:16">
      <c r="A74" s="178" t="s">
        <v>81</v>
      </c>
      <c r="B74" s="179">
        <f>基金残高に係る経年分析!F57</f>
        <v>2223</v>
      </c>
      <c r="C74" s="179">
        <f>基金残高に係る経年分析!G57</f>
        <v>2627</v>
      </c>
      <c r="D74" s="179">
        <f>基金残高に係る経年分析!H57</f>
        <v>3646</v>
      </c>
    </row>
  </sheetData>
  <sheetProtection algorithmName="SHA-512" hashValue="jhsY54nkPbPONNLBU6wx6v8zfdb90eatUQ73JVWJN6Rga1UMZkqCaxQxluofaXB0H077CR+/1AXn5dzn+u87ig==" saltValue="EQ80dDSILPyQGl8aqFjF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231</v>
      </c>
      <c r="C5" s="610"/>
      <c r="D5" s="610"/>
      <c r="E5" s="610"/>
      <c r="F5" s="610"/>
      <c r="G5" s="610"/>
      <c r="H5" s="610"/>
      <c r="I5" s="610"/>
      <c r="J5" s="610"/>
      <c r="K5" s="610"/>
      <c r="L5" s="610"/>
      <c r="M5" s="610"/>
      <c r="N5" s="610"/>
      <c r="O5" s="610"/>
      <c r="P5" s="610"/>
      <c r="Q5" s="611"/>
      <c r="R5" s="612">
        <v>4324150</v>
      </c>
      <c r="S5" s="613"/>
      <c r="T5" s="613"/>
      <c r="U5" s="613"/>
      <c r="V5" s="613"/>
      <c r="W5" s="613"/>
      <c r="X5" s="613"/>
      <c r="Y5" s="614"/>
      <c r="Z5" s="615">
        <v>23.1</v>
      </c>
      <c r="AA5" s="615"/>
      <c r="AB5" s="615"/>
      <c r="AC5" s="615"/>
      <c r="AD5" s="616">
        <v>4324150</v>
      </c>
      <c r="AE5" s="616"/>
      <c r="AF5" s="616"/>
      <c r="AG5" s="616"/>
      <c r="AH5" s="616"/>
      <c r="AI5" s="616"/>
      <c r="AJ5" s="616"/>
      <c r="AK5" s="616"/>
      <c r="AL5" s="617">
        <v>42.5</v>
      </c>
      <c r="AM5" s="618"/>
      <c r="AN5" s="618"/>
      <c r="AO5" s="619"/>
      <c r="AP5" s="609" t="s">
        <v>232</v>
      </c>
      <c r="AQ5" s="610"/>
      <c r="AR5" s="610"/>
      <c r="AS5" s="610"/>
      <c r="AT5" s="610"/>
      <c r="AU5" s="610"/>
      <c r="AV5" s="610"/>
      <c r="AW5" s="610"/>
      <c r="AX5" s="610"/>
      <c r="AY5" s="610"/>
      <c r="AZ5" s="610"/>
      <c r="BA5" s="610"/>
      <c r="BB5" s="610"/>
      <c r="BC5" s="610"/>
      <c r="BD5" s="610"/>
      <c r="BE5" s="610"/>
      <c r="BF5" s="611"/>
      <c r="BG5" s="623">
        <v>4321950</v>
      </c>
      <c r="BH5" s="624"/>
      <c r="BI5" s="624"/>
      <c r="BJ5" s="624"/>
      <c r="BK5" s="624"/>
      <c r="BL5" s="624"/>
      <c r="BM5" s="624"/>
      <c r="BN5" s="625"/>
      <c r="BO5" s="626">
        <v>99.9</v>
      </c>
      <c r="BP5" s="626"/>
      <c r="BQ5" s="626"/>
      <c r="BR5" s="626"/>
      <c r="BS5" s="627">
        <v>113036</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c r="B6" s="620" t="s">
        <v>236</v>
      </c>
      <c r="C6" s="621"/>
      <c r="D6" s="621"/>
      <c r="E6" s="621"/>
      <c r="F6" s="621"/>
      <c r="G6" s="621"/>
      <c r="H6" s="621"/>
      <c r="I6" s="621"/>
      <c r="J6" s="621"/>
      <c r="K6" s="621"/>
      <c r="L6" s="621"/>
      <c r="M6" s="621"/>
      <c r="N6" s="621"/>
      <c r="O6" s="621"/>
      <c r="P6" s="621"/>
      <c r="Q6" s="622"/>
      <c r="R6" s="623">
        <v>150206</v>
      </c>
      <c r="S6" s="624"/>
      <c r="T6" s="624"/>
      <c r="U6" s="624"/>
      <c r="V6" s="624"/>
      <c r="W6" s="624"/>
      <c r="X6" s="624"/>
      <c r="Y6" s="625"/>
      <c r="Z6" s="626">
        <v>0.8</v>
      </c>
      <c r="AA6" s="626"/>
      <c r="AB6" s="626"/>
      <c r="AC6" s="626"/>
      <c r="AD6" s="627">
        <v>150206</v>
      </c>
      <c r="AE6" s="627"/>
      <c r="AF6" s="627"/>
      <c r="AG6" s="627"/>
      <c r="AH6" s="627"/>
      <c r="AI6" s="627"/>
      <c r="AJ6" s="627"/>
      <c r="AK6" s="627"/>
      <c r="AL6" s="628">
        <v>1.5</v>
      </c>
      <c r="AM6" s="629"/>
      <c r="AN6" s="629"/>
      <c r="AO6" s="630"/>
      <c r="AP6" s="620" t="s">
        <v>237</v>
      </c>
      <c r="AQ6" s="621"/>
      <c r="AR6" s="621"/>
      <c r="AS6" s="621"/>
      <c r="AT6" s="621"/>
      <c r="AU6" s="621"/>
      <c r="AV6" s="621"/>
      <c r="AW6" s="621"/>
      <c r="AX6" s="621"/>
      <c r="AY6" s="621"/>
      <c r="AZ6" s="621"/>
      <c r="BA6" s="621"/>
      <c r="BB6" s="621"/>
      <c r="BC6" s="621"/>
      <c r="BD6" s="621"/>
      <c r="BE6" s="621"/>
      <c r="BF6" s="622"/>
      <c r="BG6" s="623">
        <v>4321950</v>
      </c>
      <c r="BH6" s="624"/>
      <c r="BI6" s="624"/>
      <c r="BJ6" s="624"/>
      <c r="BK6" s="624"/>
      <c r="BL6" s="624"/>
      <c r="BM6" s="624"/>
      <c r="BN6" s="625"/>
      <c r="BO6" s="626">
        <v>99.9</v>
      </c>
      <c r="BP6" s="626"/>
      <c r="BQ6" s="626"/>
      <c r="BR6" s="626"/>
      <c r="BS6" s="627">
        <v>113036</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132796</v>
      </c>
      <c r="CS6" s="624"/>
      <c r="CT6" s="624"/>
      <c r="CU6" s="624"/>
      <c r="CV6" s="624"/>
      <c r="CW6" s="624"/>
      <c r="CX6" s="624"/>
      <c r="CY6" s="625"/>
      <c r="CZ6" s="617">
        <v>0.8</v>
      </c>
      <c r="DA6" s="618"/>
      <c r="DB6" s="618"/>
      <c r="DC6" s="634"/>
      <c r="DD6" s="632" t="s">
        <v>132</v>
      </c>
      <c r="DE6" s="624"/>
      <c r="DF6" s="624"/>
      <c r="DG6" s="624"/>
      <c r="DH6" s="624"/>
      <c r="DI6" s="624"/>
      <c r="DJ6" s="624"/>
      <c r="DK6" s="624"/>
      <c r="DL6" s="624"/>
      <c r="DM6" s="624"/>
      <c r="DN6" s="624"/>
      <c r="DO6" s="624"/>
      <c r="DP6" s="625"/>
      <c r="DQ6" s="632">
        <v>132730</v>
      </c>
      <c r="DR6" s="624"/>
      <c r="DS6" s="624"/>
      <c r="DT6" s="624"/>
      <c r="DU6" s="624"/>
      <c r="DV6" s="624"/>
      <c r="DW6" s="624"/>
      <c r="DX6" s="624"/>
      <c r="DY6" s="624"/>
      <c r="DZ6" s="624"/>
      <c r="EA6" s="624"/>
      <c r="EB6" s="624"/>
      <c r="EC6" s="633"/>
    </row>
    <row r="7" spans="2:143" ht="11.25" customHeight="1">
      <c r="B7" s="620" t="s">
        <v>239</v>
      </c>
      <c r="C7" s="621"/>
      <c r="D7" s="621"/>
      <c r="E7" s="621"/>
      <c r="F7" s="621"/>
      <c r="G7" s="621"/>
      <c r="H7" s="621"/>
      <c r="I7" s="621"/>
      <c r="J7" s="621"/>
      <c r="K7" s="621"/>
      <c r="L7" s="621"/>
      <c r="M7" s="621"/>
      <c r="N7" s="621"/>
      <c r="O7" s="621"/>
      <c r="P7" s="621"/>
      <c r="Q7" s="622"/>
      <c r="R7" s="623">
        <v>3561</v>
      </c>
      <c r="S7" s="624"/>
      <c r="T7" s="624"/>
      <c r="U7" s="624"/>
      <c r="V7" s="624"/>
      <c r="W7" s="624"/>
      <c r="X7" s="624"/>
      <c r="Y7" s="625"/>
      <c r="Z7" s="626">
        <v>0</v>
      </c>
      <c r="AA7" s="626"/>
      <c r="AB7" s="626"/>
      <c r="AC7" s="626"/>
      <c r="AD7" s="627">
        <v>3561</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1972075</v>
      </c>
      <c r="BH7" s="624"/>
      <c r="BI7" s="624"/>
      <c r="BJ7" s="624"/>
      <c r="BK7" s="624"/>
      <c r="BL7" s="624"/>
      <c r="BM7" s="624"/>
      <c r="BN7" s="625"/>
      <c r="BO7" s="626">
        <v>45.6</v>
      </c>
      <c r="BP7" s="626"/>
      <c r="BQ7" s="626"/>
      <c r="BR7" s="626"/>
      <c r="BS7" s="627">
        <v>113036</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2258556</v>
      </c>
      <c r="CS7" s="624"/>
      <c r="CT7" s="624"/>
      <c r="CU7" s="624"/>
      <c r="CV7" s="624"/>
      <c r="CW7" s="624"/>
      <c r="CX7" s="624"/>
      <c r="CY7" s="625"/>
      <c r="CZ7" s="626">
        <v>12.9</v>
      </c>
      <c r="DA7" s="626"/>
      <c r="DB7" s="626"/>
      <c r="DC7" s="626"/>
      <c r="DD7" s="632">
        <v>19258</v>
      </c>
      <c r="DE7" s="624"/>
      <c r="DF7" s="624"/>
      <c r="DG7" s="624"/>
      <c r="DH7" s="624"/>
      <c r="DI7" s="624"/>
      <c r="DJ7" s="624"/>
      <c r="DK7" s="624"/>
      <c r="DL7" s="624"/>
      <c r="DM7" s="624"/>
      <c r="DN7" s="624"/>
      <c r="DO7" s="624"/>
      <c r="DP7" s="625"/>
      <c r="DQ7" s="632">
        <v>2043294</v>
      </c>
      <c r="DR7" s="624"/>
      <c r="DS7" s="624"/>
      <c r="DT7" s="624"/>
      <c r="DU7" s="624"/>
      <c r="DV7" s="624"/>
      <c r="DW7" s="624"/>
      <c r="DX7" s="624"/>
      <c r="DY7" s="624"/>
      <c r="DZ7" s="624"/>
      <c r="EA7" s="624"/>
      <c r="EB7" s="624"/>
      <c r="EC7" s="633"/>
    </row>
    <row r="8" spans="2:143" ht="11.25" customHeight="1">
      <c r="B8" s="620" t="s">
        <v>242</v>
      </c>
      <c r="C8" s="621"/>
      <c r="D8" s="621"/>
      <c r="E8" s="621"/>
      <c r="F8" s="621"/>
      <c r="G8" s="621"/>
      <c r="H8" s="621"/>
      <c r="I8" s="621"/>
      <c r="J8" s="621"/>
      <c r="K8" s="621"/>
      <c r="L8" s="621"/>
      <c r="M8" s="621"/>
      <c r="N8" s="621"/>
      <c r="O8" s="621"/>
      <c r="P8" s="621"/>
      <c r="Q8" s="622"/>
      <c r="R8" s="623">
        <v>21398</v>
      </c>
      <c r="S8" s="624"/>
      <c r="T8" s="624"/>
      <c r="U8" s="624"/>
      <c r="V8" s="624"/>
      <c r="W8" s="624"/>
      <c r="X8" s="624"/>
      <c r="Y8" s="625"/>
      <c r="Z8" s="626">
        <v>0.1</v>
      </c>
      <c r="AA8" s="626"/>
      <c r="AB8" s="626"/>
      <c r="AC8" s="626"/>
      <c r="AD8" s="627">
        <v>21398</v>
      </c>
      <c r="AE8" s="627"/>
      <c r="AF8" s="627"/>
      <c r="AG8" s="627"/>
      <c r="AH8" s="627"/>
      <c r="AI8" s="627"/>
      <c r="AJ8" s="627"/>
      <c r="AK8" s="627"/>
      <c r="AL8" s="628">
        <v>0.2</v>
      </c>
      <c r="AM8" s="629"/>
      <c r="AN8" s="629"/>
      <c r="AO8" s="630"/>
      <c r="AP8" s="620" t="s">
        <v>243</v>
      </c>
      <c r="AQ8" s="621"/>
      <c r="AR8" s="621"/>
      <c r="AS8" s="621"/>
      <c r="AT8" s="621"/>
      <c r="AU8" s="621"/>
      <c r="AV8" s="621"/>
      <c r="AW8" s="621"/>
      <c r="AX8" s="621"/>
      <c r="AY8" s="621"/>
      <c r="AZ8" s="621"/>
      <c r="BA8" s="621"/>
      <c r="BB8" s="621"/>
      <c r="BC8" s="621"/>
      <c r="BD8" s="621"/>
      <c r="BE8" s="621"/>
      <c r="BF8" s="622"/>
      <c r="BG8" s="623">
        <v>54700</v>
      </c>
      <c r="BH8" s="624"/>
      <c r="BI8" s="624"/>
      <c r="BJ8" s="624"/>
      <c r="BK8" s="624"/>
      <c r="BL8" s="624"/>
      <c r="BM8" s="624"/>
      <c r="BN8" s="625"/>
      <c r="BO8" s="626">
        <v>1.3</v>
      </c>
      <c r="BP8" s="626"/>
      <c r="BQ8" s="626"/>
      <c r="BR8" s="626"/>
      <c r="BS8" s="627" t="s">
        <v>244</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6184807</v>
      </c>
      <c r="CS8" s="624"/>
      <c r="CT8" s="624"/>
      <c r="CU8" s="624"/>
      <c r="CV8" s="624"/>
      <c r="CW8" s="624"/>
      <c r="CX8" s="624"/>
      <c r="CY8" s="625"/>
      <c r="CZ8" s="626">
        <v>35.4</v>
      </c>
      <c r="DA8" s="626"/>
      <c r="DB8" s="626"/>
      <c r="DC8" s="626"/>
      <c r="DD8" s="632">
        <v>30566</v>
      </c>
      <c r="DE8" s="624"/>
      <c r="DF8" s="624"/>
      <c r="DG8" s="624"/>
      <c r="DH8" s="624"/>
      <c r="DI8" s="624"/>
      <c r="DJ8" s="624"/>
      <c r="DK8" s="624"/>
      <c r="DL8" s="624"/>
      <c r="DM8" s="624"/>
      <c r="DN8" s="624"/>
      <c r="DO8" s="624"/>
      <c r="DP8" s="625"/>
      <c r="DQ8" s="632">
        <v>3213609</v>
      </c>
      <c r="DR8" s="624"/>
      <c r="DS8" s="624"/>
      <c r="DT8" s="624"/>
      <c r="DU8" s="624"/>
      <c r="DV8" s="624"/>
      <c r="DW8" s="624"/>
      <c r="DX8" s="624"/>
      <c r="DY8" s="624"/>
      <c r="DZ8" s="624"/>
      <c r="EA8" s="624"/>
      <c r="EB8" s="624"/>
      <c r="EC8" s="633"/>
    </row>
    <row r="9" spans="2:143" ht="11.25" customHeight="1">
      <c r="B9" s="620" t="s">
        <v>246</v>
      </c>
      <c r="C9" s="621"/>
      <c r="D9" s="621"/>
      <c r="E9" s="621"/>
      <c r="F9" s="621"/>
      <c r="G9" s="621"/>
      <c r="H9" s="621"/>
      <c r="I9" s="621"/>
      <c r="J9" s="621"/>
      <c r="K9" s="621"/>
      <c r="L9" s="621"/>
      <c r="M9" s="621"/>
      <c r="N9" s="621"/>
      <c r="O9" s="621"/>
      <c r="P9" s="621"/>
      <c r="Q9" s="622"/>
      <c r="R9" s="623">
        <v>17649</v>
      </c>
      <c r="S9" s="624"/>
      <c r="T9" s="624"/>
      <c r="U9" s="624"/>
      <c r="V9" s="624"/>
      <c r="W9" s="624"/>
      <c r="X9" s="624"/>
      <c r="Y9" s="625"/>
      <c r="Z9" s="626">
        <v>0.1</v>
      </c>
      <c r="AA9" s="626"/>
      <c r="AB9" s="626"/>
      <c r="AC9" s="626"/>
      <c r="AD9" s="627">
        <v>17649</v>
      </c>
      <c r="AE9" s="627"/>
      <c r="AF9" s="627"/>
      <c r="AG9" s="627"/>
      <c r="AH9" s="627"/>
      <c r="AI9" s="627"/>
      <c r="AJ9" s="627"/>
      <c r="AK9" s="627"/>
      <c r="AL9" s="628">
        <v>0.2</v>
      </c>
      <c r="AM9" s="629"/>
      <c r="AN9" s="629"/>
      <c r="AO9" s="630"/>
      <c r="AP9" s="620" t="s">
        <v>247</v>
      </c>
      <c r="AQ9" s="621"/>
      <c r="AR9" s="621"/>
      <c r="AS9" s="621"/>
      <c r="AT9" s="621"/>
      <c r="AU9" s="621"/>
      <c r="AV9" s="621"/>
      <c r="AW9" s="621"/>
      <c r="AX9" s="621"/>
      <c r="AY9" s="621"/>
      <c r="AZ9" s="621"/>
      <c r="BA9" s="621"/>
      <c r="BB9" s="621"/>
      <c r="BC9" s="621"/>
      <c r="BD9" s="621"/>
      <c r="BE9" s="621"/>
      <c r="BF9" s="622"/>
      <c r="BG9" s="623">
        <v>1467166</v>
      </c>
      <c r="BH9" s="624"/>
      <c r="BI9" s="624"/>
      <c r="BJ9" s="624"/>
      <c r="BK9" s="624"/>
      <c r="BL9" s="624"/>
      <c r="BM9" s="624"/>
      <c r="BN9" s="625"/>
      <c r="BO9" s="626">
        <v>33.9</v>
      </c>
      <c r="BP9" s="626"/>
      <c r="BQ9" s="626"/>
      <c r="BR9" s="626"/>
      <c r="BS9" s="627" t="s">
        <v>244</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1625718</v>
      </c>
      <c r="CS9" s="624"/>
      <c r="CT9" s="624"/>
      <c r="CU9" s="624"/>
      <c r="CV9" s="624"/>
      <c r="CW9" s="624"/>
      <c r="CX9" s="624"/>
      <c r="CY9" s="625"/>
      <c r="CZ9" s="626">
        <v>9.3000000000000007</v>
      </c>
      <c r="DA9" s="626"/>
      <c r="DB9" s="626"/>
      <c r="DC9" s="626"/>
      <c r="DD9" s="632">
        <v>18523</v>
      </c>
      <c r="DE9" s="624"/>
      <c r="DF9" s="624"/>
      <c r="DG9" s="624"/>
      <c r="DH9" s="624"/>
      <c r="DI9" s="624"/>
      <c r="DJ9" s="624"/>
      <c r="DK9" s="624"/>
      <c r="DL9" s="624"/>
      <c r="DM9" s="624"/>
      <c r="DN9" s="624"/>
      <c r="DO9" s="624"/>
      <c r="DP9" s="625"/>
      <c r="DQ9" s="632">
        <v>1360639</v>
      </c>
      <c r="DR9" s="624"/>
      <c r="DS9" s="624"/>
      <c r="DT9" s="624"/>
      <c r="DU9" s="624"/>
      <c r="DV9" s="624"/>
      <c r="DW9" s="624"/>
      <c r="DX9" s="624"/>
      <c r="DY9" s="624"/>
      <c r="DZ9" s="624"/>
      <c r="EA9" s="624"/>
      <c r="EB9" s="624"/>
      <c r="EC9" s="633"/>
    </row>
    <row r="10" spans="2:143" ht="11.25" customHeight="1">
      <c r="B10" s="620" t="s">
        <v>249</v>
      </c>
      <c r="C10" s="621"/>
      <c r="D10" s="621"/>
      <c r="E10" s="621"/>
      <c r="F10" s="621"/>
      <c r="G10" s="621"/>
      <c r="H10" s="621"/>
      <c r="I10" s="621"/>
      <c r="J10" s="621"/>
      <c r="K10" s="621"/>
      <c r="L10" s="621"/>
      <c r="M10" s="621"/>
      <c r="N10" s="621"/>
      <c r="O10" s="621"/>
      <c r="P10" s="621"/>
      <c r="Q10" s="622"/>
      <c r="R10" s="623" t="s">
        <v>244</v>
      </c>
      <c r="S10" s="624"/>
      <c r="T10" s="624"/>
      <c r="U10" s="624"/>
      <c r="V10" s="624"/>
      <c r="W10" s="624"/>
      <c r="X10" s="624"/>
      <c r="Y10" s="625"/>
      <c r="Z10" s="626" t="s">
        <v>132</v>
      </c>
      <c r="AA10" s="626"/>
      <c r="AB10" s="626"/>
      <c r="AC10" s="626"/>
      <c r="AD10" s="627" t="s">
        <v>244</v>
      </c>
      <c r="AE10" s="627"/>
      <c r="AF10" s="627"/>
      <c r="AG10" s="627"/>
      <c r="AH10" s="627"/>
      <c r="AI10" s="627"/>
      <c r="AJ10" s="627"/>
      <c r="AK10" s="627"/>
      <c r="AL10" s="628" t="s">
        <v>250</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116335</v>
      </c>
      <c r="BH10" s="624"/>
      <c r="BI10" s="624"/>
      <c r="BJ10" s="624"/>
      <c r="BK10" s="624"/>
      <c r="BL10" s="624"/>
      <c r="BM10" s="624"/>
      <c r="BN10" s="625"/>
      <c r="BO10" s="626">
        <v>2.7</v>
      </c>
      <c r="BP10" s="626"/>
      <c r="BQ10" s="626"/>
      <c r="BR10" s="626"/>
      <c r="BS10" s="627">
        <v>19373</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23012</v>
      </c>
      <c r="CS10" s="624"/>
      <c r="CT10" s="624"/>
      <c r="CU10" s="624"/>
      <c r="CV10" s="624"/>
      <c r="CW10" s="624"/>
      <c r="CX10" s="624"/>
      <c r="CY10" s="625"/>
      <c r="CZ10" s="626">
        <v>0.1</v>
      </c>
      <c r="DA10" s="626"/>
      <c r="DB10" s="626"/>
      <c r="DC10" s="626"/>
      <c r="DD10" s="632" t="s">
        <v>132</v>
      </c>
      <c r="DE10" s="624"/>
      <c r="DF10" s="624"/>
      <c r="DG10" s="624"/>
      <c r="DH10" s="624"/>
      <c r="DI10" s="624"/>
      <c r="DJ10" s="624"/>
      <c r="DK10" s="624"/>
      <c r="DL10" s="624"/>
      <c r="DM10" s="624"/>
      <c r="DN10" s="624"/>
      <c r="DO10" s="624"/>
      <c r="DP10" s="625"/>
      <c r="DQ10" s="632">
        <v>12</v>
      </c>
      <c r="DR10" s="624"/>
      <c r="DS10" s="624"/>
      <c r="DT10" s="624"/>
      <c r="DU10" s="624"/>
      <c r="DV10" s="624"/>
      <c r="DW10" s="624"/>
      <c r="DX10" s="624"/>
      <c r="DY10" s="624"/>
      <c r="DZ10" s="624"/>
      <c r="EA10" s="624"/>
      <c r="EB10" s="624"/>
      <c r="EC10" s="633"/>
    </row>
    <row r="11" spans="2:143" ht="11.25" customHeight="1">
      <c r="B11" s="620" t="s">
        <v>253</v>
      </c>
      <c r="C11" s="621"/>
      <c r="D11" s="621"/>
      <c r="E11" s="621"/>
      <c r="F11" s="621"/>
      <c r="G11" s="621"/>
      <c r="H11" s="621"/>
      <c r="I11" s="621"/>
      <c r="J11" s="621"/>
      <c r="K11" s="621"/>
      <c r="L11" s="621"/>
      <c r="M11" s="621"/>
      <c r="N11" s="621"/>
      <c r="O11" s="621"/>
      <c r="P11" s="621"/>
      <c r="Q11" s="622"/>
      <c r="R11" s="623">
        <v>876572</v>
      </c>
      <c r="S11" s="624"/>
      <c r="T11" s="624"/>
      <c r="U11" s="624"/>
      <c r="V11" s="624"/>
      <c r="W11" s="624"/>
      <c r="X11" s="624"/>
      <c r="Y11" s="625"/>
      <c r="Z11" s="628">
        <v>4.7</v>
      </c>
      <c r="AA11" s="629"/>
      <c r="AB11" s="629"/>
      <c r="AC11" s="635"/>
      <c r="AD11" s="632">
        <v>876572</v>
      </c>
      <c r="AE11" s="624"/>
      <c r="AF11" s="624"/>
      <c r="AG11" s="624"/>
      <c r="AH11" s="624"/>
      <c r="AI11" s="624"/>
      <c r="AJ11" s="624"/>
      <c r="AK11" s="625"/>
      <c r="AL11" s="628">
        <v>8.6</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333874</v>
      </c>
      <c r="BH11" s="624"/>
      <c r="BI11" s="624"/>
      <c r="BJ11" s="624"/>
      <c r="BK11" s="624"/>
      <c r="BL11" s="624"/>
      <c r="BM11" s="624"/>
      <c r="BN11" s="625"/>
      <c r="BO11" s="626">
        <v>7.7</v>
      </c>
      <c r="BP11" s="626"/>
      <c r="BQ11" s="626"/>
      <c r="BR11" s="626"/>
      <c r="BS11" s="627">
        <v>93663</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679961</v>
      </c>
      <c r="CS11" s="624"/>
      <c r="CT11" s="624"/>
      <c r="CU11" s="624"/>
      <c r="CV11" s="624"/>
      <c r="CW11" s="624"/>
      <c r="CX11" s="624"/>
      <c r="CY11" s="625"/>
      <c r="CZ11" s="626">
        <v>3.9</v>
      </c>
      <c r="DA11" s="626"/>
      <c r="DB11" s="626"/>
      <c r="DC11" s="626"/>
      <c r="DD11" s="632">
        <v>140328</v>
      </c>
      <c r="DE11" s="624"/>
      <c r="DF11" s="624"/>
      <c r="DG11" s="624"/>
      <c r="DH11" s="624"/>
      <c r="DI11" s="624"/>
      <c r="DJ11" s="624"/>
      <c r="DK11" s="624"/>
      <c r="DL11" s="624"/>
      <c r="DM11" s="624"/>
      <c r="DN11" s="624"/>
      <c r="DO11" s="624"/>
      <c r="DP11" s="625"/>
      <c r="DQ11" s="632">
        <v>464099</v>
      </c>
      <c r="DR11" s="624"/>
      <c r="DS11" s="624"/>
      <c r="DT11" s="624"/>
      <c r="DU11" s="624"/>
      <c r="DV11" s="624"/>
      <c r="DW11" s="624"/>
      <c r="DX11" s="624"/>
      <c r="DY11" s="624"/>
      <c r="DZ11" s="624"/>
      <c r="EA11" s="624"/>
      <c r="EB11" s="624"/>
      <c r="EC11" s="633"/>
    </row>
    <row r="12" spans="2:143" ht="11.25" customHeight="1">
      <c r="B12" s="620" t="s">
        <v>256</v>
      </c>
      <c r="C12" s="621"/>
      <c r="D12" s="621"/>
      <c r="E12" s="621"/>
      <c r="F12" s="621"/>
      <c r="G12" s="621"/>
      <c r="H12" s="621"/>
      <c r="I12" s="621"/>
      <c r="J12" s="621"/>
      <c r="K12" s="621"/>
      <c r="L12" s="621"/>
      <c r="M12" s="621"/>
      <c r="N12" s="621"/>
      <c r="O12" s="621"/>
      <c r="P12" s="621"/>
      <c r="Q12" s="622"/>
      <c r="R12" s="623">
        <v>23554</v>
      </c>
      <c r="S12" s="624"/>
      <c r="T12" s="624"/>
      <c r="U12" s="624"/>
      <c r="V12" s="624"/>
      <c r="W12" s="624"/>
      <c r="X12" s="624"/>
      <c r="Y12" s="625"/>
      <c r="Z12" s="626">
        <v>0.1</v>
      </c>
      <c r="AA12" s="626"/>
      <c r="AB12" s="626"/>
      <c r="AC12" s="626"/>
      <c r="AD12" s="627">
        <v>23554</v>
      </c>
      <c r="AE12" s="627"/>
      <c r="AF12" s="627"/>
      <c r="AG12" s="627"/>
      <c r="AH12" s="627"/>
      <c r="AI12" s="627"/>
      <c r="AJ12" s="627"/>
      <c r="AK12" s="627"/>
      <c r="AL12" s="628">
        <v>0.2</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1994115</v>
      </c>
      <c r="BH12" s="624"/>
      <c r="BI12" s="624"/>
      <c r="BJ12" s="624"/>
      <c r="BK12" s="624"/>
      <c r="BL12" s="624"/>
      <c r="BM12" s="624"/>
      <c r="BN12" s="625"/>
      <c r="BO12" s="626">
        <v>46.1</v>
      </c>
      <c r="BP12" s="626"/>
      <c r="BQ12" s="626"/>
      <c r="BR12" s="626"/>
      <c r="BS12" s="627" t="s">
        <v>132</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251729</v>
      </c>
      <c r="CS12" s="624"/>
      <c r="CT12" s="624"/>
      <c r="CU12" s="624"/>
      <c r="CV12" s="624"/>
      <c r="CW12" s="624"/>
      <c r="CX12" s="624"/>
      <c r="CY12" s="625"/>
      <c r="CZ12" s="626">
        <v>1.4</v>
      </c>
      <c r="DA12" s="626"/>
      <c r="DB12" s="626"/>
      <c r="DC12" s="626"/>
      <c r="DD12" s="632">
        <v>13395</v>
      </c>
      <c r="DE12" s="624"/>
      <c r="DF12" s="624"/>
      <c r="DG12" s="624"/>
      <c r="DH12" s="624"/>
      <c r="DI12" s="624"/>
      <c r="DJ12" s="624"/>
      <c r="DK12" s="624"/>
      <c r="DL12" s="624"/>
      <c r="DM12" s="624"/>
      <c r="DN12" s="624"/>
      <c r="DO12" s="624"/>
      <c r="DP12" s="625"/>
      <c r="DQ12" s="632">
        <v>148364</v>
      </c>
      <c r="DR12" s="624"/>
      <c r="DS12" s="624"/>
      <c r="DT12" s="624"/>
      <c r="DU12" s="624"/>
      <c r="DV12" s="624"/>
      <c r="DW12" s="624"/>
      <c r="DX12" s="624"/>
      <c r="DY12" s="624"/>
      <c r="DZ12" s="624"/>
      <c r="EA12" s="624"/>
      <c r="EB12" s="624"/>
      <c r="EC12" s="633"/>
    </row>
    <row r="13" spans="2:143" ht="11.25" customHeight="1">
      <c r="B13" s="620" t="s">
        <v>259</v>
      </c>
      <c r="C13" s="621"/>
      <c r="D13" s="621"/>
      <c r="E13" s="621"/>
      <c r="F13" s="621"/>
      <c r="G13" s="621"/>
      <c r="H13" s="621"/>
      <c r="I13" s="621"/>
      <c r="J13" s="621"/>
      <c r="K13" s="621"/>
      <c r="L13" s="621"/>
      <c r="M13" s="621"/>
      <c r="N13" s="621"/>
      <c r="O13" s="621"/>
      <c r="P13" s="621"/>
      <c r="Q13" s="622"/>
      <c r="R13" s="623" t="s">
        <v>244</v>
      </c>
      <c r="S13" s="624"/>
      <c r="T13" s="624"/>
      <c r="U13" s="624"/>
      <c r="V13" s="624"/>
      <c r="W13" s="624"/>
      <c r="X13" s="624"/>
      <c r="Y13" s="625"/>
      <c r="Z13" s="626" t="s">
        <v>244</v>
      </c>
      <c r="AA13" s="626"/>
      <c r="AB13" s="626"/>
      <c r="AC13" s="626"/>
      <c r="AD13" s="627" t="s">
        <v>244</v>
      </c>
      <c r="AE13" s="627"/>
      <c r="AF13" s="627"/>
      <c r="AG13" s="627"/>
      <c r="AH13" s="627"/>
      <c r="AI13" s="627"/>
      <c r="AJ13" s="627"/>
      <c r="AK13" s="627"/>
      <c r="AL13" s="628" t="s">
        <v>132</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1964539</v>
      </c>
      <c r="BH13" s="624"/>
      <c r="BI13" s="624"/>
      <c r="BJ13" s="624"/>
      <c r="BK13" s="624"/>
      <c r="BL13" s="624"/>
      <c r="BM13" s="624"/>
      <c r="BN13" s="625"/>
      <c r="BO13" s="626">
        <v>45.4</v>
      </c>
      <c r="BP13" s="626"/>
      <c r="BQ13" s="626"/>
      <c r="BR13" s="626"/>
      <c r="BS13" s="627" t="s">
        <v>244</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2463195</v>
      </c>
      <c r="CS13" s="624"/>
      <c r="CT13" s="624"/>
      <c r="CU13" s="624"/>
      <c r="CV13" s="624"/>
      <c r="CW13" s="624"/>
      <c r="CX13" s="624"/>
      <c r="CY13" s="625"/>
      <c r="CZ13" s="626">
        <v>14.1</v>
      </c>
      <c r="DA13" s="626"/>
      <c r="DB13" s="626"/>
      <c r="DC13" s="626"/>
      <c r="DD13" s="632">
        <v>697258</v>
      </c>
      <c r="DE13" s="624"/>
      <c r="DF13" s="624"/>
      <c r="DG13" s="624"/>
      <c r="DH13" s="624"/>
      <c r="DI13" s="624"/>
      <c r="DJ13" s="624"/>
      <c r="DK13" s="624"/>
      <c r="DL13" s="624"/>
      <c r="DM13" s="624"/>
      <c r="DN13" s="624"/>
      <c r="DO13" s="624"/>
      <c r="DP13" s="625"/>
      <c r="DQ13" s="632">
        <v>821516</v>
      </c>
      <c r="DR13" s="624"/>
      <c r="DS13" s="624"/>
      <c r="DT13" s="624"/>
      <c r="DU13" s="624"/>
      <c r="DV13" s="624"/>
      <c r="DW13" s="624"/>
      <c r="DX13" s="624"/>
      <c r="DY13" s="624"/>
      <c r="DZ13" s="624"/>
      <c r="EA13" s="624"/>
      <c r="EB13" s="624"/>
      <c r="EC13" s="633"/>
    </row>
    <row r="14" spans="2:143" ht="11.25" customHeight="1">
      <c r="B14" s="620" t="s">
        <v>262</v>
      </c>
      <c r="C14" s="621"/>
      <c r="D14" s="621"/>
      <c r="E14" s="621"/>
      <c r="F14" s="621"/>
      <c r="G14" s="621"/>
      <c r="H14" s="621"/>
      <c r="I14" s="621"/>
      <c r="J14" s="621"/>
      <c r="K14" s="621"/>
      <c r="L14" s="621"/>
      <c r="M14" s="621"/>
      <c r="N14" s="621"/>
      <c r="O14" s="621"/>
      <c r="P14" s="621"/>
      <c r="Q14" s="622"/>
      <c r="R14" s="623" t="s">
        <v>244</v>
      </c>
      <c r="S14" s="624"/>
      <c r="T14" s="624"/>
      <c r="U14" s="624"/>
      <c r="V14" s="624"/>
      <c r="W14" s="624"/>
      <c r="X14" s="624"/>
      <c r="Y14" s="625"/>
      <c r="Z14" s="626" t="s">
        <v>244</v>
      </c>
      <c r="AA14" s="626"/>
      <c r="AB14" s="626"/>
      <c r="AC14" s="626"/>
      <c r="AD14" s="627" t="s">
        <v>244</v>
      </c>
      <c r="AE14" s="627"/>
      <c r="AF14" s="627"/>
      <c r="AG14" s="627"/>
      <c r="AH14" s="627"/>
      <c r="AI14" s="627"/>
      <c r="AJ14" s="627"/>
      <c r="AK14" s="627"/>
      <c r="AL14" s="628" t="s">
        <v>132</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145032</v>
      </c>
      <c r="BH14" s="624"/>
      <c r="BI14" s="624"/>
      <c r="BJ14" s="624"/>
      <c r="BK14" s="624"/>
      <c r="BL14" s="624"/>
      <c r="BM14" s="624"/>
      <c r="BN14" s="625"/>
      <c r="BO14" s="626">
        <v>3.4</v>
      </c>
      <c r="BP14" s="626"/>
      <c r="BQ14" s="626"/>
      <c r="BR14" s="626"/>
      <c r="BS14" s="627" t="s">
        <v>132</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562056</v>
      </c>
      <c r="CS14" s="624"/>
      <c r="CT14" s="624"/>
      <c r="CU14" s="624"/>
      <c r="CV14" s="624"/>
      <c r="CW14" s="624"/>
      <c r="CX14" s="624"/>
      <c r="CY14" s="625"/>
      <c r="CZ14" s="626">
        <v>3.2</v>
      </c>
      <c r="DA14" s="626"/>
      <c r="DB14" s="626"/>
      <c r="DC14" s="626"/>
      <c r="DD14" s="632">
        <v>48264</v>
      </c>
      <c r="DE14" s="624"/>
      <c r="DF14" s="624"/>
      <c r="DG14" s="624"/>
      <c r="DH14" s="624"/>
      <c r="DI14" s="624"/>
      <c r="DJ14" s="624"/>
      <c r="DK14" s="624"/>
      <c r="DL14" s="624"/>
      <c r="DM14" s="624"/>
      <c r="DN14" s="624"/>
      <c r="DO14" s="624"/>
      <c r="DP14" s="625"/>
      <c r="DQ14" s="632">
        <v>534976</v>
      </c>
      <c r="DR14" s="624"/>
      <c r="DS14" s="624"/>
      <c r="DT14" s="624"/>
      <c r="DU14" s="624"/>
      <c r="DV14" s="624"/>
      <c r="DW14" s="624"/>
      <c r="DX14" s="624"/>
      <c r="DY14" s="624"/>
      <c r="DZ14" s="624"/>
      <c r="EA14" s="624"/>
      <c r="EB14" s="624"/>
      <c r="EC14" s="633"/>
    </row>
    <row r="15" spans="2:143" ht="11.25" customHeight="1">
      <c r="B15" s="620" t="s">
        <v>265</v>
      </c>
      <c r="C15" s="621"/>
      <c r="D15" s="621"/>
      <c r="E15" s="621"/>
      <c r="F15" s="621"/>
      <c r="G15" s="621"/>
      <c r="H15" s="621"/>
      <c r="I15" s="621"/>
      <c r="J15" s="621"/>
      <c r="K15" s="621"/>
      <c r="L15" s="621"/>
      <c r="M15" s="621"/>
      <c r="N15" s="621"/>
      <c r="O15" s="621"/>
      <c r="P15" s="621"/>
      <c r="Q15" s="622"/>
      <c r="R15" s="623" t="s">
        <v>132</v>
      </c>
      <c r="S15" s="624"/>
      <c r="T15" s="624"/>
      <c r="U15" s="624"/>
      <c r="V15" s="624"/>
      <c r="W15" s="624"/>
      <c r="X15" s="624"/>
      <c r="Y15" s="625"/>
      <c r="Z15" s="626" t="s">
        <v>132</v>
      </c>
      <c r="AA15" s="626"/>
      <c r="AB15" s="626"/>
      <c r="AC15" s="626"/>
      <c r="AD15" s="627" t="s">
        <v>132</v>
      </c>
      <c r="AE15" s="627"/>
      <c r="AF15" s="627"/>
      <c r="AG15" s="627"/>
      <c r="AH15" s="627"/>
      <c r="AI15" s="627"/>
      <c r="AJ15" s="627"/>
      <c r="AK15" s="627"/>
      <c r="AL15" s="628" t="s">
        <v>244</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210728</v>
      </c>
      <c r="BH15" s="624"/>
      <c r="BI15" s="624"/>
      <c r="BJ15" s="624"/>
      <c r="BK15" s="624"/>
      <c r="BL15" s="624"/>
      <c r="BM15" s="624"/>
      <c r="BN15" s="625"/>
      <c r="BO15" s="626">
        <v>4.9000000000000004</v>
      </c>
      <c r="BP15" s="626"/>
      <c r="BQ15" s="626"/>
      <c r="BR15" s="626"/>
      <c r="BS15" s="627" t="s">
        <v>132</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1528864</v>
      </c>
      <c r="CS15" s="624"/>
      <c r="CT15" s="624"/>
      <c r="CU15" s="624"/>
      <c r="CV15" s="624"/>
      <c r="CW15" s="624"/>
      <c r="CX15" s="624"/>
      <c r="CY15" s="625"/>
      <c r="CZ15" s="626">
        <v>8.8000000000000007</v>
      </c>
      <c r="DA15" s="626"/>
      <c r="DB15" s="626"/>
      <c r="DC15" s="626"/>
      <c r="DD15" s="632">
        <v>224832</v>
      </c>
      <c r="DE15" s="624"/>
      <c r="DF15" s="624"/>
      <c r="DG15" s="624"/>
      <c r="DH15" s="624"/>
      <c r="DI15" s="624"/>
      <c r="DJ15" s="624"/>
      <c r="DK15" s="624"/>
      <c r="DL15" s="624"/>
      <c r="DM15" s="624"/>
      <c r="DN15" s="624"/>
      <c r="DO15" s="624"/>
      <c r="DP15" s="625"/>
      <c r="DQ15" s="632">
        <v>1301225</v>
      </c>
      <c r="DR15" s="624"/>
      <c r="DS15" s="624"/>
      <c r="DT15" s="624"/>
      <c r="DU15" s="624"/>
      <c r="DV15" s="624"/>
      <c r="DW15" s="624"/>
      <c r="DX15" s="624"/>
      <c r="DY15" s="624"/>
      <c r="DZ15" s="624"/>
      <c r="EA15" s="624"/>
      <c r="EB15" s="624"/>
      <c r="EC15" s="633"/>
    </row>
    <row r="16" spans="2:143" ht="11.25" customHeight="1">
      <c r="B16" s="620" t="s">
        <v>268</v>
      </c>
      <c r="C16" s="621"/>
      <c r="D16" s="621"/>
      <c r="E16" s="621"/>
      <c r="F16" s="621"/>
      <c r="G16" s="621"/>
      <c r="H16" s="621"/>
      <c r="I16" s="621"/>
      <c r="J16" s="621"/>
      <c r="K16" s="621"/>
      <c r="L16" s="621"/>
      <c r="M16" s="621"/>
      <c r="N16" s="621"/>
      <c r="O16" s="621"/>
      <c r="P16" s="621"/>
      <c r="Q16" s="622"/>
      <c r="R16" s="623">
        <v>10002</v>
      </c>
      <c r="S16" s="624"/>
      <c r="T16" s="624"/>
      <c r="U16" s="624"/>
      <c r="V16" s="624"/>
      <c r="W16" s="624"/>
      <c r="X16" s="624"/>
      <c r="Y16" s="625"/>
      <c r="Z16" s="626">
        <v>0.1</v>
      </c>
      <c r="AA16" s="626"/>
      <c r="AB16" s="626"/>
      <c r="AC16" s="626"/>
      <c r="AD16" s="627">
        <v>10002</v>
      </c>
      <c r="AE16" s="627"/>
      <c r="AF16" s="627"/>
      <c r="AG16" s="627"/>
      <c r="AH16" s="627"/>
      <c r="AI16" s="627"/>
      <c r="AJ16" s="627"/>
      <c r="AK16" s="627"/>
      <c r="AL16" s="628">
        <v>0.1</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244</v>
      </c>
      <c r="BH16" s="624"/>
      <c r="BI16" s="624"/>
      <c r="BJ16" s="624"/>
      <c r="BK16" s="624"/>
      <c r="BL16" s="624"/>
      <c r="BM16" s="624"/>
      <c r="BN16" s="625"/>
      <c r="BO16" s="626" t="s">
        <v>132</v>
      </c>
      <c r="BP16" s="626"/>
      <c r="BQ16" s="626"/>
      <c r="BR16" s="626"/>
      <c r="BS16" s="627" t="s">
        <v>250</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v>34022</v>
      </c>
      <c r="CS16" s="624"/>
      <c r="CT16" s="624"/>
      <c r="CU16" s="624"/>
      <c r="CV16" s="624"/>
      <c r="CW16" s="624"/>
      <c r="CX16" s="624"/>
      <c r="CY16" s="625"/>
      <c r="CZ16" s="626">
        <v>0.2</v>
      </c>
      <c r="DA16" s="626"/>
      <c r="DB16" s="626"/>
      <c r="DC16" s="626"/>
      <c r="DD16" s="632" t="s">
        <v>132</v>
      </c>
      <c r="DE16" s="624"/>
      <c r="DF16" s="624"/>
      <c r="DG16" s="624"/>
      <c r="DH16" s="624"/>
      <c r="DI16" s="624"/>
      <c r="DJ16" s="624"/>
      <c r="DK16" s="624"/>
      <c r="DL16" s="624"/>
      <c r="DM16" s="624"/>
      <c r="DN16" s="624"/>
      <c r="DO16" s="624"/>
      <c r="DP16" s="625"/>
      <c r="DQ16" s="632">
        <v>9321</v>
      </c>
      <c r="DR16" s="624"/>
      <c r="DS16" s="624"/>
      <c r="DT16" s="624"/>
      <c r="DU16" s="624"/>
      <c r="DV16" s="624"/>
      <c r="DW16" s="624"/>
      <c r="DX16" s="624"/>
      <c r="DY16" s="624"/>
      <c r="DZ16" s="624"/>
      <c r="EA16" s="624"/>
      <c r="EB16" s="624"/>
      <c r="EC16" s="633"/>
    </row>
    <row r="17" spans="2:133" ht="11.25" customHeight="1">
      <c r="B17" s="620" t="s">
        <v>271</v>
      </c>
      <c r="C17" s="621"/>
      <c r="D17" s="621"/>
      <c r="E17" s="621"/>
      <c r="F17" s="621"/>
      <c r="G17" s="621"/>
      <c r="H17" s="621"/>
      <c r="I17" s="621"/>
      <c r="J17" s="621"/>
      <c r="K17" s="621"/>
      <c r="L17" s="621"/>
      <c r="M17" s="621"/>
      <c r="N17" s="621"/>
      <c r="O17" s="621"/>
      <c r="P17" s="621"/>
      <c r="Q17" s="622"/>
      <c r="R17" s="623">
        <v>80542</v>
      </c>
      <c r="S17" s="624"/>
      <c r="T17" s="624"/>
      <c r="U17" s="624"/>
      <c r="V17" s="624"/>
      <c r="W17" s="624"/>
      <c r="X17" s="624"/>
      <c r="Y17" s="625"/>
      <c r="Z17" s="626">
        <v>0.4</v>
      </c>
      <c r="AA17" s="626"/>
      <c r="AB17" s="626"/>
      <c r="AC17" s="626"/>
      <c r="AD17" s="627">
        <v>80542</v>
      </c>
      <c r="AE17" s="627"/>
      <c r="AF17" s="627"/>
      <c r="AG17" s="627"/>
      <c r="AH17" s="627"/>
      <c r="AI17" s="627"/>
      <c r="AJ17" s="627"/>
      <c r="AK17" s="627"/>
      <c r="AL17" s="628">
        <v>0.8</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132</v>
      </c>
      <c r="BH17" s="624"/>
      <c r="BI17" s="624"/>
      <c r="BJ17" s="624"/>
      <c r="BK17" s="624"/>
      <c r="BL17" s="624"/>
      <c r="BM17" s="624"/>
      <c r="BN17" s="625"/>
      <c r="BO17" s="626" t="s">
        <v>244</v>
      </c>
      <c r="BP17" s="626"/>
      <c r="BQ17" s="626"/>
      <c r="BR17" s="626"/>
      <c r="BS17" s="627" t="s">
        <v>244</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1716563</v>
      </c>
      <c r="CS17" s="624"/>
      <c r="CT17" s="624"/>
      <c r="CU17" s="624"/>
      <c r="CV17" s="624"/>
      <c r="CW17" s="624"/>
      <c r="CX17" s="624"/>
      <c r="CY17" s="625"/>
      <c r="CZ17" s="626">
        <v>9.8000000000000007</v>
      </c>
      <c r="DA17" s="626"/>
      <c r="DB17" s="626"/>
      <c r="DC17" s="626"/>
      <c r="DD17" s="632" t="s">
        <v>244</v>
      </c>
      <c r="DE17" s="624"/>
      <c r="DF17" s="624"/>
      <c r="DG17" s="624"/>
      <c r="DH17" s="624"/>
      <c r="DI17" s="624"/>
      <c r="DJ17" s="624"/>
      <c r="DK17" s="624"/>
      <c r="DL17" s="624"/>
      <c r="DM17" s="624"/>
      <c r="DN17" s="624"/>
      <c r="DO17" s="624"/>
      <c r="DP17" s="625"/>
      <c r="DQ17" s="632">
        <v>1703081</v>
      </c>
      <c r="DR17" s="624"/>
      <c r="DS17" s="624"/>
      <c r="DT17" s="624"/>
      <c r="DU17" s="624"/>
      <c r="DV17" s="624"/>
      <c r="DW17" s="624"/>
      <c r="DX17" s="624"/>
      <c r="DY17" s="624"/>
      <c r="DZ17" s="624"/>
      <c r="EA17" s="624"/>
      <c r="EB17" s="624"/>
      <c r="EC17" s="633"/>
    </row>
    <row r="18" spans="2:133" ht="11.25" customHeight="1">
      <c r="B18" s="620" t="s">
        <v>274</v>
      </c>
      <c r="C18" s="621"/>
      <c r="D18" s="621"/>
      <c r="E18" s="621"/>
      <c r="F18" s="621"/>
      <c r="G18" s="621"/>
      <c r="H18" s="621"/>
      <c r="I18" s="621"/>
      <c r="J18" s="621"/>
      <c r="K18" s="621"/>
      <c r="L18" s="621"/>
      <c r="M18" s="621"/>
      <c r="N18" s="621"/>
      <c r="O18" s="621"/>
      <c r="P18" s="621"/>
      <c r="Q18" s="622"/>
      <c r="R18" s="623">
        <v>45344</v>
      </c>
      <c r="S18" s="624"/>
      <c r="T18" s="624"/>
      <c r="U18" s="624"/>
      <c r="V18" s="624"/>
      <c r="W18" s="624"/>
      <c r="X18" s="624"/>
      <c r="Y18" s="625"/>
      <c r="Z18" s="626">
        <v>0.2</v>
      </c>
      <c r="AA18" s="626"/>
      <c r="AB18" s="626"/>
      <c r="AC18" s="626"/>
      <c r="AD18" s="627">
        <v>45344</v>
      </c>
      <c r="AE18" s="627"/>
      <c r="AF18" s="627"/>
      <c r="AG18" s="627"/>
      <c r="AH18" s="627"/>
      <c r="AI18" s="627"/>
      <c r="AJ18" s="627"/>
      <c r="AK18" s="627"/>
      <c r="AL18" s="628">
        <v>0.4</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244</v>
      </c>
      <c r="BH18" s="624"/>
      <c r="BI18" s="624"/>
      <c r="BJ18" s="624"/>
      <c r="BK18" s="624"/>
      <c r="BL18" s="624"/>
      <c r="BM18" s="624"/>
      <c r="BN18" s="625"/>
      <c r="BO18" s="626" t="s">
        <v>244</v>
      </c>
      <c r="BP18" s="626"/>
      <c r="BQ18" s="626"/>
      <c r="BR18" s="626"/>
      <c r="BS18" s="627" t="s">
        <v>244</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244</v>
      </c>
      <c r="CS18" s="624"/>
      <c r="CT18" s="624"/>
      <c r="CU18" s="624"/>
      <c r="CV18" s="624"/>
      <c r="CW18" s="624"/>
      <c r="CX18" s="624"/>
      <c r="CY18" s="625"/>
      <c r="CZ18" s="626" t="s">
        <v>244</v>
      </c>
      <c r="DA18" s="626"/>
      <c r="DB18" s="626"/>
      <c r="DC18" s="626"/>
      <c r="DD18" s="632" t="s">
        <v>244</v>
      </c>
      <c r="DE18" s="624"/>
      <c r="DF18" s="624"/>
      <c r="DG18" s="624"/>
      <c r="DH18" s="624"/>
      <c r="DI18" s="624"/>
      <c r="DJ18" s="624"/>
      <c r="DK18" s="624"/>
      <c r="DL18" s="624"/>
      <c r="DM18" s="624"/>
      <c r="DN18" s="624"/>
      <c r="DO18" s="624"/>
      <c r="DP18" s="625"/>
      <c r="DQ18" s="632" t="s">
        <v>244</v>
      </c>
      <c r="DR18" s="624"/>
      <c r="DS18" s="624"/>
      <c r="DT18" s="624"/>
      <c r="DU18" s="624"/>
      <c r="DV18" s="624"/>
      <c r="DW18" s="624"/>
      <c r="DX18" s="624"/>
      <c r="DY18" s="624"/>
      <c r="DZ18" s="624"/>
      <c r="EA18" s="624"/>
      <c r="EB18" s="624"/>
      <c r="EC18" s="633"/>
    </row>
    <row r="19" spans="2:133" ht="11.25" customHeight="1">
      <c r="B19" s="620" t="s">
        <v>277</v>
      </c>
      <c r="C19" s="621"/>
      <c r="D19" s="621"/>
      <c r="E19" s="621"/>
      <c r="F19" s="621"/>
      <c r="G19" s="621"/>
      <c r="H19" s="621"/>
      <c r="I19" s="621"/>
      <c r="J19" s="621"/>
      <c r="K19" s="621"/>
      <c r="L19" s="621"/>
      <c r="M19" s="621"/>
      <c r="N19" s="621"/>
      <c r="O19" s="621"/>
      <c r="P19" s="621"/>
      <c r="Q19" s="622"/>
      <c r="R19" s="623">
        <v>42321</v>
      </c>
      <c r="S19" s="624"/>
      <c r="T19" s="624"/>
      <c r="U19" s="624"/>
      <c r="V19" s="624"/>
      <c r="W19" s="624"/>
      <c r="X19" s="624"/>
      <c r="Y19" s="625"/>
      <c r="Z19" s="626">
        <v>0.2</v>
      </c>
      <c r="AA19" s="626"/>
      <c r="AB19" s="626"/>
      <c r="AC19" s="626"/>
      <c r="AD19" s="627">
        <v>42321</v>
      </c>
      <c r="AE19" s="627"/>
      <c r="AF19" s="627"/>
      <c r="AG19" s="627"/>
      <c r="AH19" s="627"/>
      <c r="AI19" s="627"/>
      <c r="AJ19" s="627"/>
      <c r="AK19" s="627"/>
      <c r="AL19" s="628">
        <v>0.4</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2200</v>
      </c>
      <c r="BH19" s="624"/>
      <c r="BI19" s="624"/>
      <c r="BJ19" s="624"/>
      <c r="BK19" s="624"/>
      <c r="BL19" s="624"/>
      <c r="BM19" s="624"/>
      <c r="BN19" s="625"/>
      <c r="BO19" s="626">
        <v>0.1</v>
      </c>
      <c r="BP19" s="626"/>
      <c r="BQ19" s="626"/>
      <c r="BR19" s="626"/>
      <c r="BS19" s="627" t="s">
        <v>244</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244</v>
      </c>
      <c r="CS19" s="624"/>
      <c r="CT19" s="624"/>
      <c r="CU19" s="624"/>
      <c r="CV19" s="624"/>
      <c r="CW19" s="624"/>
      <c r="CX19" s="624"/>
      <c r="CY19" s="625"/>
      <c r="CZ19" s="626" t="s">
        <v>244</v>
      </c>
      <c r="DA19" s="626"/>
      <c r="DB19" s="626"/>
      <c r="DC19" s="626"/>
      <c r="DD19" s="632" t="s">
        <v>250</v>
      </c>
      <c r="DE19" s="624"/>
      <c r="DF19" s="624"/>
      <c r="DG19" s="624"/>
      <c r="DH19" s="624"/>
      <c r="DI19" s="624"/>
      <c r="DJ19" s="624"/>
      <c r="DK19" s="624"/>
      <c r="DL19" s="624"/>
      <c r="DM19" s="624"/>
      <c r="DN19" s="624"/>
      <c r="DO19" s="624"/>
      <c r="DP19" s="625"/>
      <c r="DQ19" s="632" t="s">
        <v>244</v>
      </c>
      <c r="DR19" s="624"/>
      <c r="DS19" s="624"/>
      <c r="DT19" s="624"/>
      <c r="DU19" s="624"/>
      <c r="DV19" s="624"/>
      <c r="DW19" s="624"/>
      <c r="DX19" s="624"/>
      <c r="DY19" s="624"/>
      <c r="DZ19" s="624"/>
      <c r="EA19" s="624"/>
      <c r="EB19" s="624"/>
      <c r="EC19" s="633"/>
    </row>
    <row r="20" spans="2:133" ht="11.25" customHeight="1">
      <c r="B20" s="636" t="s">
        <v>280</v>
      </c>
      <c r="C20" s="637"/>
      <c r="D20" s="637"/>
      <c r="E20" s="637"/>
      <c r="F20" s="637"/>
      <c r="G20" s="637"/>
      <c r="H20" s="637"/>
      <c r="I20" s="637"/>
      <c r="J20" s="637"/>
      <c r="K20" s="637"/>
      <c r="L20" s="637"/>
      <c r="M20" s="637"/>
      <c r="N20" s="637"/>
      <c r="O20" s="637"/>
      <c r="P20" s="637"/>
      <c r="Q20" s="638"/>
      <c r="R20" s="623">
        <v>3023</v>
      </c>
      <c r="S20" s="624"/>
      <c r="T20" s="624"/>
      <c r="U20" s="624"/>
      <c r="V20" s="624"/>
      <c r="W20" s="624"/>
      <c r="X20" s="624"/>
      <c r="Y20" s="625"/>
      <c r="Z20" s="626">
        <v>0</v>
      </c>
      <c r="AA20" s="626"/>
      <c r="AB20" s="626"/>
      <c r="AC20" s="626"/>
      <c r="AD20" s="627">
        <v>3023</v>
      </c>
      <c r="AE20" s="627"/>
      <c r="AF20" s="627"/>
      <c r="AG20" s="627"/>
      <c r="AH20" s="627"/>
      <c r="AI20" s="627"/>
      <c r="AJ20" s="627"/>
      <c r="AK20" s="627"/>
      <c r="AL20" s="628">
        <v>0</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2200</v>
      </c>
      <c r="BH20" s="624"/>
      <c r="BI20" s="624"/>
      <c r="BJ20" s="624"/>
      <c r="BK20" s="624"/>
      <c r="BL20" s="624"/>
      <c r="BM20" s="624"/>
      <c r="BN20" s="625"/>
      <c r="BO20" s="626">
        <v>0.1</v>
      </c>
      <c r="BP20" s="626"/>
      <c r="BQ20" s="626"/>
      <c r="BR20" s="626"/>
      <c r="BS20" s="627" t="s">
        <v>132</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17461279</v>
      </c>
      <c r="CS20" s="624"/>
      <c r="CT20" s="624"/>
      <c r="CU20" s="624"/>
      <c r="CV20" s="624"/>
      <c r="CW20" s="624"/>
      <c r="CX20" s="624"/>
      <c r="CY20" s="625"/>
      <c r="CZ20" s="626">
        <v>100</v>
      </c>
      <c r="DA20" s="626"/>
      <c r="DB20" s="626"/>
      <c r="DC20" s="626"/>
      <c r="DD20" s="632">
        <v>1192424</v>
      </c>
      <c r="DE20" s="624"/>
      <c r="DF20" s="624"/>
      <c r="DG20" s="624"/>
      <c r="DH20" s="624"/>
      <c r="DI20" s="624"/>
      <c r="DJ20" s="624"/>
      <c r="DK20" s="624"/>
      <c r="DL20" s="624"/>
      <c r="DM20" s="624"/>
      <c r="DN20" s="624"/>
      <c r="DO20" s="624"/>
      <c r="DP20" s="625"/>
      <c r="DQ20" s="632">
        <v>11732866</v>
      </c>
      <c r="DR20" s="624"/>
      <c r="DS20" s="624"/>
      <c r="DT20" s="624"/>
      <c r="DU20" s="624"/>
      <c r="DV20" s="624"/>
      <c r="DW20" s="624"/>
      <c r="DX20" s="624"/>
      <c r="DY20" s="624"/>
      <c r="DZ20" s="624"/>
      <c r="EA20" s="624"/>
      <c r="EB20" s="624"/>
      <c r="EC20" s="633"/>
    </row>
    <row r="21" spans="2:133" ht="11.25" customHeight="1">
      <c r="B21" s="620" t="s">
        <v>283</v>
      </c>
      <c r="C21" s="621"/>
      <c r="D21" s="621"/>
      <c r="E21" s="621"/>
      <c r="F21" s="621"/>
      <c r="G21" s="621"/>
      <c r="H21" s="621"/>
      <c r="I21" s="621"/>
      <c r="J21" s="621"/>
      <c r="K21" s="621"/>
      <c r="L21" s="621"/>
      <c r="M21" s="621"/>
      <c r="N21" s="621"/>
      <c r="O21" s="621"/>
      <c r="P21" s="621"/>
      <c r="Q21" s="622"/>
      <c r="R21" s="623">
        <v>5055672</v>
      </c>
      <c r="S21" s="624"/>
      <c r="T21" s="624"/>
      <c r="U21" s="624"/>
      <c r="V21" s="624"/>
      <c r="W21" s="624"/>
      <c r="X21" s="624"/>
      <c r="Y21" s="625"/>
      <c r="Z21" s="626">
        <v>27.1</v>
      </c>
      <c r="AA21" s="626"/>
      <c r="AB21" s="626"/>
      <c r="AC21" s="626"/>
      <c r="AD21" s="627">
        <v>4591157</v>
      </c>
      <c r="AE21" s="627"/>
      <c r="AF21" s="627"/>
      <c r="AG21" s="627"/>
      <c r="AH21" s="627"/>
      <c r="AI21" s="627"/>
      <c r="AJ21" s="627"/>
      <c r="AK21" s="627"/>
      <c r="AL21" s="628">
        <v>45.2</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2200</v>
      </c>
      <c r="BH21" s="624"/>
      <c r="BI21" s="624"/>
      <c r="BJ21" s="624"/>
      <c r="BK21" s="624"/>
      <c r="BL21" s="624"/>
      <c r="BM21" s="624"/>
      <c r="BN21" s="625"/>
      <c r="BO21" s="626">
        <v>0.1</v>
      </c>
      <c r="BP21" s="626"/>
      <c r="BQ21" s="626"/>
      <c r="BR21" s="626"/>
      <c r="BS21" s="627" t="s">
        <v>244</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285</v>
      </c>
      <c r="C22" s="621"/>
      <c r="D22" s="621"/>
      <c r="E22" s="621"/>
      <c r="F22" s="621"/>
      <c r="G22" s="621"/>
      <c r="H22" s="621"/>
      <c r="I22" s="621"/>
      <c r="J22" s="621"/>
      <c r="K22" s="621"/>
      <c r="L22" s="621"/>
      <c r="M22" s="621"/>
      <c r="N22" s="621"/>
      <c r="O22" s="621"/>
      <c r="P22" s="621"/>
      <c r="Q22" s="622"/>
      <c r="R22" s="623">
        <v>4591157</v>
      </c>
      <c r="S22" s="624"/>
      <c r="T22" s="624"/>
      <c r="U22" s="624"/>
      <c r="V22" s="624"/>
      <c r="W22" s="624"/>
      <c r="X22" s="624"/>
      <c r="Y22" s="625"/>
      <c r="Z22" s="626">
        <v>24.6</v>
      </c>
      <c r="AA22" s="626"/>
      <c r="AB22" s="626"/>
      <c r="AC22" s="626"/>
      <c r="AD22" s="627">
        <v>4591157</v>
      </c>
      <c r="AE22" s="627"/>
      <c r="AF22" s="627"/>
      <c r="AG22" s="627"/>
      <c r="AH22" s="627"/>
      <c r="AI22" s="627"/>
      <c r="AJ22" s="627"/>
      <c r="AK22" s="627"/>
      <c r="AL22" s="628">
        <v>45.2</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244</v>
      </c>
      <c r="BH22" s="624"/>
      <c r="BI22" s="624"/>
      <c r="BJ22" s="624"/>
      <c r="BK22" s="624"/>
      <c r="BL22" s="624"/>
      <c r="BM22" s="624"/>
      <c r="BN22" s="625"/>
      <c r="BO22" s="626" t="s">
        <v>244</v>
      </c>
      <c r="BP22" s="626"/>
      <c r="BQ22" s="626"/>
      <c r="BR22" s="626"/>
      <c r="BS22" s="627" t="s">
        <v>250</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288</v>
      </c>
      <c r="C23" s="621"/>
      <c r="D23" s="621"/>
      <c r="E23" s="621"/>
      <c r="F23" s="621"/>
      <c r="G23" s="621"/>
      <c r="H23" s="621"/>
      <c r="I23" s="621"/>
      <c r="J23" s="621"/>
      <c r="K23" s="621"/>
      <c r="L23" s="621"/>
      <c r="M23" s="621"/>
      <c r="N23" s="621"/>
      <c r="O23" s="621"/>
      <c r="P23" s="621"/>
      <c r="Q23" s="622"/>
      <c r="R23" s="623">
        <v>464515</v>
      </c>
      <c r="S23" s="624"/>
      <c r="T23" s="624"/>
      <c r="U23" s="624"/>
      <c r="V23" s="624"/>
      <c r="W23" s="624"/>
      <c r="X23" s="624"/>
      <c r="Y23" s="625"/>
      <c r="Z23" s="626">
        <v>2.5</v>
      </c>
      <c r="AA23" s="626"/>
      <c r="AB23" s="626"/>
      <c r="AC23" s="626"/>
      <c r="AD23" s="627" t="s">
        <v>244</v>
      </c>
      <c r="AE23" s="627"/>
      <c r="AF23" s="627"/>
      <c r="AG23" s="627"/>
      <c r="AH23" s="627"/>
      <c r="AI23" s="627"/>
      <c r="AJ23" s="627"/>
      <c r="AK23" s="627"/>
      <c r="AL23" s="628" t="s">
        <v>132</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t="s">
        <v>244</v>
      </c>
      <c r="BH23" s="624"/>
      <c r="BI23" s="624"/>
      <c r="BJ23" s="624"/>
      <c r="BK23" s="624"/>
      <c r="BL23" s="624"/>
      <c r="BM23" s="624"/>
      <c r="BN23" s="625"/>
      <c r="BO23" s="626" t="s">
        <v>244</v>
      </c>
      <c r="BP23" s="626"/>
      <c r="BQ23" s="626"/>
      <c r="BR23" s="626"/>
      <c r="BS23" s="627" t="s">
        <v>244</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c r="B24" s="620" t="s">
        <v>295</v>
      </c>
      <c r="C24" s="621"/>
      <c r="D24" s="621"/>
      <c r="E24" s="621"/>
      <c r="F24" s="621"/>
      <c r="G24" s="621"/>
      <c r="H24" s="621"/>
      <c r="I24" s="621"/>
      <c r="J24" s="621"/>
      <c r="K24" s="621"/>
      <c r="L24" s="621"/>
      <c r="M24" s="621"/>
      <c r="N24" s="621"/>
      <c r="O24" s="621"/>
      <c r="P24" s="621"/>
      <c r="Q24" s="622"/>
      <c r="R24" s="623" t="s">
        <v>132</v>
      </c>
      <c r="S24" s="624"/>
      <c r="T24" s="624"/>
      <c r="U24" s="624"/>
      <c r="V24" s="624"/>
      <c r="W24" s="624"/>
      <c r="X24" s="624"/>
      <c r="Y24" s="625"/>
      <c r="Z24" s="626" t="s">
        <v>132</v>
      </c>
      <c r="AA24" s="626"/>
      <c r="AB24" s="626"/>
      <c r="AC24" s="626"/>
      <c r="AD24" s="627" t="s">
        <v>244</v>
      </c>
      <c r="AE24" s="627"/>
      <c r="AF24" s="627"/>
      <c r="AG24" s="627"/>
      <c r="AH24" s="627"/>
      <c r="AI24" s="627"/>
      <c r="AJ24" s="627"/>
      <c r="AK24" s="627"/>
      <c r="AL24" s="628" t="s">
        <v>244</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132</v>
      </c>
      <c r="BH24" s="624"/>
      <c r="BI24" s="624"/>
      <c r="BJ24" s="624"/>
      <c r="BK24" s="624"/>
      <c r="BL24" s="624"/>
      <c r="BM24" s="624"/>
      <c r="BN24" s="625"/>
      <c r="BO24" s="626" t="s">
        <v>132</v>
      </c>
      <c r="BP24" s="626"/>
      <c r="BQ24" s="626"/>
      <c r="BR24" s="626"/>
      <c r="BS24" s="627" t="s">
        <v>250</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8041545</v>
      </c>
      <c r="CS24" s="613"/>
      <c r="CT24" s="613"/>
      <c r="CU24" s="613"/>
      <c r="CV24" s="613"/>
      <c r="CW24" s="613"/>
      <c r="CX24" s="613"/>
      <c r="CY24" s="614"/>
      <c r="CZ24" s="617">
        <v>46.1</v>
      </c>
      <c r="DA24" s="618"/>
      <c r="DB24" s="618"/>
      <c r="DC24" s="634"/>
      <c r="DD24" s="653">
        <v>5575526</v>
      </c>
      <c r="DE24" s="613"/>
      <c r="DF24" s="613"/>
      <c r="DG24" s="613"/>
      <c r="DH24" s="613"/>
      <c r="DI24" s="613"/>
      <c r="DJ24" s="613"/>
      <c r="DK24" s="614"/>
      <c r="DL24" s="653">
        <v>5478952</v>
      </c>
      <c r="DM24" s="613"/>
      <c r="DN24" s="613"/>
      <c r="DO24" s="613"/>
      <c r="DP24" s="613"/>
      <c r="DQ24" s="613"/>
      <c r="DR24" s="613"/>
      <c r="DS24" s="613"/>
      <c r="DT24" s="613"/>
      <c r="DU24" s="613"/>
      <c r="DV24" s="614"/>
      <c r="DW24" s="617">
        <v>53.1</v>
      </c>
      <c r="DX24" s="618"/>
      <c r="DY24" s="618"/>
      <c r="DZ24" s="618"/>
      <c r="EA24" s="618"/>
      <c r="EB24" s="618"/>
      <c r="EC24" s="619"/>
    </row>
    <row r="25" spans="2:133" ht="11.25" customHeight="1">
      <c r="B25" s="620" t="s">
        <v>298</v>
      </c>
      <c r="C25" s="621"/>
      <c r="D25" s="621"/>
      <c r="E25" s="621"/>
      <c r="F25" s="621"/>
      <c r="G25" s="621"/>
      <c r="H25" s="621"/>
      <c r="I25" s="621"/>
      <c r="J25" s="621"/>
      <c r="K25" s="621"/>
      <c r="L25" s="621"/>
      <c r="M25" s="621"/>
      <c r="N25" s="621"/>
      <c r="O25" s="621"/>
      <c r="P25" s="621"/>
      <c r="Q25" s="622"/>
      <c r="R25" s="623">
        <v>10608650</v>
      </c>
      <c r="S25" s="624"/>
      <c r="T25" s="624"/>
      <c r="U25" s="624"/>
      <c r="V25" s="624"/>
      <c r="W25" s="624"/>
      <c r="X25" s="624"/>
      <c r="Y25" s="625"/>
      <c r="Z25" s="626">
        <v>56.8</v>
      </c>
      <c r="AA25" s="626"/>
      <c r="AB25" s="626"/>
      <c r="AC25" s="626"/>
      <c r="AD25" s="627">
        <v>10144135</v>
      </c>
      <c r="AE25" s="627"/>
      <c r="AF25" s="627"/>
      <c r="AG25" s="627"/>
      <c r="AH25" s="627"/>
      <c r="AI25" s="627"/>
      <c r="AJ25" s="627"/>
      <c r="AK25" s="627"/>
      <c r="AL25" s="628">
        <v>99.8</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244</v>
      </c>
      <c r="BH25" s="624"/>
      <c r="BI25" s="624"/>
      <c r="BJ25" s="624"/>
      <c r="BK25" s="624"/>
      <c r="BL25" s="624"/>
      <c r="BM25" s="624"/>
      <c r="BN25" s="625"/>
      <c r="BO25" s="626" t="s">
        <v>132</v>
      </c>
      <c r="BP25" s="626"/>
      <c r="BQ25" s="626"/>
      <c r="BR25" s="626"/>
      <c r="BS25" s="627" t="s">
        <v>244</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3205695</v>
      </c>
      <c r="CS25" s="654"/>
      <c r="CT25" s="654"/>
      <c r="CU25" s="654"/>
      <c r="CV25" s="654"/>
      <c r="CW25" s="654"/>
      <c r="CX25" s="654"/>
      <c r="CY25" s="655"/>
      <c r="CZ25" s="628">
        <v>18.399999999999999</v>
      </c>
      <c r="DA25" s="656"/>
      <c r="DB25" s="656"/>
      <c r="DC25" s="658"/>
      <c r="DD25" s="632">
        <v>2992374</v>
      </c>
      <c r="DE25" s="654"/>
      <c r="DF25" s="654"/>
      <c r="DG25" s="654"/>
      <c r="DH25" s="654"/>
      <c r="DI25" s="654"/>
      <c r="DJ25" s="654"/>
      <c r="DK25" s="655"/>
      <c r="DL25" s="632">
        <v>2899911</v>
      </c>
      <c r="DM25" s="654"/>
      <c r="DN25" s="654"/>
      <c r="DO25" s="654"/>
      <c r="DP25" s="654"/>
      <c r="DQ25" s="654"/>
      <c r="DR25" s="654"/>
      <c r="DS25" s="654"/>
      <c r="DT25" s="654"/>
      <c r="DU25" s="654"/>
      <c r="DV25" s="655"/>
      <c r="DW25" s="628">
        <v>28.1</v>
      </c>
      <c r="DX25" s="656"/>
      <c r="DY25" s="656"/>
      <c r="DZ25" s="656"/>
      <c r="EA25" s="656"/>
      <c r="EB25" s="656"/>
      <c r="EC25" s="657"/>
    </row>
    <row r="26" spans="2:133" ht="11.25" customHeight="1">
      <c r="B26" s="620" t="s">
        <v>301</v>
      </c>
      <c r="C26" s="621"/>
      <c r="D26" s="621"/>
      <c r="E26" s="621"/>
      <c r="F26" s="621"/>
      <c r="G26" s="621"/>
      <c r="H26" s="621"/>
      <c r="I26" s="621"/>
      <c r="J26" s="621"/>
      <c r="K26" s="621"/>
      <c r="L26" s="621"/>
      <c r="M26" s="621"/>
      <c r="N26" s="621"/>
      <c r="O26" s="621"/>
      <c r="P26" s="621"/>
      <c r="Q26" s="622"/>
      <c r="R26" s="623">
        <v>3177</v>
      </c>
      <c r="S26" s="624"/>
      <c r="T26" s="624"/>
      <c r="U26" s="624"/>
      <c r="V26" s="624"/>
      <c r="W26" s="624"/>
      <c r="X26" s="624"/>
      <c r="Y26" s="625"/>
      <c r="Z26" s="626">
        <v>0</v>
      </c>
      <c r="AA26" s="626"/>
      <c r="AB26" s="626"/>
      <c r="AC26" s="626"/>
      <c r="AD26" s="627">
        <v>3177</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132</v>
      </c>
      <c r="BH26" s="624"/>
      <c r="BI26" s="624"/>
      <c r="BJ26" s="624"/>
      <c r="BK26" s="624"/>
      <c r="BL26" s="624"/>
      <c r="BM26" s="624"/>
      <c r="BN26" s="625"/>
      <c r="BO26" s="626" t="s">
        <v>132</v>
      </c>
      <c r="BP26" s="626"/>
      <c r="BQ26" s="626"/>
      <c r="BR26" s="626"/>
      <c r="BS26" s="627" t="s">
        <v>132</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1777939</v>
      </c>
      <c r="CS26" s="624"/>
      <c r="CT26" s="624"/>
      <c r="CU26" s="624"/>
      <c r="CV26" s="624"/>
      <c r="CW26" s="624"/>
      <c r="CX26" s="624"/>
      <c r="CY26" s="625"/>
      <c r="CZ26" s="628">
        <v>10.199999999999999</v>
      </c>
      <c r="DA26" s="656"/>
      <c r="DB26" s="656"/>
      <c r="DC26" s="658"/>
      <c r="DD26" s="632">
        <v>1681461</v>
      </c>
      <c r="DE26" s="624"/>
      <c r="DF26" s="624"/>
      <c r="DG26" s="624"/>
      <c r="DH26" s="624"/>
      <c r="DI26" s="624"/>
      <c r="DJ26" s="624"/>
      <c r="DK26" s="625"/>
      <c r="DL26" s="632" t="s">
        <v>132</v>
      </c>
      <c r="DM26" s="624"/>
      <c r="DN26" s="624"/>
      <c r="DO26" s="624"/>
      <c r="DP26" s="624"/>
      <c r="DQ26" s="624"/>
      <c r="DR26" s="624"/>
      <c r="DS26" s="624"/>
      <c r="DT26" s="624"/>
      <c r="DU26" s="624"/>
      <c r="DV26" s="625"/>
      <c r="DW26" s="628" t="s">
        <v>244</v>
      </c>
      <c r="DX26" s="656"/>
      <c r="DY26" s="656"/>
      <c r="DZ26" s="656"/>
      <c r="EA26" s="656"/>
      <c r="EB26" s="656"/>
      <c r="EC26" s="657"/>
    </row>
    <row r="27" spans="2:133" ht="11.25" customHeight="1">
      <c r="B27" s="620" t="s">
        <v>304</v>
      </c>
      <c r="C27" s="621"/>
      <c r="D27" s="621"/>
      <c r="E27" s="621"/>
      <c r="F27" s="621"/>
      <c r="G27" s="621"/>
      <c r="H27" s="621"/>
      <c r="I27" s="621"/>
      <c r="J27" s="621"/>
      <c r="K27" s="621"/>
      <c r="L27" s="621"/>
      <c r="M27" s="621"/>
      <c r="N27" s="621"/>
      <c r="O27" s="621"/>
      <c r="P27" s="621"/>
      <c r="Q27" s="622"/>
      <c r="R27" s="623">
        <v>17124</v>
      </c>
      <c r="S27" s="624"/>
      <c r="T27" s="624"/>
      <c r="U27" s="624"/>
      <c r="V27" s="624"/>
      <c r="W27" s="624"/>
      <c r="X27" s="624"/>
      <c r="Y27" s="625"/>
      <c r="Z27" s="626">
        <v>0.1</v>
      </c>
      <c r="AA27" s="626"/>
      <c r="AB27" s="626"/>
      <c r="AC27" s="626"/>
      <c r="AD27" s="627" t="s">
        <v>250</v>
      </c>
      <c r="AE27" s="627"/>
      <c r="AF27" s="627"/>
      <c r="AG27" s="627"/>
      <c r="AH27" s="627"/>
      <c r="AI27" s="627"/>
      <c r="AJ27" s="627"/>
      <c r="AK27" s="627"/>
      <c r="AL27" s="628" t="s">
        <v>132</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4324150</v>
      </c>
      <c r="BH27" s="624"/>
      <c r="BI27" s="624"/>
      <c r="BJ27" s="624"/>
      <c r="BK27" s="624"/>
      <c r="BL27" s="624"/>
      <c r="BM27" s="624"/>
      <c r="BN27" s="625"/>
      <c r="BO27" s="626">
        <v>100</v>
      </c>
      <c r="BP27" s="626"/>
      <c r="BQ27" s="626"/>
      <c r="BR27" s="626"/>
      <c r="BS27" s="627">
        <v>113036</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3119287</v>
      </c>
      <c r="CS27" s="654"/>
      <c r="CT27" s="654"/>
      <c r="CU27" s="654"/>
      <c r="CV27" s="654"/>
      <c r="CW27" s="654"/>
      <c r="CX27" s="654"/>
      <c r="CY27" s="655"/>
      <c r="CZ27" s="628">
        <v>17.899999999999999</v>
      </c>
      <c r="DA27" s="656"/>
      <c r="DB27" s="656"/>
      <c r="DC27" s="658"/>
      <c r="DD27" s="632">
        <v>880071</v>
      </c>
      <c r="DE27" s="654"/>
      <c r="DF27" s="654"/>
      <c r="DG27" s="654"/>
      <c r="DH27" s="654"/>
      <c r="DI27" s="654"/>
      <c r="DJ27" s="654"/>
      <c r="DK27" s="655"/>
      <c r="DL27" s="632">
        <v>875960</v>
      </c>
      <c r="DM27" s="654"/>
      <c r="DN27" s="654"/>
      <c r="DO27" s="654"/>
      <c r="DP27" s="654"/>
      <c r="DQ27" s="654"/>
      <c r="DR27" s="654"/>
      <c r="DS27" s="654"/>
      <c r="DT27" s="654"/>
      <c r="DU27" s="654"/>
      <c r="DV27" s="655"/>
      <c r="DW27" s="628">
        <v>8.5</v>
      </c>
      <c r="DX27" s="656"/>
      <c r="DY27" s="656"/>
      <c r="DZ27" s="656"/>
      <c r="EA27" s="656"/>
      <c r="EB27" s="656"/>
      <c r="EC27" s="657"/>
    </row>
    <row r="28" spans="2:133" ht="11.25" customHeight="1">
      <c r="B28" s="620" t="s">
        <v>307</v>
      </c>
      <c r="C28" s="621"/>
      <c r="D28" s="621"/>
      <c r="E28" s="621"/>
      <c r="F28" s="621"/>
      <c r="G28" s="621"/>
      <c r="H28" s="621"/>
      <c r="I28" s="621"/>
      <c r="J28" s="621"/>
      <c r="K28" s="621"/>
      <c r="L28" s="621"/>
      <c r="M28" s="621"/>
      <c r="N28" s="621"/>
      <c r="O28" s="621"/>
      <c r="P28" s="621"/>
      <c r="Q28" s="622"/>
      <c r="R28" s="623">
        <v>160008</v>
      </c>
      <c r="S28" s="624"/>
      <c r="T28" s="624"/>
      <c r="U28" s="624"/>
      <c r="V28" s="624"/>
      <c r="W28" s="624"/>
      <c r="X28" s="624"/>
      <c r="Y28" s="625"/>
      <c r="Z28" s="626">
        <v>0.9</v>
      </c>
      <c r="AA28" s="626"/>
      <c r="AB28" s="626"/>
      <c r="AC28" s="626"/>
      <c r="AD28" s="627" t="s">
        <v>244</v>
      </c>
      <c r="AE28" s="627"/>
      <c r="AF28" s="627"/>
      <c r="AG28" s="627"/>
      <c r="AH28" s="627"/>
      <c r="AI28" s="627"/>
      <c r="AJ28" s="627"/>
      <c r="AK28" s="627"/>
      <c r="AL28" s="628" t="s">
        <v>132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1716563</v>
      </c>
      <c r="CS28" s="624"/>
      <c r="CT28" s="624"/>
      <c r="CU28" s="624"/>
      <c r="CV28" s="624"/>
      <c r="CW28" s="624"/>
      <c r="CX28" s="624"/>
      <c r="CY28" s="625"/>
      <c r="CZ28" s="628">
        <v>9.8000000000000007</v>
      </c>
      <c r="DA28" s="656"/>
      <c r="DB28" s="656"/>
      <c r="DC28" s="658"/>
      <c r="DD28" s="632">
        <v>1703081</v>
      </c>
      <c r="DE28" s="624"/>
      <c r="DF28" s="624"/>
      <c r="DG28" s="624"/>
      <c r="DH28" s="624"/>
      <c r="DI28" s="624"/>
      <c r="DJ28" s="624"/>
      <c r="DK28" s="625"/>
      <c r="DL28" s="632">
        <v>1703081</v>
      </c>
      <c r="DM28" s="624"/>
      <c r="DN28" s="624"/>
      <c r="DO28" s="624"/>
      <c r="DP28" s="624"/>
      <c r="DQ28" s="624"/>
      <c r="DR28" s="624"/>
      <c r="DS28" s="624"/>
      <c r="DT28" s="624"/>
      <c r="DU28" s="624"/>
      <c r="DV28" s="625"/>
      <c r="DW28" s="628">
        <v>16.5</v>
      </c>
      <c r="DX28" s="656"/>
      <c r="DY28" s="656"/>
      <c r="DZ28" s="656"/>
      <c r="EA28" s="656"/>
      <c r="EB28" s="656"/>
      <c r="EC28" s="657"/>
    </row>
    <row r="29" spans="2:133" ht="11.25" customHeight="1">
      <c r="B29" s="620" t="s">
        <v>309</v>
      </c>
      <c r="C29" s="621"/>
      <c r="D29" s="621"/>
      <c r="E29" s="621"/>
      <c r="F29" s="621"/>
      <c r="G29" s="621"/>
      <c r="H29" s="621"/>
      <c r="I29" s="621"/>
      <c r="J29" s="621"/>
      <c r="K29" s="621"/>
      <c r="L29" s="621"/>
      <c r="M29" s="621"/>
      <c r="N29" s="621"/>
      <c r="O29" s="621"/>
      <c r="P29" s="621"/>
      <c r="Q29" s="622"/>
      <c r="R29" s="623">
        <v>18335</v>
      </c>
      <c r="S29" s="624"/>
      <c r="T29" s="624"/>
      <c r="U29" s="624"/>
      <c r="V29" s="624"/>
      <c r="W29" s="624"/>
      <c r="X29" s="624"/>
      <c r="Y29" s="625"/>
      <c r="Z29" s="626">
        <v>0.1</v>
      </c>
      <c r="AA29" s="626"/>
      <c r="AB29" s="626"/>
      <c r="AC29" s="626"/>
      <c r="AD29" s="627" t="s">
        <v>132</v>
      </c>
      <c r="AE29" s="627"/>
      <c r="AF29" s="627"/>
      <c r="AG29" s="627"/>
      <c r="AH29" s="627"/>
      <c r="AI29" s="627"/>
      <c r="AJ29" s="627"/>
      <c r="AK29" s="627"/>
      <c r="AL29" s="628" t="s">
        <v>132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311</v>
      </c>
      <c r="CG29" s="621"/>
      <c r="CH29" s="621"/>
      <c r="CI29" s="621"/>
      <c r="CJ29" s="621"/>
      <c r="CK29" s="621"/>
      <c r="CL29" s="621"/>
      <c r="CM29" s="621"/>
      <c r="CN29" s="621"/>
      <c r="CO29" s="621"/>
      <c r="CP29" s="621"/>
      <c r="CQ29" s="622"/>
      <c r="CR29" s="623">
        <v>1716563</v>
      </c>
      <c r="CS29" s="654"/>
      <c r="CT29" s="654"/>
      <c r="CU29" s="654"/>
      <c r="CV29" s="654"/>
      <c r="CW29" s="654"/>
      <c r="CX29" s="654"/>
      <c r="CY29" s="655"/>
      <c r="CZ29" s="628">
        <v>9.8000000000000007</v>
      </c>
      <c r="DA29" s="656"/>
      <c r="DB29" s="656"/>
      <c r="DC29" s="658"/>
      <c r="DD29" s="632">
        <v>1703081</v>
      </c>
      <c r="DE29" s="654"/>
      <c r="DF29" s="654"/>
      <c r="DG29" s="654"/>
      <c r="DH29" s="654"/>
      <c r="DI29" s="654"/>
      <c r="DJ29" s="654"/>
      <c r="DK29" s="655"/>
      <c r="DL29" s="632">
        <v>1703081</v>
      </c>
      <c r="DM29" s="654"/>
      <c r="DN29" s="654"/>
      <c r="DO29" s="654"/>
      <c r="DP29" s="654"/>
      <c r="DQ29" s="654"/>
      <c r="DR29" s="654"/>
      <c r="DS29" s="654"/>
      <c r="DT29" s="654"/>
      <c r="DU29" s="654"/>
      <c r="DV29" s="655"/>
      <c r="DW29" s="628">
        <v>16.5</v>
      </c>
      <c r="DX29" s="656"/>
      <c r="DY29" s="656"/>
      <c r="DZ29" s="656"/>
      <c r="EA29" s="656"/>
      <c r="EB29" s="656"/>
      <c r="EC29" s="657"/>
    </row>
    <row r="30" spans="2:133" ht="11.25" customHeight="1">
      <c r="B30" s="620" t="s">
        <v>312</v>
      </c>
      <c r="C30" s="621"/>
      <c r="D30" s="621"/>
      <c r="E30" s="621"/>
      <c r="F30" s="621"/>
      <c r="G30" s="621"/>
      <c r="H30" s="621"/>
      <c r="I30" s="621"/>
      <c r="J30" s="621"/>
      <c r="K30" s="621"/>
      <c r="L30" s="621"/>
      <c r="M30" s="621"/>
      <c r="N30" s="621"/>
      <c r="O30" s="621"/>
      <c r="P30" s="621"/>
      <c r="Q30" s="622"/>
      <c r="R30" s="623">
        <v>3021198</v>
      </c>
      <c r="S30" s="624"/>
      <c r="T30" s="624"/>
      <c r="U30" s="624"/>
      <c r="V30" s="624"/>
      <c r="W30" s="624"/>
      <c r="X30" s="624"/>
      <c r="Y30" s="625"/>
      <c r="Z30" s="626">
        <v>16.2</v>
      </c>
      <c r="AA30" s="626"/>
      <c r="AB30" s="626"/>
      <c r="AC30" s="626"/>
      <c r="AD30" s="627" t="s">
        <v>132</v>
      </c>
      <c r="AE30" s="627"/>
      <c r="AF30" s="627"/>
      <c r="AG30" s="627"/>
      <c r="AH30" s="627"/>
      <c r="AI30" s="627"/>
      <c r="AJ30" s="627"/>
      <c r="AK30" s="627"/>
      <c r="AL30" s="628" t="s">
        <v>244</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313</v>
      </c>
      <c r="BH30" s="659"/>
      <c r="BI30" s="659"/>
      <c r="BJ30" s="659"/>
      <c r="BK30" s="659"/>
      <c r="BL30" s="659"/>
      <c r="BM30" s="659"/>
      <c r="BN30" s="659"/>
      <c r="BO30" s="659"/>
      <c r="BP30" s="659"/>
      <c r="BQ30" s="660"/>
      <c r="BR30" s="605" t="s">
        <v>314</v>
      </c>
      <c r="BS30" s="659"/>
      <c r="BT30" s="659"/>
      <c r="BU30" s="659"/>
      <c r="BV30" s="659"/>
      <c r="BW30" s="659"/>
      <c r="BX30" s="659"/>
      <c r="BY30" s="659"/>
      <c r="BZ30" s="659"/>
      <c r="CA30" s="659"/>
      <c r="CB30" s="660"/>
      <c r="CD30" s="663"/>
      <c r="CE30" s="664"/>
      <c r="CF30" s="620" t="s">
        <v>315</v>
      </c>
      <c r="CG30" s="621"/>
      <c r="CH30" s="621"/>
      <c r="CI30" s="621"/>
      <c r="CJ30" s="621"/>
      <c r="CK30" s="621"/>
      <c r="CL30" s="621"/>
      <c r="CM30" s="621"/>
      <c r="CN30" s="621"/>
      <c r="CO30" s="621"/>
      <c r="CP30" s="621"/>
      <c r="CQ30" s="622"/>
      <c r="CR30" s="623">
        <v>1677219</v>
      </c>
      <c r="CS30" s="624"/>
      <c r="CT30" s="624"/>
      <c r="CU30" s="624"/>
      <c r="CV30" s="624"/>
      <c r="CW30" s="624"/>
      <c r="CX30" s="624"/>
      <c r="CY30" s="625"/>
      <c r="CZ30" s="628">
        <v>9.6</v>
      </c>
      <c r="DA30" s="656"/>
      <c r="DB30" s="656"/>
      <c r="DC30" s="658"/>
      <c r="DD30" s="632">
        <v>1666347</v>
      </c>
      <c r="DE30" s="624"/>
      <c r="DF30" s="624"/>
      <c r="DG30" s="624"/>
      <c r="DH30" s="624"/>
      <c r="DI30" s="624"/>
      <c r="DJ30" s="624"/>
      <c r="DK30" s="625"/>
      <c r="DL30" s="632">
        <v>1666347</v>
      </c>
      <c r="DM30" s="624"/>
      <c r="DN30" s="624"/>
      <c r="DO30" s="624"/>
      <c r="DP30" s="624"/>
      <c r="DQ30" s="624"/>
      <c r="DR30" s="624"/>
      <c r="DS30" s="624"/>
      <c r="DT30" s="624"/>
      <c r="DU30" s="624"/>
      <c r="DV30" s="625"/>
      <c r="DW30" s="628">
        <v>16.100000000000001</v>
      </c>
      <c r="DX30" s="656"/>
      <c r="DY30" s="656"/>
      <c r="DZ30" s="656"/>
      <c r="EA30" s="656"/>
      <c r="EB30" s="656"/>
      <c r="EC30" s="657"/>
    </row>
    <row r="31" spans="2:133" ht="11.25" customHeight="1">
      <c r="B31" s="636" t="s">
        <v>316</v>
      </c>
      <c r="C31" s="637"/>
      <c r="D31" s="637"/>
      <c r="E31" s="637"/>
      <c r="F31" s="637"/>
      <c r="G31" s="637"/>
      <c r="H31" s="637"/>
      <c r="I31" s="637"/>
      <c r="J31" s="637"/>
      <c r="K31" s="637"/>
      <c r="L31" s="637"/>
      <c r="M31" s="637"/>
      <c r="N31" s="637"/>
      <c r="O31" s="637"/>
      <c r="P31" s="637"/>
      <c r="Q31" s="638"/>
      <c r="R31" s="623">
        <v>812</v>
      </c>
      <c r="S31" s="624"/>
      <c r="T31" s="624"/>
      <c r="U31" s="624"/>
      <c r="V31" s="624"/>
      <c r="W31" s="624"/>
      <c r="X31" s="624"/>
      <c r="Y31" s="625"/>
      <c r="Z31" s="626">
        <v>0</v>
      </c>
      <c r="AA31" s="626"/>
      <c r="AB31" s="626"/>
      <c r="AC31" s="626"/>
      <c r="AD31" s="627">
        <v>812</v>
      </c>
      <c r="AE31" s="627"/>
      <c r="AF31" s="627"/>
      <c r="AG31" s="627"/>
      <c r="AH31" s="627"/>
      <c r="AI31" s="627"/>
      <c r="AJ31" s="627"/>
      <c r="AK31" s="627"/>
      <c r="AL31" s="628">
        <v>0</v>
      </c>
      <c r="AM31" s="629"/>
      <c r="AN31" s="629"/>
      <c r="AO31" s="630"/>
      <c r="AP31" s="667" t="s">
        <v>317</v>
      </c>
      <c r="AQ31" s="668"/>
      <c r="AR31" s="668"/>
      <c r="AS31" s="668"/>
      <c r="AT31" s="673" t="s">
        <v>318</v>
      </c>
      <c r="AU31" s="218"/>
      <c r="AV31" s="218"/>
      <c r="AW31" s="218"/>
      <c r="AX31" s="609" t="s">
        <v>191</v>
      </c>
      <c r="AY31" s="610"/>
      <c r="AZ31" s="610"/>
      <c r="BA31" s="610"/>
      <c r="BB31" s="610"/>
      <c r="BC31" s="610"/>
      <c r="BD31" s="610"/>
      <c r="BE31" s="610"/>
      <c r="BF31" s="611"/>
      <c r="BG31" s="676">
        <v>99.8</v>
      </c>
      <c r="BH31" s="677"/>
      <c r="BI31" s="677"/>
      <c r="BJ31" s="677"/>
      <c r="BK31" s="677"/>
      <c r="BL31" s="677"/>
      <c r="BM31" s="618">
        <v>99.3</v>
      </c>
      <c r="BN31" s="677"/>
      <c r="BO31" s="677"/>
      <c r="BP31" s="677"/>
      <c r="BQ31" s="678"/>
      <c r="BR31" s="676">
        <v>99.7</v>
      </c>
      <c r="BS31" s="677"/>
      <c r="BT31" s="677"/>
      <c r="BU31" s="677"/>
      <c r="BV31" s="677"/>
      <c r="BW31" s="677"/>
      <c r="BX31" s="618">
        <v>99.2</v>
      </c>
      <c r="BY31" s="677"/>
      <c r="BZ31" s="677"/>
      <c r="CA31" s="677"/>
      <c r="CB31" s="678"/>
      <c r="CD31" s="663"/>
      <c r="CE31" s="664"/>
      <c r="CF31" s="620" t="s">
        <v>319</v>
      </c>
      <c r="CG31" s="621"/>
      <c r="CH31" s="621"/>
      <c r="CI31" s="621"/>
      <c r="CJ31" s="621"/>
      <c r="CK31" s="621"/>
      <c r="CL31" s="621"/>
      <c r="CM31" s="621"/>
      <c r="CN31" s="621"/>
      <c r="CO31" s="621"/>
      <c r="CP31" s="621"/>
      <c r="CQ31" s="622"/>
      <c r="CR31" s="623">
        <v>39344</v>
      </c>
      <c r="CS31" s="654"/>
      <c r="CT31" s="654"/>
      <c r="CU31" s="654"/>
      <c r="CV31" s="654"/>
      <c r="CW31" s="654"/>
      <c r="CX31" s="654"/>
      <c r="CY31" s="655"/>
      <c r="CZ31" s="628">
        <v>0.2</v>
      </c>
      <c r="DA31" s="656"/>
      <c r="DB31" s="656"/>
      <c r="DC31" s="658"/>
      <c r="DD31" s="632">
        <v>36734</v>
      </c>
      <c r="DE31" s="654"/>
      <c r="DF31" s="654"/>
      <c r="DG31" s="654"/>
      <c r="DH31" s="654"/>
      <c r="DI31" s="654"/>
      <c r="DJ31" s="654"/>
      <c r="DK31" s="655"/>
      <c r="DL31" s="632">
        <v>36734</v>
      </c>
      <c r="DM31" s="654"/>
      <c r="DN31" s="654"/>
      <c r="DO31" s="654"/>
      <c r="DP31" s="654"/>
      <c r="DQ31" s="654"/>
      <c r="DR31" s="654"/>
      <c r="DS31" s="654"/>
      <c r="DT31" s="654"/>
      <c r="DU31" s="654"/>
      <c r="DV31" s="655"/>
      <c r="DW31" s="628">
        <v>0.4</v>
      </c>
      <c r="DX31" s="656"/>
      <c r="DY31" s="656"/>
      <c r="DZ31" s="656"/>
      <c r="EA31" s="656"/>
      <c r="EB31" s="656"/>
      <c r="EC31" s="657"/>
    </row>
    <row r="32" spans="2:133" ht="11.25" customHeight="1">
      <c r="B32" s="620" t="s">
        <v>320</v>
      </c>
      <c r="C32" s="621"/>
      <c r="D32" s="621"/>
      <c r="E32" s="621"/>
      <c r="F32" s="621"/>
      <c r="G32" s="621"/>
      <c r="H32" s="621"/>
      <c r="I32" s="621"/>
      <c r="J32" s="621"/>
      <c r="K32" s="621"/>
      <c r="L32" s="621"/>
      <c r="M32" s="621"/>
      <c r="N32" s="621"/>
      <c r="O32" s="621"/>
      <c r="P32" s="621"/>
      <c r="Q32" s="622"/>
      <c r="R32" s="623">
        <v>1171274</v>
      </c>
      <c r="S32" s="624"/>
      <c r="T32" s="624"/>
      <c r="U32" s="624"/>
      <c r="V32" s="624"/>
      <c r="W32" s="624"/>
      <c r="X32" s="624"/>
      <c r="Y32" s="625"/>
      <c r="Z32" s="626">
        <v>6.3</v>
      </c>
      <c r="AA32" s="626"/>
      <c r="AB32" s="626"/>
      <c r="AC32" s="626"/>
      <c r="AD32" s="627" t="s">
        <v>244</v>
      </c>
      <c r="AE32" s="627"/>
      <c r="AF32" s="627"/>
      <c r="AG32" s="627"/>
      <c r="AH32" s="627"/>
      <c r="AI32" s="627"/>
      <c r="AJ32" s="627"/>
      <c r="AK32" s="627"/>
      <c r="AL32" s="628" t="s">
        <v>244</v>
      </c>
      <c r="AM32" s="629"/>
      <c r="AN32" s="629"/>
      <c r="AO32" s="630"/>
      <c r="AP32" s="669"/>
      <c r="AQ32" s="670"/>
      <c r="AR32" s="670"/>
      <c r="AS32" s="670"/>
      <c r="AT32" s="674"/>
      <c r="AU32" s="214" t="s">
        <v>321</v>
      </c>
      <c r="AX32" s="620" t="s">
        <v>322</v>
      </c>
      <c r="AY32" s="621"/>
      <c r="AZ32" s="621"/>
      <c r="BA32" s="621"/>
      <c r="BB32" s="621"/>
      <c r="BC32" s="621"/>
      <c r="BD32" s="621"/>
      <c r="BE32" s="621"/>
      <c r="BF32" s="622"/>
      <c r="BG32" s="679">
        <v>99.8</v>
      </c>
      <c r="BH32" s="654"/>
      <c r="BI32" s="654"/>
      <c r="BJ32" s="654"/>
      <c r="BK32" s="654"/>
      <c r="BL32" s="654"/>
      <c r="BM32" s="629">
        <v>99.4</v>
      </c>
      <c r="BN32" s="654"/>
      <c r="BO32" s="654"/>
      <c r="BP32" s="654"/>
      <c r="BQ32" s="680"/>
      <c r="BR32" s="679">
        <v>99.7</v>
      </c>
      <c r="BS32" s="654"/>
      <c r="BT32" s="654"/>
      <c r="BU32" s="654"/>
      <c r="BV32" s="654"/>
      <c r="BW32" s="654"/>
      <c r="BX32" s="629">
        <v>99.3</v>
      </c>
      <c r="BY32" s="654"/>
      <c r="BZ32" s="654"/>
      <c r="CA32" s="654"/>
      <c r="CB32" s="680"/>
      <c r="CD32" s="665"/>
      <c r="CE32" s="666"/>
      <c r="CF32" s="620" t="s">
        <v>323</v>
      </c>
      <c r="CG32" s="621"/>
      <c r="CH32" s="621"/>
      <c r="CI32" s="621"/>
      <c r="CJ32" s="621"/>
      <c r="CK32" s="621"/>
      <c r="CL32" s="621"/>
      <c r="CM32" s="621"/>
      <c r="CN32" s="621"/>
      <c r="CO32" s="621"/>
      <c r="CP32" s="621"/>
      <c r="CQ32" s="622"/>
      <c r="CR32" s="623" t="s">
        <v>244</v>
      </c>
      <c r="CS32" s="624"/>
      <c r="CT32" s="624"/>
      <c r="CU32" s="624"/>
      <c r="CV32" s="624"/>
      <c r="CW32" s="624"/>
      <c r="CX32" s="624"/>
      <c r="CY32" s="625"/>
      <c r="CZ32" s="628" t="s">
        <v>244</v>
      </c>
      <c r="DA32" s="656"/>
      <c r="DB32" s="656"/>
      <c r="DC32" s="658"/>
      <c r="DD32" s="632" t="s">
        <v>132</v>
      </c>
      <c r="DE32" s="624"/>
      <c r="DF32" s="624"/>
      <c r="DG32" s="624"/>
      <c r="DH32" s="624"/>
      <c r="DI32" s="624"/>
      <c r="DJ32" s="624"/>
      <c r="DK32" s="625"/>
      <c r="DL32" s="632" t="s">
        <v>132</v>
      </c>
      <c r="DM32" s="624"/>
      <c r="DN32" s="624"/>
      <c r="DO32" s="624"/>
      <c r="DP32" s="624"/>
      <c r="DQ32" s="624"/>
      <c r="DR32" s="624"/>
      <c r="DS32" s="624"/>
      <c r="DT32" s="624"/>
      <c r="DU32" s="624"/>
      <c r="DV32" s="625"/>
      <c r="DW32" s="628" t="s">
        <v>132</v>
      </c>
      <c r="DX32" s="656"/>
      <c r="DY32" s="656"/>
      <c r="DZ32" s="656"/>
      <c r="EA32" s="656"/>
      <c r="EB32" s="656"/>
      <c r="EC32" s="657"/>
    </row>
    <row r="33" spans="2:133" ht="11.25" customHeight="1">
      <c r="B33" s="620" t="s">
        <v>324</v>
      </c>
      <c r="C33" s="621"/>
      <c r="D33" s="621"/>
      <c r="E33" s="621"/>
      <c r="F33" s="621"/>
      <c r="G33" s="621"/>
      <c r="H33" s="621"/>
      <c r="I33" s="621"/>
      <c r="J33" s="621"/>
      <c r="K33" s="621"/>
      <c r="L33" s="621"/>
      <c r="M33" s="621"/>
      <c r="N33" s="621"/>
      <c r="O33" s="621"/>
      <c r="P33" s="621"/>
      <c r="Q33" s="622"/>
      <c r="R33" s="623">
        <v>37705</v>
      </c>
      <c r="S33" s="624"/>
      <c r="T33" s="624"/>
      <c r="U33" s="624"/>
      <c r="V33" s="624"/>
      <c r="W33" s="624"/>
      <c r="X33" s="624"/>
      <c r="Y33" s="625"/>
      <c r="Z33" s="626">
        <v>0.2</v>
      </c>
      <c r="AA33" s="626"/>
      <c r="AB33" s="626"/>
      <c r="AC33" s="626"/>
      <c r="AD33" s="627" t="s">
        <v>244</v>
      </c>
      <c r="AE33" s="627"/>
      <c r="AF33" s="627"/>
      <c r="AG33" s="627"/>
      <c r="AH33" s="627"/>
      <c r="AI33" s="627"/>
      <c r="AJ33" s="627"/>
      <c r="AK33" s="627"/>
      <c r="AL33" s="628" t="s">
        <v>244</v>
      </c>
      <c r="AM33" s="629"/>
      <c r="AN33" s="629"/>
      <c r="AO33" s="630"/>
      <c r="AP33" s="671"/>
      <c r="AQ33" s="672"/>
      <c r="AR33" s="672"/>
      <c r="AS33" s="672"/>
      <c r="AT33" s="675"/>
      <c r="AU33" s="219"/>
      <c r="AV33" s="219"/>
      <c r="AW33" s="219"/>
      <c r="AX33" s="644" t="s">
        <v>325</v>
      </c>
      <c r="AY33" s="645"/>
      <c r="AZ33" s="645"/>
      <c r="BA33" s="645"/>
      <c r="BB33" s="645"/>
      <c r="BC33" s="645"/>
      <c r="BD33" s="645"/>
      <c r="BE33" s="645"/>
      <c r="BF33" s="646"/>
      <c r="BG33" s="681">
        <v>99.8</v>
      </c>
      <c r="BH33" s="682"/>
      <c r="BI33" s="682"/>
      <c r="BJ33" s="682"/>
      <c r="BK33" s="682"/>
      <c r="BL33" s="682"/>
      <c r="BM33" s="683">
        <v>99.1</v>
      </c>
      <c r="BN33" s="682"/>
      <c r="BO33" s="682"/>
      <c r="BP33" s="682"/>
      <c r="BQ33" s="684"/>
      <c r="BR33" s="681">
        <v>99.7</v>
      </c>
      <c r="BS33" s="682"/>
      <c r="BT33" s="682"/>
      <c r="BU33" s="682"/>
      <c r="BV33" s="682"/>
      <c r="BW33" s="682"/>
      <c r="BX33" s="683">
        <v>99.1</v>
      </c>
      <c r="BY33" s="682"/>
      <c r="BZ33" s="682"/>
      <c r="CA33" s="682"/>
      <c r="CB33" s="684"/>
      <c r="CD33" s="620" t="s">
        <v>326</v>
      </c>
      <c r="CE33" s="621"/>
      <c r="CF33" s="621"/>
      <c r="CG33" s="621"/>
      <c r="CH33" s="621"/>
      <c r="CI33" s="621"/>
      <c r="CJ33" s="621"/>
      <c r="CK33" s="621"/>
      <c r="CL33" s="621"/>
      <c r="CM33" s="621"/>
      <c r="CN33" s="621"/>
      <c r="CO33" s="621"/>
      <c r="CP33" s="621"/>
      <c r="CQ33" s="622"/>
      <c r="CR33" s="623">
        <v>8193288</v>
      </c>
      <c r="CS33" s="654"/>
      <c r="CT33" s="654"/>
      <c r="CU33" s="654"/>
      <c r="CV33" s="654"/>
      <c r="CW33" s="654"/>
      <c r="CX33" s="654"/>
      <c r="CY33" s="655"/>
      <c r="CZ33" s="628">
        <v>46.9</v>
      </c>
      <c r="DA33" s="656"/>
      <c r="DB33" s="656"/>
      <c r="DC33" s="658"/>
      <c r="DD33" s="632">
        <v>5680342</v>
      </c>
      <c r="DE33" s="654"/>
      <c r="DF33" s="654"/>
      <c r="DG33" s="654"/>
      <c r="DH33" s="654"/>
      <c r="DI33" s="654"/>
      <c r="DJ33" s="654"/>
      <c r="DK33" s="655"/>
      <c r="DL33" s="632">
        <v>4357317</v>
      </c>
      <c r="DM33" s="654"/>
      <c r="DN33" s="654"/>
      <c r="DO33" s="654"/>
      <c r="DP33" s="654"/>
      <c r="DQ33" s="654"/>
      <c r="DR33" s="654"/>
      <c r="DS33" s="654"/>
      <c r="DT33" s="654"/>
      <c r="DU33" s="654"/>
      <c r="DV33" s="655"/>
      <c r="DW33" s="628">
        <v>42.2</v>
      </c>
      <c r="DX33" s="656"/>
      <c r="DY33" s="656"/>
      <c r="DZ33" s="656"/>
      <c r="EA33" s="656"/>
      <c r="EB33" s="656"/>
      <c r="EC33" s="657"/>
    </row>
    <row r="34" spans="2:133" ht="11.25" customHeight="1">
      <c r="B34" s="620" t="s">
        <v>327</v>
      </c>
      <c r="C34" s="621"/>
      <c r="D34" s="621"/>
      <c r="E34" s="621"/>
      <c r="F34" s="621"/>
      <c r="G34" s="621"/>
      <c r="H34" s="621"/>
      <c r="I34" s="621"/>
      <c r="J34" s="621"/>
      <c r="K34" s="621"/>
      <c r="L34" s="621"/>
      <c r="M34" s="621"/>
      <c r="N34" s="621"/>
      <c r="O34" s="621"/>
      <c r="P34" s="621"/>
      <c r="Q34" s="622"/>
      <c r="R34" s="623">
        <v>19873</v>
      </c>
      <c r="S34" s="624"/>
      <c r="T34" s="624"/>
      <c r="U34" s="624"/>
      <c r="V34" s="624"/>
      <c r="W34" s="624"/>
      <c r="X34" s="624"/>
      <c r="Y34" s="625"/>
      <c r="Z34" s="626">
        <v>0.1</v>
      </c>
      <c r="AA34" s="626"/>
      <c r="AB34" s="626"/>
      <c r="AC34" s="626"/>
      <c r="AD34" s="627" t="s">
        <v>244</v>
      </c>
      <c r="AE34" s="627"/>
      <c r="AF34" s="627"/>
      <c r="AG34" s="627"/>
      <c r="AH34" s="627"/>
      <c r="AI34" s="627"/>
      <c r="AJ34" s="627"/>
      <c r="AK34" s="627"/>
      <c r="AL34" s="628" t="s">
        <v>132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2440181</v>
      </c>
      <c r="CS34" s="624"/>
      <c r="CT34" s="624"/>
      <c r="CU34" s="624"/>
      <c r="CV34" s="624"/>
      <c r="CW34" s="624"/>
      <c r="CX34" s="624"/>
      <c r="CY34" s="625"/>
      <c r="CZ34" s="628">
        <v>14</v>
      </c>
      <c r="DA34" s="656"/>
      <c r="DB34" s="656"/>
      <c r="DC34" s="658"/>
      <c r="DD34" s="632">
        <v>1911798</v>
      </c>
      <c r="DE34" s="624"/>
      <c r="DF34" s="624"/>
      <c r="DG34" s="624"/>
      <c r="DH34" s="624"/>
      <c r="DI34" s="624"/>
      <c r="DJ34" s="624"/>
      <c r="DK34" s="625"/>
      <c r="DL34" s="632">
        <v>1685853</v>
      </c>
      <c r="DM34" s="624"/>
      <c r="DN34" s="624"/>
      <c r="DO34" s="624"/>
      <c r="DP34" s="624"/>
      <c r="DQ34" s="624"/>
      <c r="DR34" s="624"/>
      <c r="DS34" s="624"/>
      <c r="DT34" s="624"/>
      <c r="DU34" s="624"/>
      <c r="DV34" s="625"/>
      <c r="DW34" s="628">
        <v>16.3</v>
      </c>
      <c r="DX34" s="656"/>
      <c r="DY34" s="656"/>
      <c r="DZ34" s="656"/>
      <c r="EA34" s="656"/>
      <c r="EB34" s="656"/>
      <c r="EC34" s="657"/>
    </row>
    <row r="35" spans="2:133" ht="11.25" customHeight="1">
      <c r="B35" s="620" t="s">
        <v>329</v>
      </c>
      <c r="C35" s="621"/>
      <c r="D35" s="621"/>
      <c r="E35" s="621"/>
      <c r="F35" s="621"/>
      <c r="G35" s="621"/>
      <c r="H35" s="621"/>
      <c r="I35" s="621"/>
      <c r="J35" s="621"/>
      <c r="K35" s="621"/>
      <c r="L35" s="621"/>
      <c r="M35" s="621"/>
      <c r="N35" s="621"/>
      <c r="O35" s="621"/>
      <c r="P35" s="621"/>
      <c r="Q35" s="622"/>
      <c r="R35" s="623">
        <v>590970</v>
      </c>
      <c r="S35" s="624"/>
      <c r="T35" s="624"/>
      <c r="U35" s="624"/>
      <c r="V35" s="624"/>
      <c r="W35" s="624"/>
      <c r="X35" s="624"/>
      <c r="Y35" s="625"/>
      <c r="Z35" s="626">
        <v>3.2</v>
      </c>
      <c r="AA35" s="626"/>
      <c r="AB35" s="626"/>
      <c r="AC35" s="626"/>
      <c r="AD35" s="627" t="s">
        <v>132</v>
      </c>
      <c r="AE35" s="627"/>
      <c r="AF35" s="627"/>
      <c r="AG35" s="627"/>
      <c r="AH35" s="627"/>
      <c r="AI35" s="627"/>
      <c r="AJ35" s="627"/>
      <c r="AK35" s="627"/>
      <c r="AL35" s="628" t="s">
        <v>244</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204707</v>
      </c>
      <c r="CS35" s="654"/>
      <c r="CT35" s="654"/>
      <c r="CU35" s="654"/>
      <c r="CV35" s="654"/>
      <c r="CW35" s="654"/>
      <c r="CX35" s="654"/>
      <c r="CY35" s="655"/>
      <c r="CZ35" s="628">
        <v>1.2</v>
      </c>
      <c r="DA35" s="656"/>
      <c r="DB35" s="656"/>
      <c r="DC35" s="658"/>
      <c r="DD35" s="632">
        <v>173903</v>
      </c>
      <c r="DE35" s="654"/>
      <c r="DF35" s="654"/>
      <c r="DG35" s="654"/>
      <c r="DH35" s="654"/>
      <c r="DI35" s="654"/>
      <c r="DJ35" s="654"/>
      <c r="DK35" s="655"/>
      <c r="DL35" s="632">
        <v>173903</v>
      </c>
      <c r="DM35" s="654"/>
      <c r="DN35" s="654"/>
      <c r="DO35" s="654"/>
      <c r="DP35" s="654"/>
      <c r="DQ35" s="654"/>
      <c r="DR35" s="654"/>
      <c r="DS35" s="654"/>
      <c r="DT35" s="654"/>
      <c r="DU35" s="654"/>
      <c r="DV35" s="655"/>
      <c r="DW35" s="628">
        <v>1.7</v>
      </c>
      <c r="DX35" s="656"/>
      <c r="DY35" s="656"/>
      <c r="DZ35" s="656"/>
      <c r="EA35" s="656"/>
      <c r="EB35" s="656"/>
      <c r="EC35" s="657"/>
    </row>
    <row r="36" spans="2:133" ht="11.25" customHeight="1">
      <c r="B36" s="620" t="s">
        <v>333</v>
      </c>
      <c r="C36" s="621"/>
      <c r="D36" s="621"/>
      <c r="E36" s="621"/>
      <c r="F36" s="621"/>
      <c r="G36" s="621"/>
      <c r="H36" s="621"/>
      <c r="I36" s="621"/>
      <c r="J36" s="621"/>
      <c r="K36" s="621"/>
      <c r="L36" s="621"/>
      <c r="M36" s="621"/>
      <c r="N36" s="621"/>
      <c r="O36" s="621"/>
      <c r="P36" s="621"/>
      <c r="Q36" s="622"/>
      <c r="R36" s="623">
        <v>1187737</v>
      </c>
      <c r="S36" s="624"/>
      <c r="T36" s="624"/>
      <c r="U36" s="624"/>
      <c r="V36" s="624"/>
      <c r="W36" s="624"/>
      <c r="X36" s="624"/>
      <c r="Y36" s="625"/>
      <c r="Z36" s="626">
        <v>6.4</v>
      </c>
      <c r="AA36" s="626"/>
      <c r="AB36" s="626"/>
      <c r="AC36" s="626"/>
      <c r="AD36" s="627" t="s">
        <v>132</v>
      </c>
      <c r="AE36" s="627"/>
      <c r="AF36" s="627"/>
      <c r="AG36" s="627"/>
      <c r="AH36" s="627"/>
      <c r="AI36" s="627"/>
      <c r="AJ36" s="627"/>
      <c r="AK36" s="627"/>
      <c r="AL36" s="628" t="s">
        <v>244</v>
      </c>
      <c r="AM36" s="629"/>
      <c r="AN36" s="629"/>
      <c r="AO36" s="630"/>
      <c r="AP36" s="222"/>
      <c r="AQ36" s="685" t="s">
        <v>334</v>
      </c>
      <c r="AR36" s="686"/>
      <c r="AS36" s="686"/>
      <c r="AT36" s="686"/>
      <c r="AU36" s="686"/>
      <c r="AV36" s="686"/>
      <c r="AW36" s="686"/>
      <c r="AX36" s="686"/>
      <c r="AY36" s="687"/>
      <c r="AZ36" s="612">
        <v>2308600</v>
      </c>
      <c r="BA36" s="613"/>
      <c r="BB36" s="613"/>
      <c r="BC36" s="613"/>
      <c r="BD36" s="613"/>
      <c r="BE36" s="613"/>
      <c r="BF36" s="688"/>
      <c r="BG36" s="609" t="s">
        <v>335</v>
      </c>
      <c r="BH36" s="610"/>
      <c r="BI36" s="610"/>
      <c r="BJ36" s="610"/>
      <c r="BK36" s="610"/>
      <c r="BL36" s="610"/>
      <c r="BM36" s="610"/>
      <c r="BN36" s="610"/>
      <c r="BO36" s="610"/>
      <c r="BP36" s="610"/>
      <c r="BQ36" s="610"/>
      <c r="BR36" s="610"/>
      <c r="BS36" s="610"/>
      <c r="BT36" s="610"/>
      <c r="BU36" s="611"/>
      <c r="BV36" s="612">
        <v>412440</v>
      </c>
      <c r="BW36" s="613"/>
      <c r="BX36" s="613"/>
      <c r="BY36" s="613"/>
      <c r="BZ36" s="613"/>
      <c r="CA36" s="613"/>
      <c r="CB36" s="688"/>
      <c r="CD36" s="620" t="s">
        <v>336</v>
      </c>
      <c r="CE36" s="621"/>
      <c r="CF36" s="621"/>
      <c r="CG36" s="621"/>
      <c r="CH36" s="621"/>
      <c r="CI36" s="621"/>
      <c r="CJ36" s="621"/>
      <c r="CK36" s="621"/>
      <c r="CL36" s="621"/>
      <c r="CM36" s="621"/>
      <c r="CN36" s="621"/>
      <c r="CO36" s="621"/>
      <c r="CP36" s="621"/>
      <c r="CQ36" s="622"/>
      <c r="CR36" s="623">
        <v>1872190</v>
      </c>
      <c r="CS36" s="624"/>
      <c r="CT36" s="624"/>
      <c r="CU36" s="624"/>
      <c r="CV36" s="624"/>
      <c r="CW36" s="624"/>
      <c r="CX36" s="624"/>
      <c r="CY36" s="625"/>
      <c r="CZ36" s="628">
        <v>10.7</v>
      </c>
      <c r="DA36" s="656"/>
      <c r="DB36" s="656"/>
      <c r="DC36" s="658"/>
      <c r="DD36" s="632">
        <v>1347675</v>
      </c>
      <c r="DE36" s="624"/>
      <c r="DF36" s="624"/>
      <c r="DG36" s="624"/>
      <c r="DH36" s="624"/>
      <c r="DI36" s="624"/>
      <c r="DJ36" s="624"/>
      <c r="DK36" s="625"/>
      <c r="DL36" s="632">
        <v>1062136</v>
      </c>
      <c r="DM36" s="624"/>
      <c r="DN36" s="624"/>
      <c r="DO36" s="624"/>
      <c r="DP36" s="624"/>
      <c r="DQ36" s="624"/>
      <c r="DR36" s="624"/>
      <c r="DS36" s="624"/>
      <c r="DT36" s="624"/>
      <c r="DU36" s="624"/>
      <c r="DV36" s="625"/>
      <c r="DW36" s="628">
        <v>10.3</v>
      </c>
      <c r="DX36" s="656"/>
      <c r="DY36" s="656"/>
      <c r="DZ36" s="656"/>
      <c r="EA36" s="656"/>
      <c r="EB36" s="656"/>
      <c r="EC36" s="657"/>
    </row>
    <row r="37" spans="2:133" ht="11.25" customHeight="1">
      <c r="B37" s="620" t="s">
        <v>337</v>
      </c>
      <c r="C37" s="621"/>
      <c r="D37" s="621"/>
      <c r="E37" s="621"/>
      <c r="F37" s="621"/>
      <c r="G37" s="621"/>
      <c r="H37" s="621"/>
      <c r="I37" s="621"/>
      <c r="J37" s="621"/>
      <c r="K37" s="621"/>
      <c r="L37" s="621"/>
      <c r="M37" s="621"/>
      <c r="N37" s="621"/>
      <c r="O37" s="621"/>
      <c r="P37" s="621"/>
      <c r="Q37" s="622"/>
      <c r="R37" s="623">
        <v>1342250</v>
      </c>
      <c r="S37" s="624"/>
      <c r="T37" s="624"/>
      <c r="U37" s="624"/>
      <c r="V37" s="624"/>
      <c r="W37" s="624"/>
      <c r="X37" s="624"/>
      <c r="Y37" s="625"/>
      <c r="Z37" s="626">
        <v>7.2</v>
      </c>
      <c r="AA37" s="626"/>
      <c r="AB37" s="626"/>
      <c r="AC37" s="626"/>
      <c r="AD37" s="627">
        <v>16800</v>
      </c>
      <c r="AE37" s="627"/>
      <c r="AF37" s="627"/>
      <c r="AG37" s="627"/>
      <c r="AH37" s="627"/>
      <c r="AI37" s="627"/>
      <c r="AJ37" s="627"/>
      <c r="AK37" s="627"/>
      <c r="AL37" s="628">
        <v>0.2</v>
      </c>
      <c r="AM37" s="629"/>
      <c r="AN37" s="629"/>
      <c r="AO37" s="630"/>
      <c r="AQ37" s="689" t="s">
        <v>338</v>
      </c>
      <c r="AR37" s="690"/>
      <c r="AS37" s="690"/>
      <c r="AT37" s="690"/>
      <c r="AU37" s="690"/>
      <c r="AV37" s="690"/>
      <c r="AW37" s="690"/>
      <c r="AX37" s="690"/>
      <c r="AY37" s="691"/>
      <c r="AZ37" s="623">
        <v>451142</v>
      </c>
      <c r="BA37" s="624"/>
      <c r="BB37" s="624"/>
      <c r="BC37" s="624"/>
      <c r="BD37" s="654"/>
      <c r="BE37" s="654"/>
      <c r="BF37" s="680"/>
      <c r="BG37" s="620" t="s">
        <v>339</v>
      </c>
      <c r="BH37" s="621"/>
      <c r="BI37" s="621"/>
      <c r="BJ37" s="621"/>
      <c r="BK37" s="621"/>
      <c r="BL37" s="621"/>
      <c r="BM37" s="621"/>
      <c r="BN37" s="621"/>
      <c r="BO37" s="621"/>
      <c r="BP37" s="621"/>
      <c r="BQ37" s="621"/>
      <c r="BR37" s="621"/>
      <c r="BS37" s="621"/>
      <c r="BT37" s="621"/>
      <c r="BU37" s="622"/>
      <c r="BV37" s="623">
        <v>365585</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95235</v>
      </c>
      <c r="CS37" s="654"/>
      <c r="CT37" s="654"/>
      <c r="CU37" s="654"/>
      <c r="CV37" s="654"/>
      <c r="CW37" s="654"/>
      <c r="CX37" s="654"/>
      <c r="CY37" s="655"/>
      <c r="CZ37" s="628">
        <v>0.5</v>
      </c>
      <c r="DA37" s="656"/>
      <c r="DB37" s="656"/>
      <c r="DC37" s="658"/>
      <c r="DD37" s="632">
        <v>91038</v>
      </c>
      <c r="DE37" s="654"/>
      <c r="DF37" s="654"/>
      <c r="DG37" s="654"/>
      <c r="DH37" s="654"/>
      <c r="DI37" s="654"/>
      <c r="DJ37" s="654"/>
      <c r="DK37" s="655"/>
      <c r="DL37" s="632">
        <v>91038</v>
      </c>
      <c r="DM37" s="654"/>
      <c r="DN37" s="654"/>
      <c r="DO37" s="654"/>
      <c r="DP37" s="654"/>
      <c r="DQ37" s="654"/>
      <c r="DR37" s="654"/>
      <c r="DS37" s="654"/>
      <c r="DT37" s="654"/>
      <c r="DU37" s="654"/>
      <c r="DV37" s="655"/>
      <c r="DW37" s="628">
        <v>0.9</v>
      </c>
      <c r="DX37" s="656"/>
      <c r="DY37" s="656"/>
      <c r="DZ37" s="656"/>
      <c r="EA37" s="656"/>
      <c r="EB37" s="656"/>
      <c r="EC37" s="657"/>
    </row>
    <row r="38" spans="2:133" ht="11.25" customHeight="1">
      <c r="B38" s="620" t="s">
        <v>341</v>
      </c>
      <c r="C38" s="621"/>
      <c r="D38" s="621"/>
      <c r="E38" s="621"/>
      <c r="F38" s="621"/>
      <c r="G38" s="621"/>
      <c r="H38" s="621"/>
      <c r="I38" s="621"/>
      <c r="J38" s="621"/>
      <c r="K38" s="621"/>
      <c r="L38" s="621"/>
      <c r="M38" s="621"/>
      <c r="N38" s="621"/>
      <c r="O38" s="621"/>
      <c r="P38" s="621"/>
      <c r="Q38" s="622"/>
      <c r="R38" s="623">
        <v>507100</v>
      </c>
      <c r="S38" s="624"/>
      <c r="T38" s="624"/>
      <c r="U38" s="624"/>
      <c r="V38" s="624"/>
      <c r="W38" s="624"/>
      <c r="X38" s="624"/>
      <c r="Y38" s="625"/>
      <c r="Z38" s="626">
        <v>2.7</v>
      </c>
      <c r="AA38" s="626"/>
      <c r="AB38" s="626"/>
      <c r="AC38" s="626"/>
      <c r="AD38" s="627" t="s">
        <v>132</v>
      </c>
      <c r="AE38" s="627"/>
      <c r="AF38" s="627"/>
      <c r="AG38" s="627"/>
      <c r="AH38" s="627"/>
      <c r="AI38" s="627"/>
      <c r="AJ38" s="627"/>
      <c r="AK38" s="627"/>
      <c r="AL38" s="628" t="s">
        <v>132</v>
      </c>
      <c r="AM38" s="629"/>
      <c r="AN38" s="629"/>
      <c r="AO38" s="630"/>
      <c r="AQ38" s="689" t="s">
        <v>342</v>
      </c>
      <c r="AR38" s="690"/>
      <c r="AS38" s="690"/>
      <c r="AT38" s="690"/>
      <c r="AU38" s="690"/>
      <c r="AV38" s="690"/>
      <c r="AW38" s="690"/>
      <c r="AX38" s="690"/>
      <c r="AY38" s="691"/>
      <c r="AZ38" s="623">
        <v>362165</v>
      </c>
      <c r="BA38" s="624"/>
      <c r="BB38" s="624"/>
      <c r="BC38" s="624"/>
      <c r="BD38" s="654"/>
      <c r="BE38" s="654"/>
      <c r="BF38" s="680"/>
      <c r="BG38" s="620" t="s">
        <v>343</v>
      </c>
      <c r="BH38" s="621"/>
      <c r="BI38" s="621"/>
      <c r="BJ38" s="621"/>
      <c r="BK38" s="621"/>
      <c r="BL38" s="621"/>
      <c r="BM38" s="621"/>
      <c r="BN38" s="621"/>
      <c r="BO38" s="621"/>
      <c r="BP38" s="621"/>
      <c r="BQ38" s="621"/>
      <c r="BR38" s="621"/>
      <c r="BS38" s="621"/>
      <c r="BT38" s="621"/>
      <c r="BU38" s="622"/>
      <c r="BV38" s="623">
        <v>4260</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1495293</v>
      </c>
      <c r="CS38" s="624"/>
      <c r="CT38" s="624"/>
      <c r="CU38" s="624"/>
      <c r="CV38" s="624"/>
      <c r="CW38" s="624"/>
      <c r="CX38" s="624"/>
      <c r="CY38" s="625"/>
      <c r="CZ38" s="628">
        <v>8.6</v>
      </c>
      <c r="DA38" s="656"/>
      <c r="DB38" s="656"/>
      <c r="DC38" s="658"/>
      <c r="DD38" s="632">
        <v>1211803</v>
      </c>
      <c r="DE38" s="624"/>
      <c r="DF38" s="624"/>
      <c r="DG38" s="624"/>
      <c r="DH38" s="624"/>
      <c r="DI38" s="624"/>
      <c r="DJ38" s="624"/>
      <c r="DK38" s="625"/>
      <c r="DL38" s="632">
        <v>1161546</v>
      </c>
      <c r="DM38" s="624"/>
      <c r="DN38" s="624"/>
      <c r="DO38" s="624"/>
      <c r="DP38" s="624"/>
      <c r="DQ38" s="624"/>
      <c r="DR38" s="624"/>
      <c r="DS38" s="624"/>
      <c r="DT38" s="624"/>
      <c r="DU38" s="624"/>
      <c r="DV38" s="625"/>
      <c r="DW38" s="628">
        <v>11.3</v>
      </c>
      <c r="DX38" s="656"/>
      <c r="DY38" s="656"/>
      <c r="DZ38" s="656"/>
      <c r="EA38" s="656"/>
      <c r="EB38" s="656"/>
      <c r="EC38" s="657"/>
    </row>
    <row r="39" spans="2:133" ht="11.25" customHeight="1">
      <c r="B39" s="620" t="s">
        <v>345</v>
      </c>
      <c r="C39" s="621"/>
      <c r="D39" s="621"/>
      <c r="E39" s="621"/>
      <c r="F39" s="621"/>
      <c r="G39" s="621"/>
      <c r="H39" s="621"/>
      <c r="I39" s="621"/>
      <c r="J39" s="621"/>
      <c r="K39" s="621"/>
      <c r="L39" s="621"/>
      <c r="M39" s="621"/>
      <c r="N39" s="621"/>
      <c r="O39" s="621"/>
      <c r="P39" s="621"/>
      <c r="Q39" s="622"/>
      <c r="R39" s="623" t="s">
        <v>244</v>
      </c>
      <c r="S39" s="624"/>
      <c r="T39" s="624"/>
      <c r="U39" s="624"/>
      <c r="V39" s="624"/>
      <c r="W39" s="624"/>
      <c r="X39" s="624"/>
      <c r="Y39" s="625"/>
      <c r="Z39" s="626" t="s">
        <v>132</v>
      </c>
      <c r="AA39" s="626"/>
      <c r="AB39" s="626"/>
      <c r="AC39" s="626"/>
      <c r="AD39" s="627" t="s">
        <v>244</v>
      </c>
      <c r="AE39" s="627"/>
      <c r="AF39" s="627"/>
      <c r="AG39" s="627"/>
      <c r="AH39" s="627"/>
      <c r="AI39" s="627"/>
      <c r="AJ39" s="627"/>
      <c r="AK39" s="627"/>
      <c r="AL39" s="628" t="s">
        <v>244</v>
      </c>
      <c r="AM39" s="629"/>
      <c r="AN39" s="629"/>
      <c r="AO39" s="630"/>
      <c r="AQ39" s="689" t="s">
        <v>346</v>
      </c>
      <c r="AR39" s="690"/>
      <c r="AS39" s="690"/>
      <c r="AT39" s="690"/>
      <c r="AU39" s="690"/>
      <c r="AV39" s="690"/>
      <c r="AW39" s="690"/>
      <c r="AX39" s="690"/>
      <c r="AY39" s="691"/>
      <c r="AZ39" s="623">
        <v>313</v>
      </c>
      <c r="BA39" s="624"/>
      <c r="BB39" s="624"/>
      <c r="BC39" s="624"/>
      <c r="BD39" s="654"/>
      <c r="BE39" s="654"/>
      <c r="BF39" s="680"/>
      <c r="BG39" s="620" t="s">
        <v>347</v>
      </c>
      <c r="BH39" s="621"/>
      <c r="BI39" s="621"/>
      <c r="BJ39" s="621"/>
      <c r="BK39" s="621"/>
      <c r="BL39" s="621"/>
      <c r="BM39" s="621"/>
      <c r="BN39" s="621"/>
      <c r="BO39" s="621"/>
      <c r="BP39" s="621"/>
      <c r="BQ39" s="621"/>
      <c r="BR39" s="621"/>
      <c r="BS39" s="621"/>
      <c r="BT39" s="621"/>
      <c r="BU39" s="622"/>
      <c r="BV39" s="623">
        <v>6429</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1846938</v>
      </c>
      <c r="CS39" s="654"/>
      <c r="CT39" s="654"/>
      <c r="CU39" s="654"/>
      <c r="CV39" s="654"/>
      <c r="CW39" s="654"/>
      <c r="CX39" s="654"/>
      <c r="CY39" s="655"/>
      <c r="CZ39" s="628">
        <v>10.6</v>
      </c>
      <c r="DA39" s="656"/>
      <c r="DB39" s="656"/>
      <c r="DC39" s="658"/>
      <c r="DD39" s="632">
        <v>761284</v>
      </c>
      <c r="DE39" s="654"/>
      <c r="DF39" s="654"/>
      <c r="DG39" s="654"/>
      <c r="DH39" s="654"/>
      <c r="DI39" s="654"/>
      <c r="DJ39" s="654"/>
      <c r="DK39" s="655"/>
      <c r="DL39" s="632" t="s">
        <v>244</v>
      </c>
      <c r="DM39" s="654"/>
      <c r="DN39" s="654"/>
      <c r="DO39" s="654"/>
      <c r="DP39" s="654"/>
      <c r="DQ39" s="654"/>
      <c r="DR39" s="654"/>
      <c r="DS39" s="654"/>
      <c r="DT39" s="654"/>
      <c r="DU39" s="654"/>
      <c r="DV39" s="655"/>
      <c r="DW39" s="628" t="s">
        <v>132</v>
      </c>
      <c r="DX39" s="656"/>
      <c r="DY39" s="656"/>
      <c r="DZ39" s="656"/>
      <c r="EA39" s="656"/>
      <c r="EB39" s="656"/>
      <c r="EC39" s="657"/>
    </row>
    <row r="40" spans="2:133" ht="11.25" customHeight="1">
      <c r="B40" s="620" t="s">
        <v>349</v>
      </c>
      <c r="C40" s="621"/>
      <c r="D40" s="621"/>
      <c r="E40" s="621"/>
      <c r="F40" s="621"/>
      <c r="G40" s="621"/>
      <c r="H40" s="621"/>
      <c r="I40" s="621"/>
      <c r="J40" s="621"/>
      <c r="K40" s="621"/>
      <c r="L40" s="621"/>
      <c r="M40" s="621"/>
      <c r="N40" s="621"/>
      <c r="O40" s="621"/>
      <c r="P40" s="621"/>
      <c r="Q40" s="622"/>
      <c r="R40" s="623">
        <v>155100</v>
      </c>
      <c r="S40" s="624"/>
      <c r="T40" s="624"/>
      <c r="U40" s="624"/>
      <c r="V40" s="624"/>
      <c r="W40" s="624"/>
      <c r="X40" s="624"/>
      <c r="Y40" s="625"/>
      <c r="Z40" s="626">
        <v>0.8</v>
      </c>
      <c r="AA40" s="626"/>
      <c r="AB40" s="626"/>
      <c r="AC40" s="626"/>
      <c r="AD40" s="627" t="s">
        <v>250</v>
      </c>
      <c r="AE40" s="627"/>
      <c r="AF40" s="627"/>
      <c r="AG40" s="627"/>
      <c r="AH40" s="627"/>
      <c r="AI40" s="627"/>
      <c r="AJ40" s="627"/>
      <c r="AK40" s="627"/>
      <c r="AL40" s="628" t="s">
        <v>244</v>
      </c>
      <c r="AM40" s="629"/>
      <c r="AN40" s="629"/>
      <c r="AO40" s="630"/>
      <c r="AQ40" s="689" t="s">
        <v>350</v>
      </c>
      <c r="AR40" s="690"/>
      <c r="AS40" s="690"/>
      <c r="AT40" s="690"/>
      <c r="AU40" s="690"/>
      <c r="AV40" s="690"/>
      <c r="AW40" s="690"/>
      <c r="AX40" s="690"/>
      <c r="AY40" s="691"/>
      <c r="AZ40" s="623" t="s">
        <v>132</v>
      </c>
      <c r="BA40" s="624"/>
      <c r="BB40" s="624"/>
      <c r="BC40" s="624"/>
      <c r="BD40" s="654"/>
      <c r="BE40" s="654"/>
      <c r="BF40" s="680"/>
      <c r="BG40" s="669" t="s">
        <v>351</v>
      </c>
      <c r="BH40" s="670"/>
      <c r="BI40" s="670"/>
      <c r="BJ40" s="670"/>
      <c r="BK40" s="670"/>
      <c r="BL40" s="223"/>
      <c r="BM40" s="621" t="s">
        <v>352</v>
      </c>
      <c r="BN40" s="621"/>
      <c r="BO40" s="621"/>
      <c r="BP40" s="621"/>
      <c r="BQ40" s="621"/>
      <c r="BR40" s="621"/>
      <c r="BS40" s="621"/>
      <c r="BT40" s="621"/>
      <c r="BU40" s="622"/>
      <c r="BV40" s="623">
        <v>85</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333979</v>
      </c>
      <c r="CS40" s="624"/>
      <c r="CT40" s="624"/>
      <c r="CU40" s="624"/>
      <c r="CV40" s="624"/>
      <c r="CW40" s="624"/>
      <c r="CX40" s="624"/>
      <c r="CY40" s="625"/>
      <c r="CZ40" s="628">
        <v>1.9</v>
      </c>
      <c r="DA40" s="656"/>
      <c r="DB40" s="656"/>
      <c r="DC40" s="658"/>
      <c r="DD40" s="632">
        <v>273879</v>
      </c>
      <c r="DE40" s="624"/>
      <c r="DF40" s="624"/>
      <c r="DG40" s="624"/>
      <c r="DH40" s="624"/>
      <c r="DI40" s="624"/>
      <c r="DJ40" s="624"/>
      <c r="DK40" s="625"/>
      <c r="DL40" s="632">
        <v>273879</v>
      </c>
      <c r="DM40" s="624"/>
      <c r="DN40" s="624"/>
      <c r="DO40" s="624"/>
      <c r="DP40" s="624"/>
      <c r="DQ40" s="624"/>
      <c r="DR40" s="624"/>
      <c r="DS40" s="624"/>
      <c r="DT40" s="624"/>
      <c r="DU40" s="624"/>
      <c r="DV40" s="625"/>
      <c r="DW40" s="628">
        <v>2.7</v>
      </c>
      <c r="DX40" s="656"/>
      <c r="DY40" s="656"/>
      <c r="DZ40" s="656"/>
      <c r="EA40" s="656"/>
      <c r="EB40" s="656"/>
      <c r="EC40" s="657"/>
    </row>
    <row r="41" spans="2:133" ht="11.25" customHeight="1">
      <c r="B41" s="644" t="s">
        <v>354</v>
      </c>
      <c r="C41" s="645"/>
      <c r="D41" s="645"/>
      <c r="E41" s="645"/>
      <c r="F41" s="645"/>
      <c r="G41" s="645"/>
      <c r="H41" s="645"/>
      <c r="I41" s="645"/>
      <c r="J41" s="645"/>
      <c r="K41" s="645"/>
      <c r="L41" s="645"/>
      <c r="M41" s="645"/>
      <c r="N41" s="645"/>
      <c r="O41" s="645"/>
      <c r="P41" s="645"/>
      <c r="Q41" s="646"/>
      <c r="R41" s="698">
        <v>18686213</v>
      </c>
      <c r="S41" s="699"/>
      <c r="T41" s="699"/>
      <c r="U41" s="699"/>
      <c r="V41" s="699"/>
      <c r="W41" s="699"/>
      <c r="X41" s="699"/>
      <c r="Y41" s="700"/>
      <c r="Z41" s="701">
        <v>100</v>
      </c>
      <c r="AA41" s="701"/>
      <c r="AB41" s="701"/>
      <c r="AC41" s="701"/>
      <c r="AD41" s="702">
        <v>10164924</v>
      </c>
      <c r="AE41" s="702"/>
      <c r="AF41" s="702"/>
      <c r="AG41" s="702"/>
      <c r="AH41" s="702"/>
      <c r="AI41" s="702"/>
      <c r="AJ41" s="702"/>
      <c r="AK41" s="702"/>
      <c r="AL41" s="703">
        <v>100</v>
      </c>
      <c r="AM41" s="683"/>
      <c r="AN41" s="683"/>
      <c r="AO41" s="704"/>
      <c r="AQ41" s="689" t="s">
        <v>355</v>
      </c>
      <c r="AR41" s="690"/>
      <c r="AS41" s="690"/>
      <c r="AT41" s="690"/>
      <c r="AU41" s="690"/>
      <c r="AV41" s="690"/>
      <c r="AW41" s="690"/>
      <c r="AX41" s="690"/>
      <c r="AY41" s="691"/>
      <c r="AZ41" s="623">
        <v>311148</v>
      </c>
      <c r="BA41" s="624"/>
      <c r="BB41" s="624"/>
      <c r="BC41" s="624"/>
      <c r="BD41" s="654"/>
      <c r="BE41" s="654"/>
      <c r="BF41" s="680"/>
      <c r="BG41" s="669"/>
      <c r="BH41" s="670"/>
      <c r="BI41" s="670"/>
      <c r="BJ41" s="670"/>
      <c r="BK41" s="670"/>
      <c r="BL41" s="223"/>
      <c r="BM41" s="621" t="s">
        <v>356</v>
      </c>
      <c r="BN41" s="621"/>
      <c r="BO41" s="621"/>
      <c r="BP41" s="621"/>
      <c r="BQ41" s="621"/>
      <c r="BR41" s="621"/>
      <c r="BS41" s="621"/>
      <c r="BT41" s="621"/>
      <c r="BU41" s="622"/>
      <c r="BV41" s="623" t="s">
        <v>132</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250</v>
      </c>
      <c r="CS41" s="654"/>
      <c r="CT41" s="654"/>
      <c r="CU41" s="654"/>
      <c r="CV41" s="654"/>
      <c r="CW41" s="654"/>
      <c r="CX41" s="654"/>
      <c r="CY41" s="655"/>
      <c r="CZ41" s="628" t="s">
        <v>250</v>
      </c>
      <c r="DA41" s="656"/>
      <c r="DB41" s="656"/>
      <c r="DC41" s="658"/>
      <c r="DD41" s="632" t="s">
        <v>132</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c r="AQ42" s="705" t="s">
        <v>358</v>
      </c>
      <c r="AR42" s="706"/>
      <c r="AS42" s="706"/>
      <c r="AT42" s="706"/>
      <c r="AU42" s="706"/>
      <c r="AV42" s="706"/>
      <c r="AW42" s="706"/>
      <c r="AX42" s="706"/>
      <c r="AY42" s="707"/>
      <c r="AZ42" s="698">
        <v>1183832</v>
      </c>
      <c r="BA42" s="699"/>
      <c r="BB42" s="699"/>
      <c r="BC42" s="699"/>
      <c r="BD42" s="682"/>
      <c r="BE42" s="682"/>
      <c r="BF42" s="684"/>
      <c r="BG42" s="671"/>
      <c r="BH42" s="672"/>
      <c r="BI42" s="672"/>
      <c r="BJ42" s="672"/>
      <c r="BK42" s="672"/>
      <c r="BL42" s="224"/>
      <c r="BM42" s="645" t="s">
        <v>359</v>
      </c>
      <c r="BN42" s="645"/>
      <c r="BO42" s="645"/>
      <c r="BP42" s="645"/>
      <c r="BQ42" s="645"/>
      <c r="BR42" s="645"/>
      <c r="BS42" s="645"/>
      <c r="BT42" s="645"/>
      <c r="BU42" s="646"/>
      <c r="BV42" s="698">
        <v>392</v>
      </c>
      <c r="BW42" s="699"/>
      <c r="BX42" s="699"/>
      <c r="BY42" s="699"/>
      <c r="BZ42" s="699"/>
      <c r="CA42" s="699"/>
      <c r="CB42" s="708"/>
      <c r="CD42" s="620" t="s">
        <v>360</v>
      </c>
      <c r="CE42" s="621"/>
      <c r="CF42" s="621"/>
      <c r="CG42" s="621"/>
      <c r="CH42" s="621"/>
      <c r="CI42" s="621"/>
      <c r="CJ42" s="621"/>
      <c r="CK42" s="621"/>
      <c r="CL42" s="621"/>
      <c r="CM42" s="621"/>
      <c r="CN42" s="621"/>
      <c r="CO42" s="621"/>
      <c r="CP42" s="621"/>
      <c r="CQ42" s="622"/>
      <c r="CR42" s="623">
        <v>1226446</v>
      </c>
      <c r="CS42" s="654"/>
      <c r="CT42" s="654"/>
      <c r="CU42" s="654"/>
      <c r="CV42" s="654"/>
      <c r="CW42" s="654"/>
      <c r="CX42" s="654"/>
      <c r="CY42" s="655"/>
      <c r="CZ42" s="628">
        <v>7</v>
      </c>
      <c r="DA42" s="656"/>
      <c r="DB42" s="656"/>
      <c r="DC42" s="658"/>
      <c r="DD42" s="632">
        <v>476998</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c r="B43" s="214" t="s">
        <v>361</v>
      </c>
      <c r="CD43" s="620" t="s">
        <v>362</v>
      </c>
      <c r="CE43" s="621"/>
      <c r="CF43" s="621"/>
      <c r="CG43" s="621"/>
      <c r="CH43" s="621"/>
      <c r="CI43" s="621"/>
      <c r="CJ43" s="621"/>
      <c r="CK43" s="621"/>
      <c r="CL43" s="621"/>
      <c r="CM43" s="621"/>
      <c r="CN43" s="621"/>
      <c r="CO43" s="621"/>
      <c r="CP43" s="621"/>
      <c r="CQ43" s="622"/>
      <c r="CR43" s="623">
        <v>100177</v>
      </c>
      <c r="CS43" s="654"/>
      <c r="CT43" s="654"/>
      <c r="CU43" s="654"/>
      <c r="CV43" s="654"/>
      <c r="CW43" s="654"/>
      <c r="CX43" s="654"/>
      <c r="CY43" s="655"/>
      <c r="CZ43" s="628">
        <v>0.6</v>
      </c>
      <c r="DA43" s="656"/>
      <c r="DB43" s="656"/>
      <c r="DC43" s="658"/>
      <c r="DD43" s="632">
        <v>99395</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364</v>
      </c>
      <c r="CG44" s="621"/>
      <c r="CH44" s="621"/>
      <c r="CI44" s="621"/>
      <c r="CJ44" s="621"/>
      <c r="CK44" s="621"/>
      <c r="CL44" s="621"/>
      <c r="CM44" s="621"/>
      <c r="CN44" s="621"/>
      <c r="CO44" s="621"/>
      <c r="CP44" s="621"/>
      <c r="CQ44" s="622"/>
      <c r="CR44" s="623">
        <v>1192424</v>
      </c>
      <c r="CS44" s="624"/>
      <c r="CT44" s="624"/>
      <c r="CU44" s="624"/>
      <c r="CV44" s="624"/>
      <c r="CW44" s="624"/>
      <c r="CX44" s="624"/>
      <c r="CY44" s="625"/>
      <c r="CZ44" s="628">
        <v>6.8</v>
      </c>
      <c r="DA44" s="629"/>
      <c r="DB44" s="629"/>
      <c r="DC44" s="635"/>
      <c r="DD44" s="632">
        <v>467677</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599814</v>
      </c>
      <c r="CS45" s="654"/>
      <c r="CT45" s="654"/>
      <c r="CU45" s="654"/>
      <c r="CV45" s="654"/>
      <c r="CW45" s="654"/>
      <c r="CX45" s="654"/>
      <c r="CY45" s="655"/>
      <c r="CZ45" s="628">
        <v>3.4</v>
      </c>
      <c r="DA45" s="656"/>
      <c r="DB45" s="656"/>
      <c r="DC45" s="658"/>
      <c r="DD45" s="632">
        <v>34557</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c r="B46" s="225"/>
      <c r="CD46" s="663"/>
      <c r="CE46" s="664"/>
      <c r="CF46" s="620" t="s">
        <v>367</v>
      </c>
      <c r="CG46" s="621"/>
      <c r="CH46" s="621"/>
      <c r="CI46" s="621"/>
      <c r="CJ46" s="621"/>
      <c r="CK46" s="621"/>
      <c r="CL46" s="621"/>
      <c r="CM46" s="621"/>
      <c r="CN46" s="621"/>
      <c r="CO46" s="621"/>
      <c r="CP46" s="621"/>
      <c r="CQ46" s="622"/>
      <c r="CR46" s="623">
        <v>540276</v>
      </c>
      <c r="CS46" s="624"/>
      <c r="CT46" s="624"/>
      <c r="CU46" s="624"/>
      <c r="CV46" s="624"/>
      <c r="CW46" s="624"/>
      <c r="CX46" s="624"/>
      <c r="CY46" s="625"/>
      <c r="CZ46" s="628">
        <v>3.1</v>
      </c>
      <c r="DA46" s="629"/>
      <c r="DB46" s="629"/>
      <c r="DC46" s="635"/>
      <c r="DD46" s="632">
        <v>400716</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c r="B47" s="225"/>
      <c r="CD47" s="663"/>
      <c r="CE47" s="664"/>
      <c r="CF47" s="620" t="s">
        <v>368</v>
      </c>
      <c r="CG47" s="621"/>
      <c r="CH47" s="621"/>
      <c r="CI47" s="621"/>
      <c r="CJ47" s="621"/>
      <c r="CK47" s="621"/>
      <c r="CL47" s="621"/>
      <c r="CM47" s="621"/>
      <c r="CN47" s="621"/>
      <c r="CO47" s="621"/>
      <c r="CP47" s="621"/>
      <c r="CQ47" s="622"/>
      <c r="CR47" s="623">
        <v>34022</v>
      </c>
      <c r="CS47" s="654"/>
      <c r="CT47" s="654"/>
      <c r="CU47" s="654"/>
      <c r="CV47" s="654"/>
      <c r="CW47" s="654"/>
      <c r="CX47" s="654"/>
      <c r="CY47" s="655"/>
      <c r="CZ47" s="628">
        <v>0.2</v>
      </c>
      <c r="DA47" s="656"/>
      <c r="DB47" s="656"/>
      <c r="DC47" s="658"/>
      <c r="DD47" s="632">
        <v>9321</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c r="B48" s="225"/>
      <c r="CD48" s="665"/>
      <c r="CE48" s="666"/>
      <c r="CF48" s="620" t="s">
        <v>369</v>
      </c>
      <c r="CG48" s="621"/>
      <c r="CH48" s="621"/>
      <c r="CI48" s="621"/>
      <c r="CJ48" s="621"/>
      <c r="CK48" s="621"/>
      <c r="CL48" s="621"/>
      <c r="CM48" s="621"/>
      <c r="CN48" s="621"/>
      <c r="CO48" s="621"/>
      <c r="CP48" s="621"/>
      <c r="CQ48" s="622"/>
      <c r="CR48" s="623" t="s">
        <v>132</v>
      </c>
      <c r="CS48" s="624"/>
      <c r="CT48" s="624"/>
      <c r="CU48" s="624"/>
      <c r="CV48" s="624"/>
      <c r="CW48" s="624"/>
      <c r="CX48" s="624"/>
      <c r="CY48" s="625"/>
      <c r="CZ48" s="628" t="s">
        <v>132</v>
      </c>
      <c r="DA48" s="629"/>
      <c r="DB48" s="629"/>
      <c r="DC48" s="635"/>
      <c r="DD48" s="632" t="s">
        <v>132</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c r="B49" s="225"/>
      <c r="CD49" s="644" t="s">
        <v>370</v>
      </c>
      <c r="CE49" s="645"/>
      <c r="CF49" s="645"/>
      <c r="CG49" s="645"/>
      <c r="CH49" s="645"/>
      <c r="CI49" s="645"/>
      <c r="CJ49" s="645"/>
      <c r="CK49" s="645"/>
      <c r="CL49" s="645"/>
      <c r="CM49" s="645"/>
      <c r="CN49" s="645"/>
      <c r="CO49" s="645"/>
      <c r="CP49" s="645"/>
      <c r="CQ49" s="646"/>
      <c r="CR49" s="698">
        <v>17461279</v>
      </c>
      <c r="CS49" s="682"/>
      <c r="CT49" s="682"/>
      <c r="CU49" s="682"/>
      <c r="CV49" s="682"/>
      <c r="CW49" s="682"/>
      <c r="CX49" s="682"/>
      <c r="CY49" s="711"/>
      <c r="CZ49" s="703">
        <v>100</v>
      </c>
      <c r="DA49" s="712"/>
      <c r="DB49" s="712"/>
      <c r="DC49" s="713"/>
      <c r="DD49" s="714">
        <v>11732866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h5NWdnqD2tWejIAjypnZX9jmZB7kGwqk+115c505XDNJ71Q11sHYlO0ZCdoXuKg+BlOsc9c5U7Yl0SikILUU9Q==" saltValue="syAK7XiMo5pIlf2h+HW9KQ=="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2" sqref="A2:BI2"/>
    </sheetView>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35" t="s">
        <v>371</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372</v>
      </c>
      <c r="DK2" s="737"/>
      <c r="DL2" s="737"/>
      <c r="DM2" s="737"/>
      <c r="DN2" s="737"/>
      <c r="DO2" s="738"/>
      <c r="DP2" s="228"/>
      <c r="DQ2" s="736" t="s">
        <v>373</v>
      </c>
      <c r="DR2" s="737"/>
      <c r="DS2" s="737"/>
      <c r="DT2" s="737"/>
      <c r="DU2" s="737"/>
      <c r="DV2" s="737"/>
      <c r="DW2" s="737"/>
      <c r="DX2" s="737"/>
      <c r="DY2" s="737"/>
      <c r="DZ2" s="738"/>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39" t="s">
        <v>374</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375</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c r="A5" s="729" t="s">
        <v>376</v>
      </c>
      <c r="B5" s="730"/>
      <c r="C5" s="730"/>
      <c r="D5" s="730"/>
      <c r="E5" s="730"/>
      <c r="F5" s="730"/>
      <c r="G5" s="730"/>
      <c r="H5" s="730"/>
      <c r="I5" s="730"/>
      <c r="J5" s="730"/>
      <c r="K5" s="730"/>
      <c r="L5" s="730"/>
      <c r="M5" s="730"/>
      <c r="N5" s="730"/>
      <c r="O5" s="730"/>
      <c r="P5" s="731"/>
      <c r="Q5" s="725" t="s">
        <v>377</v>
      </c>
      <c r="R5" s="721"/>
      <c r="S5" s="721"/>
      <c r="T5" s="721"/>
      <c r="U5" s="722"/>
      <c r="V5" s="725" t="s">
        <v>378</v>
      </c>
      <c r="W5" s="721"/>
      <c r="X5" s="721"/>
      <c r="Y5" s="721"/>
      <c r="Z5" s="722"/>
      <c r="AA5" s="725" t="s">
        <v>379</v>
      </c>
      <c r="AB5" s="721"/>
      <c r="AC5" s="721"/>
      <c r="AD5" s="721"/>
      <c r="AE5" s="721"/>
      <c r="AF5" s="741" t="s">
        <v>380</v>
      </c>
      <c r="AG5" s="721"/>
      <c r="AH5" s="721"/>
      <c r="AI5" s="721"/>
      <c r="AJ5" s="727"/>
      <c r="AK5" s="721" t="s">
        <v>381</v>
      </c>
      <c r="AL5" s="721"/>
      <c r="AM5" s="721"/>
      <c r="AN5" s="721"/>
      <c r="AO5" s="722"/>
      <c r="AP5" s="725" t="s">
        <v>382</v>
      </c>
      <c r="AQ5" s="721"/>
      <c r="AR5" s="721"/>
      <c r="AS5" s="721"/>
      <c r="AT5" s="722"/>
      <c r="AU5" s="725" t="s">
        <v>383</v>
      </c>
      <c r="AV5" s="721"/>
      <c r="AW5" s="721"/>
      <c r="AX5" s="721"/>
      <c r="AY5" s="727"/>
      <c r="AZ5" s="232"/>
      <c r="BA5" s="232"/>
      <c r="BB5" s="232"/>
      <c r="BC5" s="232"/>
      <c r="BD5" s="232"/>
      <c r="BE5" s="233"/>
      <c r="BF5" s="233"/>
      <c r="BG5" s="233"/>
      <c r="BH5" s="233"/>
      <c r="BI5" s="233"/>
      <c r="BJ5" s="233"/>
      <c r="BK5" s="233"/>
      <c r="BL5" s="233"/>
      <c r="BM5" s="233"/>
      <c r="BN5" s="233"/>
      <c r="BO5" s="233"/>
      <c r="BP5" s="233"/>
      <c r="BQ5" s="729" t="s">
        <v>384</v>
      </c>
      <c r="BR5" s="730"/>
      <c r="BS5" s="730"/>
      <c r="BT5" s="730"/>
      <c r="BU5" s="730"/>
      <c r="BV5" s="730"/>
      <c r="BW5" s="730"/>
      <c r="BX5" s="730"/>
      <c r="BY5" s="730"/>
      <c r="BZ5" s="730"/>
      <c r="CA5" s="730"/>
      <c r="CB5" s="730"/>
      <c r="CC5" s="730"/>
      <c r="CD5" s="730"/>
      <c r="CE5" s="730"/>
      <c r="CF5" s="730"/>
      <c r="CG5" s="731"/>
      <c r="CH5" s="725" t="s">
        <v>385</v>
      </c>
      <c r="CI5" s="721"/>
      <c r="CJ5" s="721"/>
      <c r="CK5" s="721"/>
      <c r="CL5" s="722"/>
      <c r="CM5" s="725" t="s">
        <v>386</v>
      </c>
      <c r="CN5" s="721"/>
      <c r="CO5" s="721"/>
      <c r="CP5" s="721"/>
      <c r="CQ5" s="722"/>
      <c r="CR5" s="725" t="s">
        <v>387</v>
      </c>
      <c r="CS5" s="721"/>
      <c r="CT5" s="721"/>
      <c r="CU5" s="721"/>
      <c r="CV5" s="722"/>
      <c r="CW5" s="725" t="s">
        <v>388</v>
      </c>
      <c r="CX5" s="721"/>
      <c r="CY5" s="721"/>
      <c r="CZ5" s="721"/>
      <c r="DA5" s="722"/>
      <c r="DB5" s="725" t="s">
        <v>389</v>
      </c>
      <c r="DC5" s="721"/>
      <c r="DD5" s="721"/>
      <c r="DE5" s="721"/>
      <c r="DF5" s="722"/>
      <c r="DG5" s="774" t="s">
        <v>390</v>
      </c>
      <c r="DH5" s="775"/>
      <c r="DI5" s="775"/>
      <c r="DJ5" s="775"/>
      <c r="DK5" s="776"/>
      <c r="DL5" s="774" t="s">
        <v>391</v>
      </c>
      <c r="DM5" s="775"/>
      <c r="DN5" s="775"/>
      <c r="DO5" s="775"/>
      <c r="DP5" s="776"/>
      <c r="DQ5" s="725" t="s">
        <v>392</v>
      </c>
      <c r="DR5" s="721"/>
      <c r="DS5" s="721"/>
      <c r="DT5" s="721"/>
      <c r="DU5" s="722"/>
      <c r="DV5" s="725" t="s">
        <v>383</v>
      </c>
      <c r="DW5" s="721"/>
      <c r="DX5" s="721"/>
      <c r="DY5" s="721"/>
      <c r="DZ5" s="727"/>
      <c r="EA5" s="234"/>
    </row>
    <row r="6" spans="1:131" s="235" customFormat="1" ht="26.25" customHeight="1" thickBot="1">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c r="A7" s="236">
        <v>1</v>
      </c>
      <c r="B7" s="760" t="s">
        <v>393</v>
      </c>
      <c r="C7" s="761"/>
      <c r="D7" s="761"/>
      <c r="E7" s="761"/>
      <c r="F7" s="761"/>
      <c r="G7" s="761"/>
      <c r="H7" s="761"/>
      <c r="I7" s="761"/>
      <c r="J7" s="761"/>
      <c r="K7" s="761"/>
      <c r="L7" s="761"/>
      <c r="M7" s="761"/>
      <c r="N7" s="761"/>
      <c r="O7" s="761"/>
      <c r="P7" s="762"/>
      <c r="Q7" s="763">
        <v>18686</v>
      </c>
      <c r="R7" s="764"/>
      <c r="S7" s="764"/>
      <c r="T7" s="764"/>
      <c r="U7" s="764"/>
      <c r="V7" s="764">
        <v>17461</v>
      </c>
      <c r="W7" s="764"/>
      <c r="X7" s="764"/>
      <c r="Y7" s="764"/>
      <c r="Z7" s="764"/>
      <c r="AA7" s="764">
        <v>1225</v>
      </c>
      <c r="AB7" s="764"/>
      <c r="AC7" s="764"/>
      <c r="AD7" s="764"/>
      <c r="AE7" s="765"/>
      <c r="AF7" s="766">
        <v>1091</v>
      </c>
      <c r="AG7" s="767"/>
      <c r="AH7" s="767"/>
      <c r="AI7" s="767"/>
      <c r="AJ7" s="768"/>
      <c r="AK7" s="769">
        <v>549</v>
      </c>
      <c r="AL7" s="770"/>
      <c r="AM7" s="770"/>
      <c r="AN7" s="770"/>
      <c r="AO7" s="770"/>
      <c r="AP7" s="770">
        <v>12042</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73"/>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c r="A23" s="240" t="s">
        <v>395</v>
      </c>
      <c r="B23" s="789" t="s">
        <v>396</v>
      </c>
      <c r="C23" s="790"/>
      <c r="D23" s="790"/>
      <c r="E23" s="790"/>
      <c r="F23" s="790"/>
      <c r="G23" s="790"/>
      <c r="H23" s="790"/>
      <c r="I23" s="790"/>
      <c r="J23" s="790"/>
      <c r="K23" s="790"/>
      <c r="L23" s="790"/>
      <c r="M23" s="790"/>
      <c r="N23" s="790"/>
      <c r="O23" s="790"/>
      <c r="P23" s="791"/>
      <c r="Q23" s="792">
        <v>18686</v>
      </c>
      <c r="R23" s="793"/>
      <c r="S23" s="793"/>
      <c r="T23" s="793"/>
      <c r="U23" s="793"/>
      <c r="V23" s="793">
        <v>17461</v>
      </c>
      <c r="W23" s="793"/>
      <c r="X23" s="793"/>
      <c r="Y23" s="793"/>
      <c r="Z23" s="793"/>
      <c r="AA23" s="793">
        <v>1225</v>
      </c>
      <c r="AB23" s="793"/>
      <c r="AC23" s="793"/>
      <c r="AD23" s="793"/>
      <c r="AE23" s="794"/>
      <c r="AF23" s="795">
        <v>1091</v>
      </c>
      <c r="AG23" s="793"/>
      <c r="AH23" s="793"/>
      <c r="AI23" s="793"/>
      <c r="AJ23" s="796"/>
      <c r="AK23" s="797"/>
      <c r="AL23" s="798"/>
      <c r="AM23" s="798"/>
      <c r="AN23" s="798"/>
      <c r="AO23" s="798"/>
      <c r="AP23" s="793">
        <v>12042</v>
      </c>
      <c r="AQ23" s="793"/>
      <c r="AR23" s="793"/>
      <c r="AS23" s="793"/>
      <c r="AT23" s="793"/>
      <c r="AU23" s="809"/>
      <c r="AV23" s="809"/>
      <c r="AW23" s="809"/>
      <c r="AX23" s="809"/>
      <c r="AY23" s="810"/>
      <c r="AZ23" s="811" t="s">
        <v>397</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c r="A25" s="739" t="s">
        <v>399</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c r="A26" s="729" t="s">
        <v>376</v>
      </c>
      <c r="B26" s="730"/>
      <c r="C26" s="730"/>
      <c r="D26" s="730"/>
      <c r="E26" s="730"/>
      <c r="F26" s="730"/>
      <c r="G26" s="730"/>
      <c r="H26" s="730"/>
      <c r="I26" s="730"/>
      <c r="J26" s="730"/>
      <c r="K26" s="730"/>
      <c r="L26" s="730"/>
      <c r="M26" s="730"/>
      <c r="N26" s="730"/>
      <c r="O26" s="730"/>
      <c r="P26" s="731"/>
      <c r="Q26" s="725" t="s">
        <v>400</v>
      </c>
      <c r="R26" s="721"/>
      <c r="S26" s="721"/>
      <c r="T26" s="721"/>
      <c r="U26" s="722"/>
      <c r="V26" s="725" t="s">
        <v>401</v>
      </c>
      <c r="W26" s="721"/>
      <c r="X26" s="721"/>
      <c r="Y26" s="721"/>
      <c r="Z26" s="722"/>
      <c r="AA26" s="725" t="s">
        <v>402</v>
      </c>
      <c r="AB26" s="721"/>
      <c r="AC26" s="721"/>
      <c r="AD26" s="721"/>
      <c r="AE26" s="721"/>
      <c r="AF26" s="814" t="s">
        <v>403</v>
      </c>
      <c r="AG26" s="815"/>
      <c r="AH26" s="815"/>
      <c r="AI26" s="815"/>
      <c r="AJ26" s="816"/>
      <c r="AK26" s="721" t="s">
        <v>404</v>
      </c>
      <c r="AL26" s="721"/>
      <c r="AM26" s="721"/>
      <c r="AN26" s="721"/>
      <c r="AO26" s="722"/>
      <c r="AP26" s="725" t="s">
        <v>405</v>
      </c>
      <c r="AQ26" s="721"/>
      <c r="AR26" s="721"/>
      <c r="AS26" s="721"/>
      <c r="AT26" s="722"/>
      <c r="AU26" s="725" t="s">
        <v>406</v>
      </c>
      <c r="AV26" s="721"/>
      <c r="AW26" s="721"/>
      <c r="AX26" s="721"/>
      <c r="AY26" s="722"/>
      <c r="AZ26" s="725" t="s">
        <v>407</v>
      </c>
      <c r="BA26" s="721"/>
      <c r="BB26" s="721"/>
      <c r="BC26" s="721"/>
      <c r="BD26" s="722"/>
      <c r="BE26" s="725" t="s">
        <v>383</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c r="A28" s="242">
        <v>1</v>
      </c>
      <c r="B28" s="760" t="s">
        <v>408</v>
      </c>
      <c r="C28" s="761"/>
      <c r="D28" s="761"/>
      <c r="E28" s="761"/>
      <c r="F28" s="761"/>
      <c r="G28" s="761"/>
      <c r="H28" s="761"/>
      <c r="I28" s="761"/>
      <c r="J28" s="761"/>
      <c r="K28" s="761"/>
      <c r="L28" s="761"/>
      <c r="M28" s="761"/>
      <c r="N28" s="761"/>
      <c r="O28" s="761"/>
      <c r="P28" s="762"/>
      <c r="Q28" s="822">
        <v>3957</v>
      </c>
      <c r="R28" s="823"/>
      <c r="S28" s="823"/>
      <c r="T28" s="823"/>
      <c r="U28" s="823"/>
      <c r="V28" s="823">
        <v>3545</v>
      </c>
      <c r="W28" s="823"/>
      <c r="X28" s="823"/>
      <c r="Y28" s="823"/>
      <c r="Z28" s="823"/>
      <c r="AA28" s="823">
        <v>412</v>
      </c>
      <c r="AB28" s="823"/>
      <c r="AC28" s="823"/>
      <c r="AD28" s="823"/>
      <c r="AE28" s="824"/>
      <c r="AF28" s="825">
        <v>412</v>
      </c>
      <c r="AG28" s="823"/>
      <c r="AH28" s="823"/>
      <c r="AI28" s="823"/>
      <c r="AJ28" s="826"/>
      <c r="AK28" s="827">
        <v>311</v>
      </c>
      <c r="AL28" s="828"/>
      <c r="AM28" s="828"/>
      <c r="AN28" s="828"/>
      <c r="AO28" s="828"/>
      <c r="AP28" s="828" t="s">
        <v>517</v>
      </c>
      <c r="AQ28" s="828"/>
      <c r="AR28" s="828"/>
      <c r="AS28" s="828"/>
      <c r="AT28" s="828"/>
      <c r="AU28" s="828" t="s">
        <v>517</v>
      </c>
      <c r="AV28" s="828"/>
      <c r="AW28" s="828"/>
      <c r="AX28" s="828"/>
      <c r="AY28" s="828"/>
      <c r="AZ28" s="829" t="s">
        <v>517</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c r="A29" s="242">
        <v>2</v>
      </c>
      <c r="B29" s="749" t="s">
        <v>409</v>
      </c>
      <c r="C29" s="750"/>
      <c r="D29" s="750"/>
      <c r="E29" s="750"/>
      <c r="F29" s="750"/>
      <c r="G29" s="750"/>
      <c r="H29" s="750"/>
      <c r="I29" s="750"/>
      <c r="J29" s="750"/>
      <c r="K29" s="750"/>
      <c r="L29" s="750"/>
      <c r="M29" s="750"/>
      <c r="N29" s="750"/>
      <c r="O29" s="750"/>
      <c r="P29" s="751"/>
      <c r="Q29" s="752">
        <v>4402</v>
      </c>
      <c r="R29" s="753"/>
      <c r="S29" s="753"/>
      <c r="T29" s="753"/>
      <c r="U29" s="753"/>
      <c r="V29" s="753">
        <v>3929</v>
      </c>
      <c r="W29" s="753"/>
      <c r="X29" s="753"/>
      <c r="Y29" s="753"/>
      <c r="Z29" s="753"/>
      <c r="AA29" s="753">
        <v>473</v>
      </c>
      <c r="AB29" s="753"/>
      <c r="AC29" s="753"/>
      <c r="AD29" s="753"/>
      <c r="AE29" s="754"/>
      <c r="AF29" s="755">
        <v>473</v>
      </c>
      <c r="AG29" s="756"/>
      <c r="AH29" s="756"/>
      <c r="AI29" s="756"/>
      <c r="AJ29" s="757"/>
      <c r="AK29" s="834">
        <v>639</v>
      </c>
      <c r="AL29" s="830"/>
      <c r="AM29" s="830"/>
      <c r="AN29" s="830"/>
      <c r="AO29" s="830"/>
      <c r="AP29" s="830" t="s">
        <v>517</v>
      </c>
      <c r="AQ29" s="830"/>
      <c r="AR29" s="830"/>
      <c r="AS29" s="830"/>
      <c r="AT29" s="830"/>
      <c r="AU29" s="830" t="s">
        <v>517</v>
      </c>
      <c r="AV29" s="830"/>
      <c r="AW29" s="830"/>
      <c r="AX29" s="830"/>
      <c r="AY29" s="830"/>
      <c r="AZ29" s="831" t="s">
        <v>517</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c r="A30" s="242">
        <v>3</v>
      </c>
      <c r="B30" s="749" t="s">
        <v>410</v>
      </c>
      <c r="C30" s="750"/>
      <c r="D30" s="750"/>
      <c r="E30" s="750"/>
      <c r="F30" s="750"/>
      <c r="G30" s="750"/>
      <c r="H30" s="750"/>
      <c r="I30" s="750"/>
      <c r="J30" s="750"/>
      <c r="K30" s="750"/>
      <c r="L30" s="750"/>
      <c r="M30" s="750"/>
      <c r="N30" s="750"/>
      <c r="O30" s="750"/>
      <c r="P30" s="751"/>
      <c r="Q30" s="752">
        <v>504</v>
      </c>
      <c r="R30" s="753"/>
      <c r="S30" s="753"/>
      <c r="T30" s="753"/>
      <c r="U30" s="753"/>
      <c r="V30" s="753">
        <v>476</v>
      </c>
      <c r="W30" s="753"/>
      <c r="X30" s="753"/>
      <c r="Y30" s="753"/>
      <c r="Z30" s="753"/>
      <c r="AA30" s="753">
        <v>29</v>
      </c>
      <c r="AB30" s="753"/>
      <c r="AC30" s="753"/>
      <c r="AD30" s="753"/>
      <c r="AE30" s="754"/>
      <c r="AF30" s="755">
        <v>29</v>
      </c>
      <c r="AG30" s="756"/>
      <c r="AH30" s="756"/>
      <c r="AI30" s="756"/>
      <c r="AJ30" s="757"/>
      <c r="AK30" s="834">
        <v>545</v>
      </c>
      <c r="AL30" s="830"/>
      <c r="AM30" s="830"/>
      <c r="AN30" s="830"/>
      <c r="AO30" s="830"/>
      <c r="AP30" s="830" t="s">
        <v>517</v>
      </c>
      <c r="AQ30" s="830"/>
      <c r="AR30" s="830"/>
      <c r="AS30" s="830"/>
      <c r="AT30" s="830"/>
      <c r="AU30" s="830" t="s">
        <v>517</v>
      </c>
      <c r="AV30" s="830"/>
      <c r="AW30" s="830"/>
      <c r="AX30" s="830"/>
      <c r="AY30" s="830"/>
      <c r="AZ30" s="831" t="s">
        <v>517</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c r="A31" s="242">
        <v>4</v>
      </c>
      <c r="B31" s="749" t="s">
        <v>411</v>
      </c>
      <c r="C31" s="750"/>
      <c r="D31" s="750"/>
      <c r="E31" s="750"/>
      <c r="F31" s="750"/>
      <c r="G31" s="750"/>
      <c r="H31" s="750"/>
      <c r="I31" s="750"/>
      <c r="J31" s="750"/>
      <c r="K31" s="750"/>
      <c r="L31" s="750"/>
      <c r="M31" s="750"/>
      <c r="N31" s="750"/>
      <c r="O31" s="750"/>
      <c r="P31" s="751"/>
      <c r="Q31" s="752">
        <v>821</v>
      </c>
      <c r="R31" s="753"/>
      <c r="S31" s="753"/>
      <c r="T31" s="753"/>
      <c r="U31" s="753"/>
      <c r="V31" s="753">
        <v>959</v>
      </c>
      <c r="W31" s="753"/>
      <c r="X31" s="753"/>
      <c r="Y31" s="753"/>
      <c r="Z31" s="753"/>
      <c r="AA31" s="753">
        <v>-138</v>
      </c>
      <c r="AB31" s="753"/>
      <c r="AC31" s="753"/>
      <c r="AD31" s="753"/>
      <c r="AE31" s="754"/>
      <c r="AF31" s="755">
        <v>2080</v>
      </c>
      <c r="AG31" s="756"/>
      <c r="AH31" s="756"/>
      <c r="AI31" s="756"/>
      <c r="AJ31" s="757"/>
      <c r="AK31" s="834">
        <v>362</v>
      </c>
      <c r="AL31" s="830"/>
      <c r="AM31" s="830"/>
      <c r="AN31" s="830"/>
      <c r="AO31" s="830"/>
      <c r="AP31" s="830">
        <v>7770</v>
      </c>
      <c r="AQ31" s="830"/>
      <c r="AR31" s="830"/>
      <c r="AS31" s="830"/>
      <c r="AT31" s="830"/>
      <c r="AU31" s="830">
        <v>4242</v>
      </c>
      <c r="AV31" s="830"/>
      <c r="AW31" s="830"/>
      <c r="AX31" s="830"/>
      <c r="AY31" s="830"/>
      <c r="AZ31" s="831" t="s">
        <v>517</v>
      </c>
      <c r="BA31" s="831"/>
      <c r="BB31" s="831"/>
      <c r="BC31" s="831"/>
      <c r="BD31" s="831"/>
      <c r="BE31" s="832" t="s">
        <v>412</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c r="A32" s="242">
        <v>5</v>
      </c>
      <c r="B32" s="749" t="s">
        <v>413</v>
      </c>
      <c r="C32" s="750"/>
      <c r="D32" s="750"/>
      <c r="E32" s="750"/>
      <c r="F32" s="750"/>
      <c r="G32" s="750"/>
      <c r="H32" s="750"/>
      <c r="I32" s="750"/>
      <c r="J32" s="750"/>
      <c r="K32" s="750"/>
      <c r="L32" s="750"/>
      <c r="M32" s="750"/>
      <c r="N32" s="750"/>
      <c r="O32" s="750"/>
      <c r="P32" s="751"/>
      <c r="Q32" s="752">
        <v>1194</v>
      </c>
      <c r="R32" s="753"/>
      <c r="S32" s="753"/>
      <c r="T32" s="753"/>
      <c r="U32" s="753"/>
      <c r="V32" s="753">
        <v>1007</v>
      </c>
      <c r="W32" s="753"/>
      <c r="X32" s="753"/>
      <c r="Y32" s="753"/>
      <c r="Z32" s="753"/>
      <c r="AA32" s="753">
        <v>188</v>
      </c>
      <c r="AB32" s="753"/>
      <c r="AC32" s="753"/>
      <c r="AD32" s="753"/>
      <c r="AE32" s="754"/>
      <c r="AF32" s="755">
        <v>86</v>
      </c>
      <c r="AG32" s="756"/>
      <c r="AH32" s="756"/>
      <c r="AI32" s="756"/>
      <c r="AJ32" s="757"/>
      <c r="AK32" s="834">
        <v>451</v>
      </c>
      <c r="AL32" s="830"/>
      <c r="AM32" s="830"/>
      <c r="AN32" s="830"/>
      <c r="AO32" s="830"/>
      <c r="AP32" s="830">
        <v>6752</v>
      </c>
      <c r="AQ32" s="830"/>
      <c r="AR32" s="830"/>
      <c r="AS32" s="830"/>
      <c r="AT32" s="830"/>
      <c r="AU32" s="830">
        <v>4153</v>
      </c>
      <c r="AV32" s="830"/>
      <c r="AW32" s="830"/>
      <c r="AX32" s="830"/>
      <c r="AY32" s="830"/>
      <c r="AZ32" s="831" t="s">
        <v>517</v>
      </c>
      <c r="BA32" s="831"/>
      <c r="BB32" s="831"/>
      <c r="BC32" s="831"/>
      <c r="BD32" s="831"/>
      <c r="BE32" s="832" t="s">
        <v>412</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c r="A33" s="242">
        <v>6</v>
      </c>
      <c r="B33" s="749" t="s">
        <v>414</v>
      </c>
      <c r="C33" s="750"/>
      <c r="D33" s="750"/>
      <c r="E33" s="750"/>
      <c r="F33" s="750"/>
      <c r="G33" s="750"/>
      <c r="H33" s="750"/>
      <c r="I33" s="750"/>
      <c r="J33" s="750"/>
      <c r="K33" s="750"/>
      <c r="L33" s="750"/>
      <c r="M33" s="750"/>
      <c r="N33" s="750"/>
      <c r="O33" s="750"/>
      <c r="P33" s="751"/>
      <c r="Q33" s="752">
        <v>705</v>
      </c>
      <c r="R33" s="753"/>
      <c r="S33" s="753"/>
      <c r="T33" s="753"/>
      <c r="U33" s="753"/>
      <c r="V33" s="753">
        <v>705</v>
      </c>
      <c r="W33" s="753"/>
      <c r="X33" s="753"/>
      <c r="Y33" s="753"/>
      <c r="Z33" s="753"/>
      <c r="AA33" s="753" t="s">
        <v>517</v>
      </c>
      <c r="AB33" s="753"/>
      <c r="AC33" s="753"/>
      <c r="AD33" s="753"/>
      <c r="AE33" s="754"/>
      <c r="AF33" s="755" t="s">
        <v>132</v>
      </c>
      <c r="AG33" s="756"/>
      <c r="AH33" s="756"/>
      <c r="AI33" s="756"/>
      <c r="AJ33" s="757"/>
      <c r="AK33" s="834">
        <v>0</v>
      </c>
      <c r="AL33" s="830"/>
      <c r="AM33" s="830"/>
      <c r="AN33" s="830"/>
      <c r="AO33" s="830"/>
      <c r="AP33" s="830">
        <v>713</v>
      </c>
      <c r="AQ33" s="830"/>
      <c r="AR33" s="830"/>
      <c r="AS33" s="830"/>
      <c r="AT33" s="830"/>
      <c r="AU33" s="830">
        <v>0</v>
      </c>
      <c r="AV33" s="830"/>
      <c r="AW33" s="830"/>
      <c r="AX33" s="830"/>
      <c r="AY33" s="830"/>
      <c r="AZ33" s="831" t="s">
        <v>517</v>
      </c>
      <c r="BA33" s="831"/>
      <c r="BB33" s="831"/>
      <c r="BC33" s="831"/>
      <c r="BD33" s="831"/>
      <c r="BE33" s="832" t="s">
        <v>415</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c r="A34" s="242">
        <v>7</v>
      </c>
      <c r="B34" s="749" t="s">
        <v>416</v>
      </c>
      <c r="C34" s="750"/>
      <c r="D34" s="750"/>
      <c r="E34" s="750"/>
      <c r="F34" s="750"/>
      <c r="G34" s="750"/>
      <c r="H34" s="750"/>
      <c r="I34" s="750"/>
      <c r="J34" s="750"/>
      <c r="K34" s="750"/>
      <c r="L34" s="750"/>
      <c r="M34" s="750"/>
      <c r="N34" s="750"/>
      <c r="O34" s="750"/>
      <c r="P34" s="751"/>
      <c r="Q34" s="752">
        <v>28</v>
      </c>
      <c r="R34" s="753"/>
      <c r="S34" s="753"/>
      <c r="T34" s="753"/>
      <c r="U34" s="753"/>
      <c r="V34" s="753">
        <v>28</v>
      </c>
      <c r="W34" s="753"/>
      <c r="X34" s="753"/>
      <c r="Y34" s="753"/>
      <c r="Z34" s="753"/>
      <c r="AA34" s="753" t="s">
        <v>517</v>
      </c>
      <c r="AB34" s="753"/>
      <c r="AC34" s="753"/>
      <c r="AD34" s="753"/>
      <c r="AE34" s="754"/>
      <c r="AF34" s="755" t="s">
        <v>132</v>
      </c>
      <c r="AG34" s="756"/>
      <c r="AH34" s="756"/>
      <c r="AI34" s="756"/>
      <c r="AJ34" s="757"/>
      <c r="AK34" s="834">
        <v>0</v>
      </c>
      <c r="AL34" s="830"/>
      <c r="AM34" s="830"/>
      <c r="AN34" s="830"/>
      <c r="AO34" s="830"/>
      <c r="AP34" s="830">
        <v>28</v>
      </c>
      <c r="AQ34" s="830"/>
      <c r="AR34" s="830"/>
      <c r="AS34" s="830"/>
      <c r="AT34" s="830"/>
      <c r="AU34" s="830">
        <v>0</v>
      </c>
      <c r="AV34" s="830"/>
      <c r="AW34" s="830"/>
      <c r="AX34" s="830"/>
      <c r="AY34" s="830"/>
      <c r="AZ34" s="831" t="s">
        <v>517</v>
      </c>
      <c r="BA34" s="831"/>
      <c r="BB34" s="831"/>
      <c r="BC34" s="831"/>
      <c r="BD34" s="831"/>
      <c r="BE34" s="832" t="s">
        <v>417</v>
      </c>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418</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c r="A63" s="240" t="s">
        <v>395</v>
      </c>
      <c r="B63" s="789" t="s">
        <v>419</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3080</v>
      </c>
      <c r="AG63" s="844"/>
      <c r="AH63" s="844"/>
      <c r="AI63" s="844"/>
      <c r="AJ63" s="845"/>
      <c r="AK63" s="846"/>
      <c r="AL63" s="841"/>
      <c r="AM63" s="841"/>
      <c r="AN63" s="841"/>
      <c r="AO63" s="841"/>
      <c r="AP63" s="844">
        <v>15263</v>
      </c>
      <c r="AQ63" s="844"/>
      <c r="AR63" s="844"/>
      <c r="AS63" s="844"/>
      <c r="AT63" s="844"/>
      <c r="AU63" s="844">
        <v>8395</v>
      </c>
      <c r="AV63" s="844"/>
      <c r="AW63" s="844"/>
      <c r="AX63" s="844"/>
      <c r="AY63" s="844"/>
      <c r="AZ63" s="848"/>
      <c r="BA63" s="848"/>
      <c r="BB63" s="848"/>
      <c r="BC63" s="848"/>
      <c r="BD63" s="848"/>
      <c r="BE63" s="849"/>
      <c r="BF63" s="849"/>
      <c r="BG63" s="849"/>
      <c r="BH63" s="849"/>
      <c r="BI63" s="850"/>
      <c r="BJ63" s="851" t="s">
        <v>132</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c r="A66" s="729" t="s">
        <v>421</v>
      </c>
      <c r="B66" s="730"/>
      <c r="C66" s="730"/>
      <c r="D66" s="730"/>
      <c r="E66" s="730"/>
      <c r="F66" s="730"/>
      <c r="G66" s="730"/>
      <c r="H66" s="730"/>
      <c r="I66" s="730"/>
      <c r="J66" s="730"/>
      <c r="K66" s="730"/>
      <c r="L66" s="730"/>
      <c r="M66" s="730"/>
      <c r="N66" s="730"/>
      <c r="O66" s="730"/>
      <c r="P66" s="731"/>
      <c r="Q66" s="725" t="s">
        <v>422</v>
      </c>
      <c r="R66" s="721"/>
      <c r="S66" s="721"/>
      <c r="T66" s="721"/>
      <c r="U66" s="722"/>
      <c r="V66" s="725" t="s">
        <v>423</v>
      </c>
      <c r="W66" s="721"/>
      <c r="X66" s="721"/>
      <c r="Y66" s="721"/>
      <c r="Z66" s="722"/>
      <c r="AA66" s="725" t="s">
        <v>424</v>
      </c>
      <c r="AB66" s="721"/>
      <c r="AC66" s="721"/>
      <c r="AD66" s="721"/>
      <c r="AE66" s="722"/>
      <c r="AF66" s="854" t="s">
        <v>403</v>
      </c>
      <c r="AG66" s="815"/>
      <c r="AH66" s="815"/>
      <c r="AI66" s="815"/>
      <c r="AJ66" s="855"/>
      <c r="AK66" s="725" t="s">
        <v>425</v>
      </c>
      <c r="AL66" s="730"/>
      <c r="AM66" s="730"/>
      <c r="AN66" s="730"/>
      <c r="AO66" s="731"/>
      <c r="AP66" s="725" t="s">
        <v>426</v>
      </c>
      <c r="AQ66" s="721"/>
      <c r="AR66" s="721"/>
      <c r="AS66" s="721"/>
      <c r="AT66" s="722"/>
      <c r="AU66" s="725" t="s">
        <v>427</v>
      </c>
      <c r="AV66" s="721"/>
      <c r="AW66" s="721"/>
      <c r="AX66" s="721"/>
      <c r="AY66" s="722"/>
      <c r="AZ66" s="725" t="s">
        <v>383</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583</v>
      </c>
      <c r="C68" s="870"/>
      <c r="D68" s="870"/>
      <c r="E68" s="870"/>
      <c r="F68" s="870"/>
      <c r="G68" s="870"/>
      <c r="H68" s="870"/>
      <c r="I68" s="870"/>
      <c r="J68" s="870"/>
      <c r="K68" s="870"/>
      <c r="L68" s="870"/>
      <c r="M68" s="870"/>
      <c r="N68" s="870"/>
      <c r="O68" s="870"/>
      <c r="P68" s="871"/>
      <c r="Q68" s="872">
        <v>468</v>
      </c>
      <c r="R68" s="866"/>
      <c r="S68" s="866"/>
      <c r="T68" s="866"/>
      <c r="U68" s="866"/>
      <c r="V68" s="866">
        <v>419</v>
      </c>
      <c r="W68" s="866"/>
      <c r="X68" s="866"/>
      <c r="Y68" s="866"/>
      <c r="Z68" s="866"/>
      <c r="AA68" s="866">
        <v>48</v>
      </c>
      <c r="AB68" s="866"/>
      <c r="AC68" s="866"/>
      <c r="AD68" s="866"/>
      <c r="AE68" s="866"/>
      <c r="AF68" s="866">
        <v>48</v>
      </c>
      <c r="AG68" s="866"/>
      <c r="AH68" s="866"/>
      <c r="AI68" s="866"/>
      <c r="AJ68" s="866"/>
      <c r="AK68" s="866">
        <v>13</v>
      </c>
      <c r="AL68" s="866"/>
      <c r="AM68" s="866"/>
      <c r="AN68" s="866"/>
      <c r="AO68" s="866"/>
      <c r="AP68" s="866" t="s">
        <v>517</v>
      </c>
      <c r="AQ68" s="866"/>
      <c r="AR68" s="866"/>
      <c r="AS68" s="866"/>
      <c r="AT68" s="866"/>
      <c r="AU68" s="866" t="s">
        <v>517</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584</v>
      </c>
      <c r="C69" s="874"/>
      <c r="D69" s="874"/>
      <c r="E69" s="874"/>
      <c r="F69" s="874"/>
      <c r="G69" s="874"/>
      <c r="H69" s="874"/>
      <c r="I69" s="874"/>
      <c r="J69" s="874"/>
      <c r="K69" s="874"/>
      <c r="L69" s="874"/>
      <c r="M69" s="874"/>
      <c r="N69" s="874"/>
      <c r="O69" s="874"/>
      <c r="P69" s="875"/>
      <c r="Q69" s="876">
        <v>41</v>
      </c>
      <c r="R69" s="830"/>
      <c r="S69" s="830"/>
      <c r="T69" s="830"/>
      <c r="U69" s="830"/>
      <c r="V69" s="830">
        <v>22</v>
      </c>
      <c r="W69" s="830"/>
      <c r="X69" s="830"/>
      <c r="Y69" s="830"/>
      <c r="Z69" s="830"/>
      <c r="AA69" s="830">
        <v>19</v>
      </c>
      <c r="AB69" s="830"/>
      <c r="AC69" s="830"/>
      <c r="AD69" s="830"/>
      <c r="AE69" s="830"/>
      <c r="AF69" s="830">
        <v>19</v>
      </c>
      <c r="AG69" s="830"/>
      <c r="AH69" s="830"/>
      <c r="AI69" s="830"/>
      <c r="AJ69" s="830"/>
      <c r="AK69" s="830" t="s">
        <v>517</v>
      </c>
      <c r="AL69" s="830"/>
      <c r="AM69" s="830"/>
      <c r="AN69" s="830"/>
      <c r="AO69" s="830"/>
      <c r="AP69" s="830" t="s">
        <v>517</v>
      </c>
      <c r="AQ69" s="830"/>
      <c r="AR69" s="830"/>
      <c r="AS69" s="830"/>
      <c r="AT69" s="830"/>
      <c r="AU69" s="830" t="s">
        <v>517</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585</v>
      </c>
      <c r="C70" s="874"/>
      <c r="D70" s="874"/>
      <c r="E70" s="874"/>
      <c r="F70" s="874"/>
      <c r="G70" s="874"/>
      <c r="H70" s="874"/>
      <c r="I70" s="874"/>
      <c r="J70" s="874"/>
      <c r="K70" s="874"/>
      <c r="L70" s="874"/>
      <c r="M70" s="874"/>
      <c r="N70" s="874"/>
      <c r="O70" s="874"/>
      <c r="P70" s="875"/>
      <c r="Q70" s="876">
        <v>457</v>
      </c>
      <c r="R70" s="830"/>
      <c r="S70" s="830"/>
      <c r="T70" s="830"/>
      <c r="U70" s="830"/>
      <c r="V70" s="830">
        <v>401</v>
      </c>
      <c r="W70" s="830"/>
      <c r="X70" s="830"/>
      <c r="Y70" s="830"/>
      <c r="Z70" s="830"/>
      <c r="AA70" s="830">
        <v>57</v>
      </c>
      <c r="AB70" s="830"/>
      <c r="AC70" s="830"/>
      <c r="AD70" s="830"/>
      <c r="AE70" s="830"/>
      <c r="AF70" s="830">
        <v>57</v>
      </c>
      <c r="AG70" s="830"/>
      <c r="AH70" s="830"/>
      <c r="AI70" s="830"/>
      <c r="AJ70" s="830"/>
      <c r="AK70" s="830">
        <v>6</v>
      </c>
      <c r="AL70" s="830"/>
      <c r="AM70" s="830"/>
      <c r="AN70" s="830"/>
      <c r="AO70" s="830"/>
      <c r="AP70" s="830" t="s">
        <v>517</v>
      </c>
      <c r="AQ70" s="830"/>
      <c r="AR70" s="830"/>
      <c r="AS70" s="830"/>
      <c r="AT70" s="830"/>
      <c r="AU70" s="830" t="s">
        <v>517</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586</v>
      </c>
      <c r="C71" s="874"/>
      <c r="D71" s="874"/>
      <c r="E71" s="874"/>
      <c r="F71" s="874"/>
      <c r="G71" s="874"/>
      <c r="H71" s="874"/>
      <c r="I71" s="874"/>
      <c r="J71" s="874"/>
      <c r="K71" s="874"/>
      <c r="L71" s="874"/>
      <c r="M71" s="874"/>
      <c r="N71" s="874"/>
      <c r="O71" s="874"/>
      <c r="P71" s="875"/>
      <c r="Q71" s="876">
        <v>582</v>
      </c>
      <c r="R71" s="830"/>
      <c r="S71" s="830"/>
      <c r="T71" s="830"/>
      <c r="U71" s="830"/>
      <c r="V71" s="830">
        <v>582</v>
      </c>
      <c r="W71" s="830"/>
      <c r="X71" s="830"/>
      <c r="Y71" s="830"/>
      <c r="Z71" s="830"/>
      <c r="AA71" s="830" t="s">
        <v>517</v>
      </c>
      <c r="AB71" s="830"/>
      <c r="AC71" s="830"/>
      <c r="AD71" s="830"/>
      <c r="AE71" s="830"/>
      <c r="AF71" s="830" t="s">
        <v>517</v>
      </c>
      <c r="AG71" s="830"/>
      <c r="AH71" s="830"/>
      <c r="AI71" s="830"/>
      <c r="AJ71" s="830"/>
      <c r="AK71" s="830">
        <v>29</v>
      </c>
      <c r="AL71" s="830"/>
      <c r="AM71" s="830"/>
      <c r="AN71" s="830"/>
      <c r="AO71" s="830"/>
      <c r="AP71" s="830" t="s">
        <v>517</v>
      </c>
      <c r="AQ71" s="830"/>
      <c r="AR71" s="830"/>
      <c r="AS71" s="830"/>
      <c r="AT71" s="830"/>
      <c r="AU71" s="830" t="s">
        <v>517</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587</v>
      </c>
      <c r="C72" s="874"/>
      <c r="D72" s="874"/>
      <c r="E72" s="874"/>
      <c r="F72" s="874"/>
      <c r="G72" s="874"/>
      <c r="H72" s="874"/>
      <c r="I72" s="874"/>
      <c r="J72" s="874"/>
      <c r="K72" s="874"/>
      <c r="L72" s="874"/>
      <c r="M72" s="874"/>
      <c r="N72" s="874"/>
      <c r="O72" s="874"/>
      <c r="P72" s="875"/>
      <c r="Q72" s="876">
        <v>869</v>
      </c>
      <c r="R72" s="830"/>
      <c r="S72" s="830"/>
      <c r="T72" s="830"/>
      <c r="U72" s="830"/>
      <c r="V72" s="830">
        <v>747</v>
      </c>
      <c r="W72" s="830"/>
      <c r="X72" s="830"/>
      <c r="Y72" s="830"/>
      <c r="Z72" s="830"/>
      <c r="AA72" s="830">
        <v>122</v>
      </c>
      <c r="AB72" s="830"/>
      <c r="AC72" s="830"/>
      <c r="AD72" s="830"/>
      <c r="AE72" s="830"/>
      <c r="AF72" s="830">
        <v>122</v>
      </c>
      <c r="AG72" s="830"/>
      <c r="AH72" s="830"/>
      <c r="AI72" s="830"/>
      <c r="AJ72" s="830"/>
      <c r="AK72" s="830">
        <v>40</v>
      </c>
      <c r="AL72" s="830"/>
      <c r="AM72" s="830"/>
      <c r="AN72" s="830"/>
      <c r="AO72" s="830"/>
      <c r="AP72" s="830">
        <v>2151</v>
      </c>
      <c r="AQ72" s="830"/>
      <c r="AR72" s="830"/>
      <c r="AS72" s="830"/>
      <c r="AT72" s="830"/>
      <c r="AU72" s="830">
        <v>170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t="s">
        <v>588</v>
      </c>
      <c r="C73" s="874"/>
      <c r="D73" s="874"/>
      <c r="E73" s="874"/>
      <c r="F73" s="874"/>
      <c r="G73" s="874"/>
      <c r="H73" s="874"/>
      <c r="I73" s="874"/>
      <c r="J73" s="874"/>
      <c r="K73" s="874"/>
      <c r="L73" s="874"/>
      <c r="M73" s="874"/>
      <c r="N73" s="874"/>
      <c r="O73" s="874"/>
      <c r="P73" s="875"/>
      <c r="Q73" s="876">
        <v>8365</v>
      </c>
      <c r="R73" s="830"/>
      <c r="S73" s="830"/>
      <c r="T73" s="830"/>
      <c r="U73" s="830"/>
      <c r="V73" s="830">
        <v>7823</v>
      </c>
      <c r="W73" s="830"/>
      <c r="X73" s="830"/>
      <c r="Y73" s="830"/>
      <c r="Z73" s="830"/>
      <c r="AA73" s="830">
        <v>542</v>
      </c>
      <c r="AB73" s="830"/>
      <c r="AC73" s="830"/>
      <c r="AD73" s="830"/>
      <c r="AE73" s="830"/>
      <c r="AF73" s="830">
        <v>542</v>
      </c>
      <c r="AG73" s="830"/>
      <c r="AH73" s="830"/>
      <c r="AI73" s="830"/>
      <c r="AJ73" s="830"/>
      <c r="AK73" s="830">
        <v>3700</v>
      </c>
      <c r="AL73" s="830"/>
      <c r="AM73" s="830"/>
      <c r="AN73" s="830"/>
      <c r="AO73" s="830"/>
      <c r="AP73" s="830" t="s">
        <v>517</v>
      </c>
      <c r="AQ73" s="830"/>
      <c r="AR73" s="830"/>
      <c r="AS73" s="830"/>
      <c r="AT73" s="830"/>
      <c r="AU73" s="830" t="s">
        <v>517</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t="s">
        <v>589</v>
      </c>
      <c r="C74" s="874"/>
      <c r="D74" s="874"/>
      <c r="E74" s="874"/>
      <c r="F74" s="874"/>
      <c r="G74" s="874"/>
      <c r="H74" s="874"/>
      <c r="I74" s="874"/>
      <c r="J74" s="874"/>
      <c r="K74" s="874"/>
      <c r="L74" s="874"/>
      <c r="M74" s="874"/>
      <c r="N74" s="874"/>
      <c r="O74" s="874"/>
      <c r="P74" s="875"/>
      <c r="Q74" s="876">
        <v>544</v>
      </c>
      <c r="R74" s="830"/>
      <c r="S74" s="830"/>
      <c r="T74" s="830"/>
      <c r="U74" s="830"/>
      <c r="V74" s="830">
        <v>542</v>
      </c>
      <c r="W74" s="830"/>
      <c r="X74" s="830"/>
      <c r="Y74" s="830"/>
      <c r="Z74" s="830"/>
      <c r="AA74" s="830">
        <v>2</v>
      </c>
      <c r="AB74" s="830"/>
      <c r="AC74" s="830"/>
      <c r="AD74" s="830"/>
      <c r="AE74" s="830"/>
      <c r="AF74" s="830">
        <v>2</v>
      </c>
      <c r="AG74" s="830"/>
      <c r="AH74" s="830"/>
      <c r="AI74" s="830"/>
      <c r="AJ74" s="830"/>
      <c r="AK74" s="830" t="s">
        <v>517</v>
      </c>
      <c r="AL74" s="830"/>
      <c r="AM74" s="830"/>
      <c r="AN74" s="830"/>
      <c r="AO74" s="830"/>
      <c r="AP74" s="830" t="s">
        <v>517</v>
      </c>
      <c r="AQ74" s="830"/>
      <c r="AR74" s="830"/>
      <c r="AS74" s="830"/>
      <c r="AT74" s="830"/>
      <c r="AU74" s="830" t="s">
        <v>517</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t="s">
        <v>590</v>
      </c>
      <c r="C75" s="874"/>
      <c r="D75" s="874"/>
      <c r="E75" s="874"/>
      <c r="F75" s="874"/>
      <c r="G75" s="874"/>
      <c r="H75" s="874"/>
      <c r="I75" s="874"/>
      <c r="J75" s="874"/>
      <c r="K75" s="874"/>
      <c r="L75" s="874"/>
      <c r="M75" s="874"/>
      <c r="N75" s="874"/>
      <c r="O75" s="874"/>
      <c r="P75" s="875"/>
      <c r="Q75" s="877">
        <v>1</v>
      </c>
      <c r="R75" s="878"/>
      <c r="S75" s="878"/>
      <c r="T75" s="878"/>
      <c r="U75" s="834"/>
      <c r="V75" s="879">
        <v>0</v>
      </c>
      <c r="W75" s="878"/>
      <c r="X75" s="878"/>
      <c r="Y75" s="878"/>
      <c r="Z75" s="834"/>
      <c r="AA75" s="879">
        <v>0</v>
      </c>
      <c r="AB75" s="878"/>
      <c r="AC75" s="878"/>
      <c r="AD75" s="878"/>
      <c r="AE75" s="834"/>
      <c r="AF75" s="879">
        <v>0</v>
      </c>
      <c r="AG75" s="878"/>
      <c r="AH75" s="878"/>
      <c r="AI75" s="878"/>
      <c r="AJ75" s="834"/>
      <c r="AK75" s="879" t="s">
        <v>517</v>
      </c>
      <c r="AL75" s="878"/>
      <c r="AM75" s="878"/>
      <c r="AN75" s="878"/>
      <c r="AO75" s="834"/>
      <c r="AP75" s="879" t="s">
        <v>517</v>
      </c>
      <c r="AQ75" s="878"/>
      <c r="AR75" s="878"/>
      <c r="AS75" s="878"/>
      <c r="AT75" s="834"/>
      <c r="AU75" s="879" t="s">
        <v>517</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t="s">
        <v>591</v>
      </c>
      <c r="C76" s="874"/>
      <c r="D76" s="874"/>
      <c r="E76" s="874"/>
      <c r="F76" s="874"/>
      <c r="G76" s="874"/>
      <c r="H76" s="874"/>
      <c r="I76" s="874"/>
      <c r="J76" s="874"/>
      <c r="K76" s="874"/>
      <c r="L76" s="874"/>
      <c r="M76" s="874"/>
      <c r="N76" s="874"/>
      <c r="O76" s="874"/>
      <c r="P76" s="875"/>
      <c r="Q76" s="877">
        <v>74</v>
      </c>
      <c r="R76" s="878"/>
      <c r="S76" s="878"/>
      <c r="T76" s="878"/>
      <c r="U76" s="834"/>
      <c r="V76" s="879">
        <v>9</v>
      </c>
      <c r="W76" s="878"/>
      <c r="X76" s="878"/>
      <c r="Y76" s="878"/>
      <c r="Z76" s="834"/>
      <c r="AA76" s="879">
        <v>65</v>
      </c>
      <c r="AB76" s="878"/>
      <c r="AC76" s="878"/>
      <c r="AD76" s="878"/>
      <c r="AE76" s="834"/>
      <c r="AF76" s="879">
        <v>65</v>
      </c>
      <c r="AG76" s="878"/>
      <c r="AH76" s="878"/>
      <c r="AI76" s="878"/>
      <c r="AJ76" s="834"/>
      <c r="AK76" s="879" t="s">
        <v>517</v>
      </c>
      <c r="AL76" s="878"/>
      <c r="AM76" s="878"/>
      <c r="AN76" s="878"/>
      <c r="AO76" s="834"/>
      <c r="AP76" s="879" t="s">
        <v>517</v>
      </c>
      <c r="AQ76" s="878"/>
      <c r="AR76" s="878"/>
      <c r="AS76" s="878"/>
      <c r="AT76" s="834"/>
      <c r="AU76" s="879" t="s">
        <v>517</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t="s">
        <v>592</v>
      </c>
      <c r="C77" s="874"/>
      <c r="D77" s="874"/>
      <c r="E77" s="874"/>
      <c r="F77" s="874"/>
      <c r="G77" s="874"/>
      <c r="H77" s="874"/>
      <c r="I77" s="874"/>
      <c r="J77" s="874"/>
      <c r="K77" s="874"/>
      <c r="L77" s="874"/>
      <c r="M77" s="874"/>
      <c r="N77" s="874"/>
      <c r="O77" s="874"/>
      <c r="P77" s="875"/>
      <c r="Q77" s="877">
        <v>161</v>
      </c>
      <c r="R77" s="878"/>
      <c r="S77" s="878"/>
      <c r="T77" s="878"/>
      <c r="U77" s="834"/>
      <c r="V77" s="879">
        <v>99</v>
      </c>
      <c r="W77" s="878"/>
      <c r="X77" s="878"/>
      <c r="Y77" s="878"/>
      <c r="Z77" s="834"/>
      <c r="AA77" s="879">
        <v>62</v>
      </c>
      <c r="AB77" s="878"/>
      <c r="AC77" s="878"/>
      <c r="AD77" s="878"/>
      <c r="AE77" s="834"/>
      <c r="AF77" s="879">
        <v>62</v>
      </c>
      <c r="AG77" s="878"/>
      <c r="AH77" s="878"/>
      <c r="AI77" s="878"/>
      <c r="AJ77" s="834"/>
      <c r="AK77" s="879" t="s">
        <v>517</v>
      </c>
      <c r="AL77" s="878"/>
      <c r="AM77" s="878"/>
      <c r="AN77" s="878"/>
      <c r="AO77" s="834"/>
      <c r="AP77" s="879" t="s">
        <v>517</v>
      </c>
      <c r="AQ77" s="878"/>
      <c r="AR77" s="878"/>
      <c r="AS77" s="878"/>
      <c r="AT77" s="834"/>
      <c r="AU77" s="879" t="s">
        <v>517</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t="s">
        <v>593</v>
      </c>
      <c r="C78" s="874"/>
      <c r="D78" s="874"/>
      <c r="E78" s="874"/>
      <c r="F78" s="874"/>
      <c r="G78" s="874"/>
      <c r="H78" s="874"/>
      <c r="I78" s="874"/>
      <c r="J78" s="874"/>
      <c r="K78" s="874"/>
      <c r="L78" s="874"/>
      <c r="M78" s="874"/>
      <c r="N78" s="874"/>
      <c r="O78" s="874"/>
      <c r="P78" s="875"/>
      <c r="Q78" s="876">
        <v>86</v>
      </c>
      <c r="R78" s="830"/>
      <c r="S78" s="830"/>
      <c r="T78" s="830"/>
      <c r="U78" s="830"/>
      <c r="V78" s="830">
        <v>68</v>
      </c>
      <c r="W78" s="830"/>
      <c r="X78" s="830"/>
      <c r="Y78" s="830"/>
      <c r="Z78" s="830"/>
      <c r="AA78" s="830">
        <v>18</v>
      </c>
      <c r="AB78" s="830"/>
      <c r="AC78" s="830"/>
      <c r="AD78" s="830"/>
      <c r="AE78" s="830"/>
      <c r="AF78" s="830">
        <v>18</v>
      </c>
      <c r="AG78" s="830"/>
      <c r="AH78" s="830"/>
      <c r="AI78" s="830"/>
      <c r="AJ78" s="830"/>
      <c r="AK78" s="830" t="s">
        <v>517</v>
      </c>
      <c r="AL78" s="830"/>
      <c r="AM78" s="830"/>
      <c r="AN78" s="830"/>
      <c r="AO78" s="830"/>
      <c r="AP78" s="830" t="s">
        <v>517</v>
      </c>
      <c r="AQ78" s="830"/>
      <c r="AR78" s="830"/>
      <c r="AS78" s="830"/>
      <c r="AT78" s="830"/>
      <c r="AU78" s="830" t="s">
        <v>517</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t="s">
        <v>594</v>
      </c>
      <c r="C79" s="874"/>
      <c r="D79" s="874"/>
      <c r="E79" s="874"/>
      <c r="F79" s="874"/>
      <c r="G79" s="874"/>
      <c r="H79" s="874"/>
      <c r="I79" s="874"/>
      <c r="J79" s="874"/>
      <c r="K79" s="874"/>
      <c r="L79" s="874"/>
      <c r="M79" s="874"/>
      <c r="N79" s="874"/>
      <c r="O79" s="874"/>
      <c r="P79" s="875"/>
      <c r="Q79" s="876">
        <v>225614</v>
      </c>
      <c r="R79" s="830"/>
      <c r="S79" s="830"/>
      <c r="T79" s="830"/>
      <c r="U79" s="830"/>
      <c r="V79" s="830">
        <v>216457</v>
      </c>
      <c r="W79" s="830"/>
      <c r="X79" s="830"/>
      <c r="Y79" s="830"/>
      <c r="Z79" s="830"/>
      <c r="AA79" s="830">
        <v>9156</v>
      </c>
      <c r="AB79" s="830"/>
      <c r="AC79" s="830"/>
      <c r="AD79" s="830"/>
      <c r="AE79" s="830"/>
      <c r="AF79" s="830">
        <v>9156</v>
      </c>
      <c r="AG79" s="830"/>
      <c r="AH79" s="830"/>
      <c r="AI79" s="830"/>
      <c r="AJ79" s="830"/>
      <c r="AK79" s="830" t="s">
        <v>517</v>
      </c>
      <c r="AL79" s="830"/>
      <c r="AM79" s="830"/>
      <c r="AN79" s="830"/>
      <c r="AO79" s="830"/>
      <c r="AP79" s="830" t="s">
        <v>517</v>
      </c>
      <c r="AQ79" s="830"/>
      <c r="AR79" s="830"/>
      <c r="AS79" s="830"/>
      <c r="AT79" s="830"/>
      <c r="AU79" s="830" t="s">
        <v>517</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395</v>
      </c>
      <c r="B88" s="789" t="s">
        <v>428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10091</v>
      </c>
      <c r="AG88" s="844"/>
      <c r="AH88" s="844"/>
      <c r="AI88" s="844"/>
      <c r="AJ88" s="844"/>
      <c r="AK88" s="841"/>
      <c r="AL88" s="841"/>
      <c r="AM88" s="841"/>
      <c r="AN88" s="841"/>
      <c r="AO88" s="841"/>
      <c r="AP88" s="844">
        <v>2151</v>
      </c>
      <c r="AQ88" s="844"/>
      <c r="AR88" s="844"/>
      <c r="AS88" s="844"/>
      <c r="AT88" s="844"/>
      <c r="AU88" s="844">
        <v>170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429</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434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436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437</v>
      </c>
      <c r="AB109" s="893"/>
      <c r="AC109" s="893"/>
      <c r="AD109" s="893"/>
      <c r="AE109" s="894"/>
      <c r="AF109" s="892" t="s">
        <v>438</v>
      </c>
      <c r="AG109" s="893"/>
      <c r="AH109" s="893"/>
      <c r="AI109" s="893"/>
      <c r="AJ109" s="894"/>
      <c r="AK109" s="892" t="s">
        <v>313</v>
      </c>
      <c r="AL109" s="893"/>
      <c r="AM109" s="893"/>
      <c r="AN109" s="893"/>
      <c r="AO109" s="894"/>
      <c r="AP109" s="892" t="s">
        <v>439</v>
      </c>
      <c r="AQ109" s="893"/>
      <c r="AR109" s="893"/>
      <c r="AS109" s="893"/>
      <c r="AT109" s="895"/>
      <c r="AU109" s="912" t="s">
        <v>436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437</v>
      </c>
      <c r="BR109" s="893"/>
      <c r="BS109" s="893"/>
      <c r="BT109" s="893"/>
      <c r="BU109" s="894"/>
      <c r="BV109" s="892" t="s">
        <v>438</v>
      </c>
      <c r="BW109" s="893"/>
      <c r="BX109" s="893"/>
      <c r="BY109" s="893"/>
      <c r="BZ109" s="894"/>
      <c r="CA109" s="892" t="s">
        <v>313</v>
      </c>
      <c r="CB109" s="893"/>
      <c r="CC109" s="893"/>
      <c r="CD109" s="893"/>
      <c r="CE109" s="894"/>
      <c r="CF109" s="913" t="s">
        <v>439</v>
      </c>
      <c r="CG109" s="913"/>
      <c r="CH109" s="913"/>
      <c r="CI109" s="913"/>
      <c r="CJ109" s="913"/>
      <c r="CK109" s="892" t="s">
        <v>440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437</v>
      </c>
      <c r="DH109" s="893"/>
      <c r="DI109" s="893"/>
      <c r="DJ109" s="893"/>
      <c r="DK109" s="894"/>
      <c r="DL109" s="892" t="s">
        <v>438</v>
      </c>
      <c r="DM109" s="893"/>
      <c r="DN109" s="893"/>
      <c r="DO109" s="893"/>
      <c r="DP109" s="894"/>
      <c r="DQ109" s="892" t="s">
        <v>313</v>
      </c>
      <c r="DR109" s="893"/>
      <c r="DS109" s="893"/>
      <c r="DT109" s="893"/>
      <c r="DU109" s="894"/>
      <c r="DV109" s="892" t="s">
        <v>439</v>
      </c>
      <c r="DW109" s="893"/>
      <c r="DX109" s="893"/>
      <c r="DY109" s="893"/>
      <c r="DZ109" s="895"/>
    </row>
    <row r="110" spans="1:131" s="230" customFormat="1" ht="26.25" customHeight="1">
      <c r="A110" s="896" t="s">
        <v>441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1611815</v>
      </c>
      <c r="AB110" s="900"/>
      <c r="AC110" s="900"/>
      <c r="AD110" s="900"/>
      <c r="AE110" s="901"/>
      <c r="AF110" s="902">
        <v>1734009</v>
      </c>
      <c r="AG110" s="900"/>
      <c r="AH110" s="900"/>
      <c r="AI110" s="900"/>
      <c r="AJ110" s="901"/>
      <c r="AK110" s="902">
        <v>1716563</v>
      </c>
      <c r="AL110" s="900"/>
      <c r="AM110" s="900"/>
      <c r="AN110" s="900"/>
      <c r="AO110" s="901"/>
      <c r="AP110" s="903">
        <v>20.100000000000001</v>
      </c>
      <c r="AQ110" s="904"/>
      <c r="AR110" s="904"/>
      <c r="AS110" s="904"/>
      <c r="AT110" s="905"/>
      <c r="AU110" s="906" t="s">
        <v>75</v>
      </c>
      <c r="AV110" s="907"/>
      <c r="AW110" s="907"/>
      <c r="AX110" s="907"/>
      <c r="AY110" s="907"/>
      <c r="AZ110" s="929" t="s">
        <v>442</v>
      </c>
      <c r="BA110" s="897"/>
      <c r="BB110" s="897"/>
      <c r="BC110" s="897"/>
      <c r="BD110" s="897"/>
      <c r="BE110" s="897"/>
      <c r="BF110" s="897"/>
      <c r="BG110" s="897"/>
      <c r="BH110" s="897"/>
      <c r="BI110" s="897"/>
      <c r="BJ110" s="897"/>
      <c r="BK110" s="897"/>
      <c r="BL110" s="897"/>
      <c r="BM110" s="897"/>
      <c r="BN110" s="897"/>
      <c r="BO110" s="897"/>
      <c r="BP110" s="898"/>
      <c r="BQ110" s="930">
        <v>13722853</v>
      </c>
      <c r="BR110" s="931"/>
      <c r="BS110" s="931"/>
      <c r="BT110" s="931"/>
      <c r="BU110" s="931"/>
      <c r="BV110" s="931">
        <v>13212031</v>
      </c>
      <c r="BW110" s="931"/>
      <c r="BX110" s="931"/>
      <c r="BY110" s="931"/>
      <c r="BZ110" s="931"/>
      <c r="CA110" s="931">
        <v>12041912</v>
      </c>
      <c r="CB110" s="931"/>
      <c r="CC110" s="931"/>
      <c r="CD110" s="931"/>
      <c r="CE110" s="931"/>
      <c r="CF110" s="944">
        <v>141.19999999999999</v>
      </c>
      <c r="CG110" s="945"/>
      <c r="CH110" s="945"/>
      <c r="CI110" s="945"/>
      <c r="CJ110" s="945"/>
      <c r="CK110" s="946" t="s">
        <v>443</v>
      </c>
      <c r="CL110" s="947"/>
      <c r="CM110" s="929" t="s">
        <v>444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445</v>
      </c>
      <c r="DH110" s="931"/>
      <c r="DI110" s="931"/>
      <c r="DJ110" s="931"/>
      <c r="DK110" s="931"/>
      <c r="DL110" s="931" t="s">
        <v>132</v>
      </c>
      <c r="DM110" s="931"/>
      <c r="DN110" s="931"/>
      <c r="DO110" s="931"/>
      <c r="DP110" s="931"/>
      <c r="DQ110" s="931" t="s">
        <v>446</v>
      </c>
      <c r="DR110" s="931"/>
      <c r="DS110" s="931"/>
      <c r="DT110" s="931"/>
      <c r="DU110" s="931"/>
      <c r="DV110" s="932" t="s">
        <v>132</v>
      </c>
      <c r="DW110" s="932"/>
      <c r="DX110" s="932"/>
      <c r="DY110" s="932"/>
      <c r="DZ110" s="933"/>
    </row>
    <row r="111" spans="1:131" s="230" customFormat="1" ht="26.25" customHeight="1">
      <c r="A111" s="934" t="s">
        <v>447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445</v>
      </c>
      <c r="AB111" s="938"/>
      <c r="AC111" s="938"/>
      <c r="AD111" s="938"/>
      <c r="AE111" s="939"/>
      <c r="AF111" s="940" t="s">
        <v>132</v>
      </c>
      <c r="AG111" s="938"/>
      <c r="AH111" s="938"/>
      <c r="AI111" s="938"/>
      <c r="AJ111" s="939"/>
      <c r="AK111" s="940" t="s">
        <v>132</v>
      </c>
      <c r="AL111" s="938"/>
      <c r="AM111" s="938"/>
      <c r="AN111" s="938"/>
      <c r="AO111" s="939"/>
      <c r="AP111" s="941" t="s">
        <v>132</v>
      </c>
      <c r="AQ111" s="942"/>
      <c r="AR111" s="942"/>
      <c r="AS111" s="942"/>
      <c r="AT111" s="943"/>
      <c r="AU111" s="908"/>
      <c r="AV111" s="909"/>
      <c r="AW111" s="909"/>
      <c r="AX111" s="909"/>
      <c r="AY111" s="909"/>
      <c r="AZ111" s="922" t="s">
        <v>448</v>
      </c>
      <c r="BA111" s="923"/>
      <c r="BB111" s="923"/>
      <c r="BC111" s="923"/>
      <c r="BD111" s="923"/>
      <c r="BE111" s="923"/>
      <c r="BF111" s="923"/>
      <c r="BG111" s="923"/>
      <c r="BH111" s="923"/>
      <c r="BI111" s="923"/>
      <c r="BJ111" s="923"/>
      <c r="BK111" s="923"/>
      <c r="BL111" s="923"/>
      <c r="BM111" s="923"/>
      <c r="BN111" s="923"/>
      <c r="BO111" s="923"/>
      <c r="BP111" s="924"/>
      <c r="BQ111" s="925">
        <v>255000</v>
      </c>
      <c r="BR111" s="926"/>
      <c r="BS111" s="926"/>
      <c r="BT111" s="926"/>
      <c r="BU111" s="926"/>
      <c r="BV111" s="926">
        <v>240000</v>
      </c>
      <c r="BW111" s="926"/>
      <c r="BX111" s="926"/>
      <c r="BY111" s="926"/>
      <c r="BZ111" s="926"/>
      <c r="CA111" s="926">
        <v>225000</v>
      </c>
      <c r="CB111" s="926"/>
      <c r="CC111" s="926"/>
      <c r="CD111" s="926"/>
      <c r="CE111" s="926"/>
      <c r="CF111" s="920">
        <v>2.6</v>
      </c>
      <c r="CG111" s="921"/>
      <c r="CH111" s="921"/>
      <c r="CI111" s="921"/>
      <c r="CJ111" s="921"/>
      <c r="CK111" s="948"/>
      <c r="CL111" s="949"/>
      <c r="CM111" s="922" t="s">
        <v>449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132</v>
      </c>
      <c r="DH111" s="926"/>
      <c r="DI111" s="926"/>
      <c r="DJ111" s="926"/>
      <c r="DK111" s="926"/>
      <c r="DL111" s="926" t="s">
        <v>445</v>
      </c>
      <c r="DM111" s="926"/>
      <c r="DN111" s="926"/>
      <c r="DO111" s="926"/>
      <c r="DP111" s="926"/>
      <c r="DQ111" s="926" t="s">
        <v>397</v>
      </c>
      <c r="DR111" s="926"/>
      <c r="DS111" s="926"/>
      <c r="DT111" s="926"/>
      <c r="DU111" s="926"/>
      <c r="DV111" s="927" t="s">
        <v>132</v>
      </c>
      <c r="DW111" s="927"/>
      <c r="DX111" s="927"/>
      <c r="DY111" s="927"/>
      <c r="DZ111" s="928"/>
    </row>
    <row r="112" spans="1:131" s="230" customFormat="1" ht="26.25" customHeight="1">
      <c r="A112" s="952" t="s">
        <v>450</v>
      </c>
      <c r="B112" s="953"/>
      <c r="C112" s="923" t="s">
        <v>451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445</v>
      </c>
      <c r="AB112" s="959"/>
      <c r="AC112" s="959"/>
      <c r="AD112" s="959"/>
      <c r="AE112" s="960"/>
      <c r="AF112" s="961" t="s">
        <v>132</v>
      </c>
      <c r="AG112" s="959"/>
      <c r="AH112" s="959"/>
      <c r="AI112" s="959"/>
      <c r="AJ112" s="960"/>
      <c r="AK112" s="961" t="s">
        <v>132</v>
      </c>
      <c r="AL112" s="959"/>
      <c r="AM112" s="959"/>
      <c r="AN112" s="959"/>
      <c r="AO112" s="960"/>
      <c r="AP112" s="962" t="s">
        <v>132</v>
      </c>
      <c r="AQ112" s="963"/>
      <c r="AR112" s="963"/>
      <c r="AS112" s="963"/>
      <c r="AT112" s="964"/>
      <c r="AU112" s="908"/>
      <c r="AV112" s="909"/>
      <c r="AW112" s="909"/>
      <c r="AX112" s="909"/>
      <c r="AY112" s="909"/>
      <c r="AZ112" s="922" t="s">
        <v>452</v>
      </c>
      <c r="BA112" s="923"/>
      <c r="BB112" s="923"/>
      <c r="BC112" s="923"/>
      <c r="BD112" s="923"/>
      <c r="BE112" s="923"/>
      <c r="BF112" s="923"/>
      <c r="BG112" s="923"/>
      <c r="BH112" s="923"/>
      <c r="BI112" s="923"/>
      <c r="BJ112" s="923"/>
      <c r="BK112" s="923"/>
      <c r="BL112" s="923"/>
      <c r="BM112" s="923"/>
      <c r="BN112" s="923"/>
      <c r="BO112" s="923"/>
      <c r="BP112" s="924"/>
      <c r="BQ112" s="925">
        <v>10409308</v>
      </c>
      <c r="BR112" s="926"/>
      <c r="BS112" s="926"/>
      <c r="BT112" s="926"/>
      <c r="BU112" s="926"/>
      <c r="BV112" s="926">
        <v>9600684</v>
      </c>
      <c r="BW112" s="926"/>
      <c r="BX112" s="926"/>
      <c r="BY112" s="926"/>
      <c r="BZ112" s="926"/>
      <c r="CA112" s="926">
        <v>8395041</v>
      </c>
      <c r="CB112" s="926"/>
      <c r="CC112" s="926"/>
      <c r="CD112" s="926"/>
      <c r="CE112" s="926"/>
      <c r="CF112" s="920">
        <v>98.4</v>
      </c>
      <c r="CG112" s="921"/>
      <c r="CH112" s="921"/>
      <c r="CI112" s="921"/>
      <c r="CJ112" s="921"/>
      <c r="CK112" s="948"/>
      <c r="CL112" s="949"/>
      <c r="CM112" s="922" t="s">
        <v>453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132</v>
      </c>
      <c r="DH112" s="926"/>
      <c r="DI112" s="926"/>
      <c r="DJ112" s="926"/>
      <c r="DK112" s="926"/>
      <c r="DL112" s="926" t="s">
        <v>132</v>
      </c>
      <c r="DM112" s="926"/>
      <c r="DN112" s="926"/>
      <c r="DO112" s="926"/>
      <c r="DP112" s="926"/>
      <c r="DQ112" s="926" t="s">
        <v>445</v>
      </c>
      <c r="DR112" s="926"/>
      <c r="DS112" s="926"/>
      <c r="DT112" s="926"/>
      <c r="DU112" s="926"/>
      <c r="DV112" s="927" t="s">
        <v>132</v>
      </c>
      <c r="DW112" s="927"/>
      <c r="DX112" s="927"/>
      <c r="DY112" s="927"/>
      <c r="DZ112" s="928"/>
    </row>
    <row r="113" spans="1:130" s="230" customFormat="1" ht="26.25" customHeight="1">
      <c r="A113" s="954"/>
      <c r="B113" s="955"/>
      <c r="C113" s="923" t="s">
        <v>454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761761</v>
      </c>
      <c r="AB113" s="938"/>
      <c r="AC113" s="938"/>
      <c r="AD113" s="938"/>
      <c r="AE113" s="939"/>
      <c r="AF113" s="940">
        <v>766065</v>
      </c>
      <c r="AG113" s="938"/>
      <c r="AH113" s="938"/>
      <c r="AI113" s="938"/>
      <c r="AJ113" s="939"/>
      <c r="AK113" s="940">
        <v>682124</v>
      </c>
      <c r="AL113" s="938"/>
      <c r="AM113" s="938"/>
      <c r="AN113" s="938"/>
      <c r="AO113" s="939"/>
      <c r="AP113" s="941">
        <v>8</v>
      </c>
      <c r="AQ113" s="942"/>
      <c r="AR113" s="942"/>
      <c r="AS113" s="942"/>
      <c r="AT113" s="943"/>
      <c r="AU113" s="908"/>
      <c r="AV113" s="909"/>
      <c r="AW113" s="909"/>
      <c r="AX113" s="909"/>
      <c r="AY113" s="909"/>
      <c r="AZ113" s="922" t="s">
        <v>455</v>
      </c>
      <c r="BA113" s="923"/>
      <c r="BB113" s="923"/>
      <c r="BC113" s="923"/>
      <c r="BD113" s="923"/>
      <c r="BE113" s="923"/>
      <c r="BF113" s="923"/>
      <c r="BG113" s="923"/>
      <c r="BH113" s="923"/>
      <c r="BI113" s="923"/>
      <c r="BJ113" s="923"/>
      <c r="BK113" s="923"/>
      <c r="BL113" s="923"/>
      <c r="BM113" s="923"/>
      <c r="BN113" s="923"/>
      <c r="BO113" s="923"/>
      <c r="BP113" s="924"/>
      <c r="BQ113" s="925">
        <v>254976</v>
      </c>
      <c r="BR113" s="926"/>
      <c r="BS113" s="926"/>
      <c r="BT113" s="926"/>
      <c r="BU113" s="926"/>
      <c r="BV113" s="926">
        <v>234640</v>
      </c>
      <c r="BW113" s="926"/>
      <c r="BX113" s="926"/>
      <c r="BY113" s="926"/>
      <c r="BZ113" s="926"/>
      <c r="CA113" s="926">
        <v>169959</v>
      </c>
      <c r="CB113" s="926"/>
      <c r="CC113" s="926"/>
      <c r="CD113" s="926"/>
      <c r="CE113" s="926"/>
      <c r="CF113" s="920">
        <v>2</v>
      </c>
      <c r="CG113" s="921"/>
      <c r="CH113" s="921"/>
      <c r="CI113" s="921"/>
      <c r="CJ113" s="921"/>
      <c r="CK113" s="948"/>
      <c r="CL113" s="949"/>
      <c r="CM113" s="922" t="s">
        <v>456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445</v>
      </c>
      <c r="DH113" s="959"/>
      <c r="DI113" s="959"/>
      <c r="DJ113" s="959"/>
      <c r="DK113" s="960"/>
      <c r="DL113" s="961" t="s">
        <v>132</v>
      </c>
      <c r="DM113" s="959"/>
      <c r="DN113" s="959"/>
      <c r="DO113" s="959"/>
      <c r="DP113" s="960"/>
      <c r="DQ113" s="961" t="s">
        <v>445</v>
      </c>
      <c r="DR113" s="959"/>
      <c r="DS113" s="959"/>
      <c r="DT113" s="959"/>
      <c r="DU113" s="960"/>
      <c r="DV113" s="962" t="s">
        <v>132</v>
      </c>
      <c r="DW113" s="963"/>
      <c r="DX113" s="963"/>
      <c r="DY113" s="963"/>
      <c r="DZ113" s="964"/>
    </row>
    <row r="114" spans="1:130" s="230" customFormat="1" ht="26.25" customHeight="1">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319</v>
      </c>
      <c r="AB114" s="959"/>
      <c r="AC114" s="959"/>
      <c r="AD114" s="959"/>
      <c r="AE114" s="960"/>
      <c r="AF114" s="961">
        <v>18457</v>
      </c>
      <c r="AG114" s="959"/>
      <c r="AH114" s="959"/>
      <c r="AI114" s="959"/>
      <c r="AJ114" s="960"/>
      <c r="AK114" s="961">
        <v>13217</v>
      </c>
      <c r="AL114" s="959"/>
      <c r="AM114" s="959"/>
      <c r="AN114" s="959"/>
      <c r="AO114" s="960"/>
      <c r="AP114" s="962">
        <v>0.2</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v>871184</v>
      </c>
      <c r="BR114" s="926"/>
      <c r="BS114" s="926"/>
      <c r="BT114" s="926"/>
      <c r="BU114" s="926"/>
      <c r="BV114" s="926">
        <v>868735</v>
      </c>
      <c r="BW114" s="926"/>
      <c r="BX114" s="926"/>
      <c r="BY114" s="926"/>
      <c r="BZ114" s="926"/>
      <c r="CA114" s="926">
        <v>1047893</v>
      </c>
      <c r="CB114" s="926"/>
      <c r="CC114" s="926"/>
      <c r="CD114" s="926"/>
      <c r="CE114" s="926"/>
      <c r="CF114" s="920">
        <v>12.3</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132</v>
      </c>
      <c r="DH114" s="959"/>
      <c r="DI114" s="959"/>
      <c r="DJ114" s="959"/>
      <c r="DK114" s="960"/>
      <c r="DL114" s="961" t="s">
        <v>132</v>
      </c>
      <c r="DM114" s="959"/>
      <c r="DN114" s="959"/>
      <c r="DO114" s="959"/>
      <c r="DP114" s="960"/>
      <c r="DQ114" s="961" t="s">
        <v>132</v>
      </c>
      <c r="DR114" s="959"/>
      <c r="DS114" s="959"/>
      <c r="DT114" s="959"/>
      <c r="DU114" s="960"/>
      <c r="DV114" s="962" t="s">
        <v>132</v>
      </c>
      <c r="DW114" s="963"/>
      <c r="DX114" s="963"/>
      <c r="DY114" s="963"/>
      <c r="DZ114" s="964"/>
    </row>
    <row r="115" spans="1:130" s="230" customFormat="1" ht="26.25" customHeight="1">
      <c r="A115" s="954"/>
      <c r="B115" s="955"/>
      <c r="C115" s="923" t="s">
        <v>460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15453</v>
      </c>
      <c r="AB115" s="938"/>
      <c r="AC115" s="938"/>
      <c r="AD115" s="938"/>
      <c r="AE115" s="939"/>
      <c r="AF115" s="940">
        <v>15383</v>
      </c>
      <c r="AG115" s="938"/>
      <c r="AH115" s="938"/>
      <c r="AI115" s="938"/>
      <c r="AJ115" s="939"/>
      <c r="AK115" s="940">
        <v>15287</v>
      </c>
      <c r="AL115" s="938"/>
      <c r="AM115" s="938"/>
      <c r="AN115" s="938"/>
      <c r="AO115" s="939"/>
      <c r="AP115" s="941">
        <v>0.2</v>
      </c>
      <c r="AQ115" s="942"/>
      <c r="AR115" s="942"/>
      <c r="AS115" s="942"/>
      <c r="AT115" s="943"/>
      <c r="AU115" s="908"/>
      <c r="AV115" s="909"/>
      <c r="AW115" s="909"/>
      <c r="AX115" s="909"/>
      <c r="AY115" s="909"/>
      <c r="AZ115" s="922" t="s">
        <v>461</v>
      </c>
      <c r="BA115" s="923"/>
      <c r="BB115" s="923"/>
      <c r="BC115" s="923"/>
      <c r="BD115" s="923"/>
      <c r="BE115" s="923"/>
      <c r="BF115" s="923"/>
      <c r="BG115" s="923"/>
      <c r="BH115" s="923"/>
      <c r="BI115" s="923"/>
      <c r="BJ115" s="923"/>
      <c r="BK115" s="923"/>
      <c r="BL115" s="923"/>
      <c r="BM115" s="923"/>
      <c r="BN115" s="923"/>
      <c r="BO115" s="923"/>
      <c r="BP115" s="924"/>
      <c r="BQ115" s="925" t="s">
        <v>132</v>
      </c>
      <c r="BR115" s="926"/>
      <c r="BS115" s="926"/>
      <c r="BT115" s="926"/>
      <c r="BU115" s="926"/>
      <c r="BV115" s="926" t="s">
        <v>445</v>
      </c>
      <c r="BW115" s="926"/>
      <c r="BX115" s="926"/>
      <c r="BY115" s="926"/>
      <c r="BZ115" s="926"/>
      <c r="CA115" s="926" t="s">
        <v>132</v>
      </c>
      <c r="CB115" s="926"/>
      <c r="CC115" s="926"/>
      <c r="CD115" s="926"/>
      <c r="CE115" s="926"/>
      <c r="CF115" s="920" t="s">
        <v>132</v>
      </c>
      <c r="CG115" s="921"/>
      <c r="CH115" s="921"/>
      <c r="CI115" s="921"/>
      <c r="CJ115" s="921"/>
      <c r="CK115" s="948"/>
      <c r="CL115" s="949"/>
      <c r="CM115" s="922" t="s">
        <v>462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132</v>
      </c>
      <c r="DH115" s="959"/>
      <c r="DI115" s="959"/>
      <c r="DJ115" s="959"/>
      <c r="DK115" s="960"/>
      <c r="DL115" s="961" t="s">
        <v>445</v>
      </c>
      <c r="DM115" s="959"/>
      <c r="DN115" s="959"/>
      <c r="DO115" s="959"/>
      <c r="DP115" s="960"/>
      <c r="DQ115" s="961" t="s">
        <v>445</v>
      </c>
      <c r="DR115" s="959"/>
      <c r="DS115" s="959"/>
      <c r="DT115" s="959"/>
      <c r="DU115" s="960"/>
      <c r="DV115" s="962" t="s">
        <v>132</v>
      </c>
      <c r="DW115" s="963"/>
      <c r="DX115" s="963"/>
      <c r="DY115" s="963"/>
      <c r="DZ115" s="964"/>
    </row>
    <row r="116" spans="1:130" s="230" customFormat="1" ht="26.25" customHeight="1">
      <c r="A116" s="956"/>
      <c r="B116" s="957"/>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132</v>
      </c>
      <c r="AB116" s="959"/>
      <c r="AC116" s="959"/>
      <c r="AD116" s="959"/>
      <c r="AE116" s="960"/>
      <c r="AF116" s="961" t="s">
        <v>132</v>
      </c>
      <c r="AG116" s="959"/>
      <c r="AH116" s="959"/>
      <c r="AI116" s="959"/>
      <c r="AJ116" s="960"/>
      <c r="AK116" s="961" t="s">
        <v>132</v>
      </c>
      <c r="AL116" s="959"/>
      <c r="AM116" s="959"/>
      <c r="AN116" s="959"/>
      <c r="AO116" s="960"/>
      <c r="AP116" s="962" t="s">
        <v>445</v>
      </c>
      <c r="AQ116" s="963"/>
      <c r="AR116" s="963"/>
      <c r="AS116" s="963"/>
      <c r="AT116" s="964"/>
      <c r="AU116" s="908"/>
      <c r="AV116" s="909"/>
      <c r="AW116" s="909"/>
      <c r="AX116" s="909"/>
      <c r="AY116" s="909"/>
      <c r="AZ116" s="967" t="s">
        <v>464</v>
      </c>
      <c r="BA116" s="968"/>
      <c r="BB116" s="968"/>
      <c r="BC116" s="968"/>
      <c r="BD116" s="968"/>
      <c r="BE116" s="968"/>
      <c r="BF116" s="968"/>
      <c r="BG116" s="968"/>
      <c r="BH116" s="968"/>
      <c r="BI116" s="968"/>
      <c r="BJ116" s="968"/>
      <c r="BK116" s="968"/>
      <c r="BL116" s="968"/>
      <c r="BM116" s="968"/>
      <c r="BN116" s="968"/>
      <c r="BO116" s="968"/>
      <c r="BP116" s="969"/>
      <c r="BQ116" s="925" t="s">
        <v>132</v>
      </c>
      <c r="BR116" s="926"/>
      <c r="BS116" s="926"/>
      <c r="BT116" s="926"/>
      <c r="BU116" s="926"/>
      <c r="BV116" s="926" t="s">
        <v>132</v>
      </c>
      <c r="BW116" s="926"/>
      <c r="BX116" s="926"/>
      <c r="BY116" s="926"/>
      <c r="BZ116" s="926"/>
      <c r="CA116" s="926" t="s">
        <v>132</v>
      </c>
      <c r="CB116" s="926"/>
      <c r="CC116" s="926"/>
      <c r="CD116" s="926"/>
      <c r="CE116" s="926"/>
      <c r="CF116" s="920" t="s">
        <v>132</v>
      </c>
      <c r="CG116" s="921"/>
      <c r="CH116" s="921"/>
      <c r="CI116" s="921"/>
      <c r="CJ116" s="921"/>
      <c r="CK116" s="948"/>
      <c r="CL116" s="949"/>
      <c r="CM116" s="922" t="s">
        <v>465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255000</v>
      </c>
      <c r="DH116" s="959"/>
      <c r="DI116" s="959"/>
      <c r="DJ116" s="959"/>
      <c r="DK116" s="960"/>
      <c r="DL116" s="961">
        <v>240000</v>
      </c>
      <c r="DM116" s="959"/>
      <c r="DN116" s="959"/>
      <c r="DO116" s="959"/>
      <c r="DP116" s="960"/>
      <c r="DQ116" s="961">
        <v>225000</v>
      </c>
      <c r="DR116" s="959"/>
      <c r="DS116" s="959"/>
      <c r="DT116" s="959"/>
      <c r="DU116" s="960"/>
      <c r="DV116" s="962">
        <v>2.6</v>
      </c>
      <c r="DW116" s="963"/>
      <c r="DX116" s="963"/>
      <c r="DY116" s="963"/>
      <c r="DZ116" s="964"/>
    </row>
    <row r="117" spans="1:130" s="230" customFormat="1" ht="26.25" customHeight="1">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466</v>
      </c>
      <c r="Z117" s="894"/>
      <c r="AA117" s="978">
        <v>2389348</v>
      </c>
      <c r="AB117" s="979"/>
      <c r="AC117" s="979"/>
      <c r="AD117" s="979"/>
      <c r="AE117" s="980"/>
      <c r="AF117" s="981">
        <v>2533914</v>
      </c>
      <c r="AG117" s="979"/>
      <c r="AH117" s="979"/>
      <c r="AI117" s="979"/>
      <c r="AJ117" s="980"/>
      <c r="AK117" s="981">
        <v>2427191</v>
      </c>
      <c r="AL117" s="979"/>
      <c r="AM117" s="979"/>
      <c r="AN117" s="979"/>
      <c r="AO117" s="980"/>
      <c r="AP117" s="982"/>
      <c r="AQ117" s="983"/>
      <c r="AR117" s="983"/>
      <c r="AS117" s="983"/>
      <c r="AT117" s="984"/>
      <c r="AU117" s="908"/>
      <c r="AV117" s="909"/>
      <c r="AW117" s="909"/>
      <c r="AX117" s="909"/>
      <c r="AY117" s="909"/>
      <c r="AZ117" s="974" t="s">
        <v>467</v>
      </c>
      <c r="BA117" s="975"/>
      <c r="BB117" s="975"/>
      <c r="BC117" s="975"/>
      <c r="BD117" s="975"/>
      <c r="BE117" s="975"/>
      <c r="BF117" s="975"/>
      <c r="BG117" s="975"/>
      <c r="BH117" s="975"/>
      <c r="BI117" s="975"/>
      <c r="BJ117" s="975"/>
      <c r="BK117" s="975"/>
      <c r="BL117" s="975"/>
      <c r="BM117" s="975"/>
      <c r="BN117" s="975"/>
      <c r="BO117" s="975"/>
      <c r="BP117" s="976"/>
      <c r="BQ117" s="925" t="s">
        <v>132</v>
      </c>
      <c r="BR117" s="926"/>
      <c r="BS117" s="926"/>
      <c r="BT117" s="926"/>
      <c r="BU117" s="926"/>
      <c r="BV117" s="926" t="s">
        <v>446</v>
      </c>
      <c r="BW117" s="926"/>
      <c r="BX117" s="926"/>
      <c r="BY117" s="926"/>
      <c r="BZ117" s="926"/>
      <c r="CA117" s="926" t="s">
        <v>132</v>
      </c>
      <c r="CB117" s="926"/>
      <c r="CC117" s="926"/>
      <c r="CD117" s="926"/>
      <c r="CE117" s="926"/>
      <c r="CF117" s="920" t="s">
        <v>132</v>
      </c>
      <c r="CG117" s="921"/>
      <c r="CH117" s="921"/>
      <c r="CI117" s="921"/>
      <c r="CJ117" s="921"/>
      <c r="CK117" s="948"/>
      <c r="CL117" s="949"/>
      <c r="CM117" s="922" t="s">
        <v>468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132</v>
      </c>
      <c r="DH117" s="959"/>
      <c r="DI117" s="959"/>
      <c r="DJ117" s="959"/>
      <c r="DK117" s="960"/>
      <c r="DL117" s="961" t="s">
        <v>132</v>
      </c>
      <c r="DM117" s="959"/>
      <c r="DN117" s="959"/>
      <c r="DO117" s="959"/>
      <c r="DP117" s="960"/>
      <c r="DQ117" s="961" t="s">
        <v>446</v>
      </c>
      <c r="DR117" s="959"/>
      <c r="DS117" s="959"/>
      <c r="DT117" s="959"/>
      <c r="DU117" s="960"/>
      <c r="DV117" s="962" t="s">
        <v>446</v>
      </c>
      <c r="DW117" s="963"/>
      <c r="DX117" s="963"/>
      <c r="DY117" s="963"/>
      <c r="DZ117" s="964"/>
    </row>
    <row r="118" spans="1:130" s="230" customFormat="1" ht="26.25" customHeight="1">
      <c r="A118" s="912" t="s">
        <v>440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437</v>
      </c>
      <c r="AB118" s="893"/>
      <c r="AC118" s="893"/>
      <c r="AD118" s="893"/>
      <c r="AE118" s="894"/>
      <c r="AF118" s="892" t="s">
        <v>438</v>
      </c>
      <c r="AG118" s="893"/>
      <c r="AH118" s="893"/>
      <c r="AI118" s="893"/>
      <c r="AJ118" s="894"/>
      <c r="AK118" s="892" t="s">
        <v>313</v>
      </c>
      <c r="AL118" s="893"/>
      <c r="AM118" s="893"/>
      <c r="AN118" s="893"/>
      <c r="AO118" s="894"/>
      <c r="AP118" s="970" t="s">
        <v>439</v>
      </c>
      <c r="AQ118" s="971"/>
      <c r="AR118" s="971"/>
      <c r="AS118" s="971"/>
      <c r="AT118" s="972"/>
      <c r="AU118" s="908"/>
      <c r="AV118" s="909"/>
      <c r="AW118" s="909"/>
      <c r="AX118" s="909"/>
      <c r="AY118" s="909"/>
      <c r="AZ118" s="973" t="s">
        <v>469</v>
      </c>
      <c r="BA118" s="965"/>
      <c r="BB118" s="965"/>
      <c r="BC118" s="965"/>
      <c r="BD118" s="965"/>
      <c r="BE118" s="965"/>
      <c r="BF118" s="965"/>
      <c r="BG118" s="965"/>
      <c r="BH118" s="965"/>
      <c r="BI118" s="965"/>
      <c r="BJ118" s="965"/>
      <c r="BK118" s="965"/>
      <c r="BL118" s="965"/>
      <c r="BM118" s="965"/>
      <c r="BN118" s="965"/>
      <c r="BO118" s="965"/>
      <c r="BP118" s="966"/>
      <c r="BQ118" s="999" t="s">
        <v>132</v>
      </c>
      <c r="BR118" s="1000"/>
      <c r="BS118" s="1000"/>
      <c r="BT118" s="1000"/>
      <c r="BU118" s="1000"/>
      <c r="BV118" s="1000" t="s">
        <v>132</v>
      </c>
      <c r="BW118" s="1000"/>
      <c r="BX118" s="1000"/>
      <c r="BY118" s="1000"/>
      <c r="BZ118" s="1000"/>
      <c r="CA118" s="1000" t="s">
        <v>132</v>
      </c>
      <c r="CB118" s="1000"/>
      <c r="CC118" s="1000"/>
      <c r="CD118" s="1000"/>
      <c r="CE118" s="1000"/>
      <c r="CF118" s="920" t="s">
        <v>132</v>
      </c>
      <c r="CG118" s="921"/>
      <c r="CH118" s="921"/>
      <c r="CI118" s="921"/>
      <c r="CJ118" s="921"/>
      <c r="CK118" s="948"/>
      <c r="CL118" s="949"/>
      <c r="CM118" s="922" t="s">
        <v>470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132</v>
      </c>
      <c r="DH118" s="959"/>
      <c r="DI118" s="959"/>
      <c r="DJ118" s="959"/>
      <c r="DK118" s="960"/>
      <c r="DL118" s="961" t="s">
        <v>132</v>
      </c>
      <c r="DM118" s="959"/>
      <c r="DN118" s="959"/>
      <c r="DO118" s="959"/>
      <c r="DP118" s="960"/>
      <c r="DQ118" s="961" t="s">
        <v>132</v>
      </c>
      <c r="DR118" s="959"/>
      <c r="DS118" s="959"/>
      <c r="DT118" s="959"/>
      <c r="DU118" s="960"/>
      <c r="DV118" s="962" t="s">
        <v>132</v>
      </c>
      <c r="DW118" s="963"/>
      <c r="DX118" s="963"/>
      <c r="DY118" s="963"/>
      <c r="DZ118" s="964"/>
    </row>
    <row r="119" spans="1:130" s="230" customFormat="1" ht="26.25" customHeight="1">
      <c r="A119" s="1062" t="s">
        <v>443</v>
      </c>
      <c r="B119" s="947"/>
      <c r="C119" s="929" t="s">
        <v>444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132</v>
      </c>
      <c r="AB119" s="900"/>
      <c r="AC119" s="900"/>
      <c r="AD119" s="900"/>
      <c r="AE119" s="901"/>
      <c r="AF119" s="902" t="s">
        <v>132</v>
      </c>
      <c r="AG119" s="900"/>
      <c r="AH119" s="900"/>
      <c r="AI119" s="900"/>
      <c r="AJ119" s="901"/>
      <c r="AK119" s="902" t="s">
        <v>132</v>
      </c>
      <c r="AL119" s="900"/>
      <c r="AM119" s="900"/>
      <c r="AN119" s="900"/>
      <c r="AO119" s="901"/>
      <c r="AP119" s="903" t="s">
        <v>132</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471</v>
      </c>
      <c r="BP119" s="1005"/>
      <c r="BQ119" s="999">
        <v>25513321</v>
      </c>
      <c r="BR119" s="1000"/>
      <c r="BS119" s="1000"/>
      <c r="BT119" s="1000"/>
      <c r="BU119" s="1000"/>
      <c r="BV119" s="1000">
        <v>24156090</v>
      </c>
      <c r="BW119" s="1000"/>
      <c r="BX119" s="1000"/>
      <c r="BY119" s="1000"/>
      <c r="BZ119" s="1000"/>
      <c r="CA119" s="1000">
        <v>21879805</v>
      </c>
      <c r="CB119" s="1000"/>
      <c r="CC119" s="1000"/>
      <c r="CD119" s="1000"/>
      <c r="CE119" s="1000"/>
      <c r="CF119" s="1001"/>
      <c r="CG119" s="1002"/>
      <c r="CH119" s="1002"/>
      <c r="CI119" s="1002"/>
      <c r="CJ119" s="1003"/>
      <c r="CK119" s="950"/>
      <c r="CL119" s="951"/>
      <c r="CM119" s="973" t="s">
        <v>472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132</v>
      </c>
      <c r="DH119" s="986"/>
      <c r="DI119" s="986"/>
      <c r="DJ119" s="986"/>
      <c r="DK119" s="987"/>
      <c r="DL119" s="985" t="s">
        <v>132</v>
      </c>
      <c r="DM119" s="986"/>
      <c r="DN119" s="986"/>
      <c r="DO119" s="986"/>
      <c r="DP119" s="987"/>
      <c r="DQ119" s="985" t="s">
        <v>132</v>
      </c>
      <c r="DR119" s="986"/>
      <c r="DS119" s="986"/>
      <c r="DT119" s="986"/>
      <c r="DU119" s="987"/>
      <c r="DV119" s="988" t="s">
        <v>132</v>
      </c>
      <c r="DW119" s="989"/>
      <c r="DX119" s="989"/>
      <c r="DY119" s="989"/>
      <c r="DZ119" s="990"/>
    </row>
    <row r="120" spans="1:130" s="230" customFormat="1" ht="26.25" customHeight="1">
      <c r="A120" s="1063"/>
      <c r="B120" s="949"/>
      <c r="C120" s="922" t="s">
        <v>449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132</v>
      </c>
      <c r="AB120" s="959"/>
      <c r="AC120" s="959"/>
      <c r="AD120" s="959"/>
      <c r="AE120" s="960"/>
      <c r="AF120" s="961" t="s">
        <v>445</v>
      </c>
      <c r="AG120" s="959"/>
      <c r="AH120" s="959"/>
      <c r="AI120" s="959"/>
      <c r="AJ120" s="960"/>
      <c r="AK120" s="961" t="s">
        <v>132</v>
      </c>
      <c r="AL120" s="959"/>
      <c r="AM120" s="959"/>
      <c r="AN120" s="959"/>
      <c r="AO120" s="960"/>
      <c r="AP120" s="962" t="s">
        <v>132</v>
      </c>
      <c r="AQ120" s="963"/>
      <c r="AR120" s="963"/>
      <c r="AS120" s="963"/>
      <c r="AT120" s="964"/>
      <c r="AU120" s="991" t="s">
        <v>473</v>
      </c>
      <c r="AV120" s="992"/>
      <c r="AW120" s="992"/>
      <c r="AX120" s="992"/>
      <c r="AY120" s="993"/>
      <c r="AZ120" s="929" t="s">
        <v>474</v>
      </c>
      <c r="BA120" s="897"/>
      <c r="BB120" s="897"/>
      <c r="BC120" s="897"/>
      <c r="BD120" s="897"/>
      <c r="BE120" s="897"/>
      <c r="BF120" s="897"/>
      <c r="BG120" s="897"/>
      <c r="BH120" s="897"/>
      <c r="BI120" s="897"/>
      <c r="BJ120" s="897"/>
      <c r="BK120" s="897"/>
      <c r="BL120" s="897"/>
      <c r="BM120" s="897"/>
      <c r="BN120" s="897"/>
      <c r="BO120" s="897"/>
      <c r="BP120" s="898"/>
      <c r="BQ120" s="930">
        <v>4773223</v>
      </c>
      <c r="BR120" s="931"/>
      <c r="BS120" s="931"/>
      <c r="BT120" s="931"/>
      <c r="BU120" s="931"/>
      <c r="BV120" s="931">
        <v>5231311</v>
      </c>
      <c r="BW120" s="931"/>
      <c r="BX120" s="931"/>
      <c r="BY120" s="931"/>
      <c r="BZ120" s="931"/>
      <c r="CA120" s="931">
        <v>6562682</v>
      </c>
      <c r="CB120" s="931"/>
      <c r="CC120" s="931"/>
      <c r="CD120" s="931"/>
      <c r="CE120" s="931"/>
      <c r="CF120" s="944">
        <v>76.900000000000006</v>
      </c>
      <c r="CG120" s="945"/>
      <c r="CH120" s="945"/>
      <c r="CI120" s="945"/>
      <c r="CJ120" s="945"/>
      <c r="CK120" s="1006" t="s">
        <v>475</v>
      </c>
      <c r="CL120" s="1007"/>
      <c r="CM120" s="1007"/>
      <c r="CN120" s="1007"/>
      <c r="CO120" s="1008"/>
      <c r="CP120" s="1014" t="s">
        <v>411</v>
      </c>
      <c r="CQ120" s="1015"/>
      <c r="CR120" s="1015"/>
      <c r="CS120" s="1015"/>
      <c r="CT120" s="1015"/>
      <c r="CU120" s="1015"/>
      <c r="CV120" s="1015"/>
      <c r="CW120" s="1015"/>
      <c r="CX120" s="1015"/>
      <c r="CY120" s="1015"/>
      <c r="CZ120" s="1015"/>
      <c r="DA120" s="1015"/>
      <c r="DB120" s="1015"/>
      <c r="DC120" s="1015"/>
      <c r="DD120" s="1015"/>
      <c r="DE120" s="1015"/>
      <c r="DF120" s="1016"/>
      <c r="DG120" s="930">
        <v>4788669</v>
      </c>
      <c r="DH120" s="931"/>
      <c r="DI120" s="931"/>
      <c r="DJ120" s="931"/>
      <c r="DK120" s="931"/>
      <c r="DL120" s="931">
        <v>4518081</v>
      </c>
      <c r="DM120" s="931"/>
      <c r="DN120" s="931"/>
      <c r="DO120" s="931"/>
      <c r="DP120" s="931"/>
      <c r="DQ120" s="931">
        <v>4242367</v>
      </c>
      <c r="DR120" s="931"/>
      <c r="DS120" s="931"/>
      <c r="DT120" s="931"/>
      <c r="DU120" s="931"/>
      <c r="DV120" s="932">
        <v>49.7</v>
      </c>
      <c r="DW120" s="932"/>
      <c r="DX120" s="932"/>
      <c r="DY120" s="932"/>
      <c r="DZ120" s="933"/>
    </row>
    <row r="121" spans="1:130" s="230" customFormat="1" ht="26.25" customHeight="1">
      <c r="A121" s="1063"/>
      <c r="B121" s="949"/>
      <c r="C121" s="974" t="s">
        <v>476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132</v>
      </c>
      <c r="AB121" s="959"/>
      <c r="AC121" s="959"/>
      <c r="AD121" s="959"/>
      <c r="AE121" s="960"/>
      <c r="AF121" s="961" t="s">
        <v>132</v>
      </c>
      <c r="AG121" s="959"/>
      <c r="AH121" s="959"/>
      <c r="AI121" s="959"/>
      <c r="AJ121" s="960"/>
      <c r="AK121" s="961" t="s">
        <v>445</v>
      </c>
      <c r="AL121" s="959"/>
      <c r="AM121" s="959"/>
      <c r="AN121" s="959"/>
      <c r="AO121" s="960"/>
      <c r="AP121" s="962" t="s">
        <v>132</v>
      </c>
      <c r="AQ121" s="963"/>
      <c r="AR121" s="963"/>
      <c r="AS121" s="963"/>
      <c r="AT121" s="964"/>
      <c r="AU121" s="994"/>
      <c r="AV121" s="995"/>
      <c r="AW121" s="995"/>
      <c r="AX121" s="995"/>
      <c r="AY121" s="996"/>
      <c r="AZ121" s="922" t="s">
        <v>477</v>
      </c>
      <c r="BA121" s="923"/>
      <c r="BB121" s="923"/>
      <c r="BC121" s="923"/>
      <c r="BD121" s="923"/>
      <c r="BE121" s="923"/>
      <c r="BF121" s="923"/>
      <c r="BG121" s="923"/>
      <c r="BH121" s="923"/>
      <c r="BI121" s="923"/>
      <c r="BJ121" s="923"/>
      <c r="BK121" s="923"/>
      <c r="BL121" s="923"/>
      <c r="BM121" s="923"/>
      <c r="BN121" s="923"/>
      <c r="BO121" s="923"/>
      <c r="BP121" s="924"/>
      <c r="BQ121" s="925">
        <v>156677</v>
      </c>
      <c r="BR121" s="926"/>
      <c r="BS121" s="926"/>
      <c r="BT121" s="926"/>
      <c r="BU121" s="926"/>
      <c r="BV121" s="926">
        <v>146000</v>
      </c>
      <c r="BW121" s="926"/>
      <c r="BX121" s="926"/>
      <c r="BY121" s="926"/>
      <c r="BZ121" s="926"/>
      <c r="CA121" s="926">
        <v>135128</v>
      </c>
      <c r="CB121" s="926"/>
      <c r="CC121" s="926"/>
      <c r="CD121" s="926"/>
      <c r="CE121" s="926"/>
      <c r="CF121" s="920">
        <v>1.6</v>
      </c>
      <c r="CG121" s="921"/>
      <c r="CH121" s="921"/>
      <c r="CI121" s="921"/>
      <c r="CJ121" s="921"/>
      <c r="CK121" s="1009"/>
      <c r="CL121" s="1010"/>
      <c r="CM121" s="1010"/>
      <c r="CN121" s="1010"/>
      <c r="CO121" s="1011"/>
      <c r="CP121" s="1019" t="s">
        <v>413</v>
      </c>
      <c r="CQ121" s="1020"/>
      <c r="CR121" s="1020"/>
      <c r="CS121" s="1020"/>
      <c r="CT121" s="1020"/>
      <c r="CU121" s="1020"/>
      <c r="CV121" s="1020"/>
      <c r="CW121" s="1020"/>
      <c r="CX121" s="1020"/>
      <c r="CY121" s="1020"/>
      <c r="CZ121" s="1020"/>
      <c r="DA121" s="1020"/>
      <c r="DB121" s="1020"/>
      <c r="DC121" s="1020"/>
      <c r="DD121" s="1020"/>
      <c r="DE121" s="1020"/>
      <c r="DF121" s="1021"/>
      <c r="DG121" s="925">
        <v>5620639</v>
      </c>
      <c r="DH121" s="926"/>
      <c r="DI121" s="926"/>
      <c r="DJ121" s="926"/>
      <c r="DK121" s="926"/>
      <c r="DL121" s="926">
        <v>5082603</v>
      </c>
      <c r="DM121" s="926"/>
      <c r="DN121" s="926"/>
      <c r="DO121" s="926"/>
      <c r="DP121" s="926"/>
      <c r="DQ121" s="926">
        <v>4152674</v>
      </c>
      <c r="DR121" s="926"/>
      <c r="DS121" s="926"/>
      <c r="DT121" s="926"/>
      <c r="DU121" s="926"/>
      <c r="DV121" s="927">
        <v>48.7</v>
      </c>
      <c r="DW121" s="927"/>
      <c r="DX121" s="927"/>
      <c r="DY121" s="927"/>
      <c r="DZ121" s="928"/>
    </row>
    <row r="122" spans="1:130" s="230" customFormat="1" ht="26.25" customHeight="1">
      <c r="A122" s="1063"/>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132</v>
      </c>
      <c r="AB122" s="959"/>
      <c r="AC122" s="959"/>
      <c r="AD122" s="959"/>
      <c r="AE122" s="960"/>
      <c r="AF122" s="961" t="s">
        <v>132</v>
      </c>
      <c r="AG122" s="959"/>
      <c r="AH122" s="959"/>
      <c r="AI122" s="959"/>
      <c r="AJ122" s="960"/>
      <c r="AK122" s="961" t="s">
        <v>132</v>
      </c>
      <c r="AL122" s="959"/>
      <c r="AM122" s="959"/>
      <c r="AN122" s="959"/>
      <c r="AO122" s="960"/>
      <c r="AP122" s="962" t="s">
        <v>132</v>
      </c>
      <c r="AQ122" s="963"/>
      <c r="AR122" s="963"/>
      <c r="AS122" s="963"/>
      <c r="AT122" s="964"/>
      <c r="AU122" s="994"/>
      <c r="AV122" s="995"/>
      <c r="AW122" s="995"/>
      <c r="AX122" s="995"/>
      <c r="AY122" s="996"/>
      <c r="AZ122" s="973" t="s">
        <v>478</v>
      </c>
      <c r="BA122" s="965"/>
      <c r="BB122" s="965"/>
      <c r="BC122" s="965"/>
      <c r="BD122" s="965"/>
      <c r="BE122" s="965"/>
      <c r="BF122" s="965"/>
      <c r="BG122" s="965"/>
      <c r="BH122" s="965"/>
      <c r="BI122" s="965"/>
      <c r="BJ122" s="965"/>
      <c r="BK122" s="965"/>
      <c r="BL122" s="965"/>
      <c r="BM122" s="965"/>
      <c r="BN122" s="965"/>
      <c r="BO122" s="965"/>
      <c r="BP122" s="966"/>
      <c r="BQ122" s="999">
        <v>15381966</v>
      </c>
      <c r="BR122" s="1000"/>
      <c r="BS122" s="1000"/>
      <c r="BT122" s="1000"/>
      <c r="BU122" s="1000"/>
      <c r="BV122" s="1000">
        <v>14790616</v>
      </c>
      <c r="BW122" s="1000"/>
      <c r="BX122" s="1000"/>
      <c r="BY122" s="1000"/>
      <c r="BZ122" s="1000"/>
      <c r="CA122" s="1000">
        <v>13721581</v>
      </c>
      <c r="CB122" s="1000"/>
      <c r="CC122" s="1000"/>
      <c r="CD122" s="1000"/>
      <c r="CE122" s="1000"/>
      <c r="CF122" s="1017">
        <v>160.9</v>
      </c>
      <c r="CG122" s="1018"/>
      <c r="CH122" s="1018"/>
      <c r="CI122" s="1018"/>
      <c r="CJ122" s="1018"/>
      <c r="CK122" s="1009"/>
      <c r="CL122" s="1010"/>
      <c r="CM122" s="1010"/>
      <c r="CN122" s="1010"/>
      <c r="CO122" s="1011"/>
      <c r="CP122" s="1019" t="s">
        <v>479</v>
      </c>
      <c r="CQ122" s="1020"/>
      <c r="CR122" s="1020"/>
      <c r="CS122" s="1020"/>
      <c r="CT122" s="1020"/>
      <c r="CU122" s="1020"/>
      <c r="CV122" s="1020"/>
      <c r="CW122" s="1020"/>
      <c r="CX122" s="1020"/>
      <c r="CY122" s="1020"/>
      <c r="CZ122" s="1020"/>
      <c r="DA122" s="1020"/>
      <c r="DB122" s="1020"/>
      <c r="DC122" s="1020"/>
      <c r="DD122" s="1020"/>
      <c r="DE122" s="1020"/>
      <c r="DF122" s="1021"/>
      <c r="DG122" s="925" t="s">
        <v>445</v>
      </c>
      <c r="DH122" s="926"/>
      <c r="DI122" s="926"/>
      <c r="DJ122" s="926"/>
      <c r="DK122" s="926"/>
      <c r="DL122" s="926" t="s">
        <v>132</v>
      </c>
      <c r="DM122" s="926"/>
      <c r="DN122" s="926"/>
      <c r="DO122" s="926"/>
      <c r="DP122" s="926"/>
      <c r="DQ122" s="926" t="s">
        <v>132</v>
      </c>
      <c r="DR122" s="926"/>
      <c r="DS122" s="926"/>
      <c r="DT122" s="926"/>
      <c r="DU122" s="926"/>
      <c r="DV122" s="927" t="s">
        <v>132</v>
      </c>
      <c r="DW122" s="927"/>
      <c r="DX122" s="927"/>
      <c r="DY122" s="927"/>
      <c r="DZ122" s="928"/>
    </row>
    <row r="123" spans="1:130" s="230" customFormat="1" ht="26.25" customHeight="1">
      <c r="A123" s="1063"/>
      <c r="B123" s="949"/>
      <c r="C123" s="922" t="s">
        <v>465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15000</v>
      </c>
      <c r="AB123" s="959"/>
      <c r="AC123" s="959"/>
      <c r="AD123" s="959"/>
      <c r="AE123" s="960"/>
      <c r="AF123" s="961">
        <v>15000</v>
      </c>
      <c r="AG123" s="959"/>
      <c r="AH123" s="959"/>
      <c r="AI123" s="959"/>
      <c r="AJ123" s="960"/>
      <c r="AK123" s="961">
        <v>15000</v>
      </c>
      <c r="AL123" s="959"/>
      <c r="AM123" s="959"/>
      <c r="AN123" s="959"/>
      <c r="AO123" s="960"/>
      <c r="AP123" s="962">
        <v>0.2</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480</v>
      </c>
      <c r="BP123" s="1005"/>
      <c r="BQ123" s="1035">
        <v>20311866</v>
      </c>
      <c r="BR123" s="1036"/>
      <c r="BS123" s="1036"/>
      <c r="BT123" s="1036"/>
      <c r="BU123" s="1036"/>
      <c r="BV123" s="1036">
        <v>20167927</v>
      </c>
      <c r="BW123" s="1036"/>
      <c r="BX123" s="1036"/>
      <c r="BY123" s="1036"/>
      <c r="BZ123" s="1036"/>
      <c r="CA123" s="1036">
        <v>20419391</v>
      </c>
      <c r="CB123" s="1036"/>
      <c r="CC123" s="1036"/>
      <c r="CD123" s="1036"/>
      <c r="CE123" s="1036"/>
      <c r="CF123" s="1001"/>
      <c r="CG123" s="1002"/>
      <c r="CH123" s="1002"/>
      <c r="CI123" s="1002"/>
      <c r="CJ123" s="1003"/>
      <c r="CK123" s="1009"/>
      <c r="CL123" s="1010"/>
      <c r="CM123" s="1010"/>
      <c r="CN123" s="1010"/>
      <c r="CO123" s="1011"/>
      <c r="CP123" s="1019" t="s">
        <v>414</v>
      </c>
      <c r="CQ123" s="1020"/>
      <c r="CR123" s="1020"/>
      <c r="CS123" s="1020"/>
      <c r="CT123" s="1020"/>
      <c r="CU123" s="1020"/>
      <c r="CV123" s="1020"/>
      <c r="CW123" s="1020"/>
      <c r="CX123" s="1020"/>
      <c r="CY123" s="1020"/>
      <c r="CZ123" s="1020"/>
      <c r="DA123" s="1020"/>
      <c r="DB123" s="1020"/>
      <c r="DC123" s="1020"/>
      <c r="DD123" s="1020"/>
      <c r="DE123" s="1020"/>
      <c r="DF123" s="1021"/>
      <c r="DG123" s="958" t="s">
        <v>132</v>
      </c>
      <c r="DH123" s="959"/>
      <c r="DI123" s="959"/>
      <c r="DJ123" s="959"/>
      <c r="DK123" s="960"/>
      <c r="DL123" s="961" t="s">
        <v>445</v>
      </c>
      <c r="DM123" s="959"/>
      <c r="DN123" s="959"/>
      <c r="DO123" s="959"/>
      <c r="DP123" s="960"/>
      <c r="DQ123" s="961" t="s">
        <v>132</v>
      </c>
      <c r="DR123" s="959"/>
      <c r="DS123" s="959"/>
      <c r="DT123" s="959"/>
      <c r="DU123" s="960"/>
      <c r="DV123" s="962" t="s">
        <v>132</v>
      </c>
      <c r="DW123" s="963"/>
      <c r="DX123" s="963"/>
      <c r="DY123" s="963"/>
      <c r="DZ123" s="964"/>
    </row>
    <row r="124" spans="1:130" s="230" customFormat="1" ht="26.25" customHeight="1" thickBot="1">
      <c r="A124" s="1063"/>
      <c r="B124" s="949"/>
      <c r="C124" s="922" t="s">
        <v>468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132</v>
      </c>
      <c r="AB124" s="959"/>
      <c r="AC124" s="959"/>
      <c r="AD124" s="959"/>
      <c r="AE124" s="960"/>
      <c r="AF124" s="961" t="s">
        <v>132</v>
      </c>
      <c r="AG124" s="959"/>
      <c r="AH124" s="959"/>
      <c r="AI124" s="959"/>
      <c r="AJ124" s="960"/>
      <c r="AK124" s="961" t="s">
        <v>132</v>
      </c>
      <c r="AL124" s="959"/>
      <c r="AM124" s="959"/>
      <c r="AN124" s="959"/>
      <c r="AO124" s="960"/>
      <c r="AP124" s="962" t="s">
        <v>445</v>
      </c>
      <c r="AQ124" s="963"/>
      <c r="AR124" s="963"/>
      <c r="AS124" s="963"/>
      <c r="AT124" s="964"/>
      <c r="AU124" s="1031" t="s">
        <v>481</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63</v>
      </c>
      <c r="BR124" s="1027"/>
      <c r="BS124" s="1027"/>
      <c r="BT124" s="1027"/>
      <c r="BU124" s="1027"/>
      <c r="BV124" s="1027">
        <v>45.6</v>
      </c>
      <c r="BW124" s="1027"/>
      <c r="BX124" s="1027"/>
      <c r="BY124" s="1027"/>
      <c r="BZ124" s="1027"/>
      <c r="CA124" s="1027">
        <v>17.100000000000001</v>
      </c>
      <c r="CB124" s="1027"/>
      <c r="CC124" s="1027"/>
      <c r="CD124" s="1027"/>
      <c r="CE124" s="1027"/>
      <c r="CF124" s="1028"/>
      <c r="CG124" s="1029"/>
      <c r="CH124" s="1029"/>
      <c r="CI124" s="1029"/>
      <c r="CJ124" s="1030"/>
      <c r="CK124" s="1012"/>
      <c r="CL124" s="1012"/>
      <c r="CM124" s="1012"/>
      <c r="CN124" s="1012"/>
      <c r="CO124" s="1013"/>
      <c r="CP124" s="1019" t="s">
        <v>482</v>
      </c>
      <c r="CQ124" s="1020"/>
      <c r="CR124" s="1020"/>
      <c r="CS124" s="1020"/>
      <c r="CT124" s="1020"/>
      <c r="CU124" s="1020"/>
      <c r="CV124" s="1020"/>
      <c r="CW124" s="1020"/>
      <c r="CX124" s="1020"/>
      <c r="CY124" s="1020"/>
      <c r="CZ124" s="1020"/>
      <c r="DA124" s="1020"/>
      <c r="DB124" s="1020"/>
      <c r="DC124" s="1020"/>
      <c r="DD124" s="1020"/>
      <c r="DE124" s="1020"/>
      <c r="DF124" s="1021"/>
      <c r="DG124" s="1004" t="s">
        <v>132</v>
      </c>
      <c r="DH124" s="986"/>
      <c r="DI124" s="986"/>
      <c r="DJ124" s="986"/>
      <c r="DK124" s="987"/>
      <c r="DL124" s="985" t="s">
        <v>132</v>
      </c>
      <c r="DM124" s="986"/>
      <c r="DN124" s="986"/>
      <c r="DO124" s="986"/>
      <c r="DP124" s="987"/>
      <c r="DQ124" s="985" t="s">
        <v>132</v>
      </c>
      <c r="DR124" s="986"/>
      <c r="DS124" s="986"/>
      <c r="DT124" s="986"/>
      <c r="DU124" s="987"/>
      <c r="DV124" s="988" t="s">
        <v>132</v>
      </c>
      <c r="DW124" s="989"/>
      <c r="DX124" s="989"/>
      <c r="DY124" s="989"/>
      <c r="DZ124" s="990"/>
    </row>
    <row r="125" spans="1:130" s="230" customFormat="1" ht="26.25" customHeight="1">
      <c r="A125" s="1063"/>
      <c r="B125" s="949"/>
      <c r="C125" s="922" t="s">
        <v>470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132</v>
      </c>
      <c r="AB125" s="959"/>
      <c r="AC125" s="959"/>
      <c r="AD125" s="959"/>
      <c r="AE125" s="960"/>
      <c r="AF125" s="961" t="s">
        <v>132</v>
      </c>
      <c r="AG125" s="959"/>
      <c r="AH125" s="959"/>
      <c r="AI125" s="959"/>
      <c r="AJ125" s="960"/>
      <c r="AK125" s="961" t="s">
        <v>132</v>
      </c>
      <c r="AL125" s="959"/>
      <c r="AM125" s="959"/>
      <c r="AN125" s="959"/>
      <c r="AO125" s="960"/>
      <c r="AP125" s="962" t="s">
        <v>132</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483</v>
      </c>
      <c r="CL125" s="1007"/>
      <c r="CM125" s="1007"/>
      <c r="CN125" s="1007"/>
      <c r="CO125" s="1008"/>
      <c r="CP125" s="929" t="s">
        <v>484</v>
      </c>
      <c r="CQ125" s="897"/>
      <c r="CR125" s="897"/>
      <c r="CS125" s="897"/>
      <c r="CT125" s="897"/>
      <c r="CU125" s="897"/>
      <c r="CV125" s="897"/>
      <c r="CW125" s="897"/>
      <c r="CX125" s="897"/>
      <c r="CY125" s="897"/>
      <c r="CZ125" s="897"/>
      <c r="DA125" s="897"/>
      <c r="DB125" s="897"/>
      <c r="DC125" s="897"/>
      <c r="DD125" s="897"/>
      <c r="DE125" s="897"/>
      <c r="DF125" s="898"/>
      <c r="DG125" s="930" t="s">
        <v>132</v>
      </c>
      <c r="DH125" s="931"/>
      <c r="DI125" s="931"/>
      <c r="DJ125" s="931"/>
      <c r="DK125" s="931"/>
      <c r="DL125" s="931" t="s">
        <v>132</v>
      </c>
      <c r="DM125" s="931"/>
      <c r="DN125" s="931"/>
      <c r="DO125" s="931"/>
      <c r="DP125" s="931"/>
      <c r="DQ125" s="931" t="s">
        <v>132</v>
      </c>
      <c r="DR125" s="931"/>
      <c r="DS125" s="931"/>
      <c r="DT125" s="931"/>
      <c r="DU125" s="931"/>
      <c r="DV125" s="932" t="s">
        <v>132</v>
      </c>
      <c r="DW125" s="932"/>
      <c r="DX125" s="932"/>
      <c r="DY125" s="932"/>
      <c r="DZ125" s="933"/>
    </row>
    <row r="126" spans="1:130" s="230" customFormat="1" ht="26.25" customHeight="1" thickBot="1">
      <c r="A126" s="1063"/>
      <c r="B126" s="949"/>
      <c r="C126" s="922" t="s">
        <v>472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132</v>
      </c>
      <c r="AB126" s="959"/>
      <c r="AC126" s="959"/>
      <c r="AD126" s="959"/>
      <c r="AE126" s="960"/>
      <c r="AF126" s="961" t="s">
        <v>132</v>
      </c>
      <c r="AG126" s="959"/>
      <c r="AH126" s="959"/>
      <c r="AI126" s="959"/>
      <c r="AJ126" s="960"/>
      <c r="AK126" s="961" t="s">
        <v>132</v>
      </c>
      <c r="AL126" s="959"/>
      <c r="AM126" s="959"/>
      <c r="AN126" s="959"/>
      <c r="AO126" s="960"/>
      <c r="AP126" s="962" t="s">
        <v>132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485</v>
      </c>
      <c r="CQ126" s="923"/>
      <c r="CR126" s="923"/>
      <c r="CS126" s="923"/>
      <c r="CT126" s="923"/>
      <c r="CU126" s="923"/>
      <c r="CV126" s="923"/>
      <c r="CW126" s="923"/>
      <c r="CX126" s="923"/>
      <c r="CY126" s="923"/>
      <c r="CZ126" s="923"/>
      <c r="DA126" s="923"/>
      <c r="DB126" s="923"/>
      <c r="DC126" s="923"/>
      <c r="DD126" s="923"/>
      <c r="DE126" s="923"/>
      <c r="DF126" s="924"/>
      <c r="DG126" s="925" t="s">
        <v>132</v>
      </c>
      <c r="DH126" s="926"/>
      <c r="DI126" s="926"/>
      <c r="DJ126" s="926"/>
      <c r="DK126" s="926"/>
      <c r="DL126" s="926" t="s">
        <v>132</v>
      </c>
      <c r="DM126" s="926"/>
      <c r="DN126" s="926"/>
      <c r="DO126" s="926"/>
      <c r="DP126" s="926"/>
      <c r="DQ126" s="926" t="s">
        <v>132</v>
      </c>
      <c r="DR126" s="926"/>
      <c r="DS126" s="926"/>
      <c r="DT126" s="926"/>
      <c r="DU126" s="926"/>
      <c r="DV126" s="927" t="s">
        <v>132</v>
      </c>
      <c r="DW126" s="927"/>
      <c r="DX126" s="927"/>
      <c r="DY126" s="927"/>
      <c r="DZ126" s="928"/>
    </row>
    <row r="127" spans="1:130" s="230" customFormat="1" ht="26.25" customHeight="1">
      <c r="A127" s="1064"/>
      <c r="B127" s="951"/>
      <c r="C127" s="973" t="s">
        <v>486</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453</v>
      </c>
      <c r="AB127" s="959"/>
      <c r="AC127" s="959"/>
      <c r="AD127" s="959"/>
      <c r="AE127" s="960"/>
      <c r="AF127" s="961">
        <v>383</v>
      </c>
      <c r="AG127" s="959"/>
      <c r="AH127" s="959"/>
      <c r="AI127" s="959"/>
      <c r="AJ127" s="960"/>
      <c r="AK127" s="961">
        <v>287</v>
      </c>
      <c r="AL127" s="959"/>
      <c r="AM127" s="959"/>
      <c r="AN127" s="959"/>
      <c r="AO127" s="960"/>
      <c r="AP127" s="962">
        <v>0</v>
      </c>
      <c r="AQ127" s="963"/>
      <c r="AR127" s="963"/>
      <c r="AS127" s="963"/>
      <c r="AT127" s="964"/>
      <c r="AU127" s="232"/>
      <c r="AV127" s="232"/>
      <c r="AW127" s="232"/>
      <c r="AX127" s="1037" t="s">
        <v>487</v>
      </c>
      <c r="AY127" s="1038"/>
      <c r="AZ127" s="1038"/>
      <c r="BA127" s="1038"/>
      <c r="BB127" s="1038"/>
      <c r="BC127" s="1038"/>
      <c r="BD127" s="1038"/>
      <c r="BE127" s="1039"/>
      <c r="BF127" s="1040" t="s">
        <v>488</v>
      </c>
      <c r="BG127" s="1038"/>
      <c r="BH127" s="1038"/>
      <c r="BI127" s="1038"/>
      <c r="BJ127" s="1038"/>
      <c r="BK127" s="1038"/>
      <c r="BL127" s="1039"/>
      <c r="BM127" s="1040" t="s">
        <v>489</v>
      </c>
      <c r="BN127" s="1038"/>
      <c r="BO127" s="1038"/>
      <c r="BP127" s="1038"/>
      <c r="BQ127" s="1038"/>
      <c r="BR127" s="1038"/>
      <c r="BS127" s="1039"/>
      <c r="BT127" s="1040" t="s">
        <v>490</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491</v>
      </c>
      <c r="CQ127" s="923"/>
      <c r="CR127" s="923"/>
      <c r="CS127" s="923"/>
      <c r="CT127" s="923"/>
      <c r="CU127" s="923"/>
      <c r="CV127" s="923"/>
      <c r="CW127" s="923"/>
      <c r="CX127" s="923"/>
      <c r="CY127" s="923"/>
      <c r="CZ127" s="923"/>
      <c r="DA127" s="923"/>
      <c r="DB127" s="923"/>
      <c r="DC127" s="923"/>
      <c r="DD127" s="923"/>
      <c r="DE127" s="923"/>
      <c r="DF127" s="924"/>
      <c r="DG127" s="925" t="s">
        <v>132</v>
      </c>
      <c r="DH127" s="926"/>
      <c r="DI127" s="926"/>
      <c r="DJ127" s="926"/>
      <c r="DK127" s="926"/>
      <c r="DL127" s="926" t="s">
        <v>132</v>
      </c>
      <c r="DM127" s="926"/>
      <c r="DN127" s="926"/>
      <c r="DO127" s="926"/>
      <c r="DP127" s="926"/>
      <c r="DQ127" s="926" t="s">
        <v>132</v>
      </c>
      <c r="DR127" s="926"/>
      <c r="DS127" s="926"/>
      <c r="DT127" s="926"/>
      <c r="DU127" s="926"/>
      <c r="DV127" s="927" t="s">
        <v>132</v>
      </c>
      <c r="DW127" s="927"/>
      <c r="DX127" s="927"/>
      <c r="DY127" s="927"/>
      <c r="DZ127" s="928"/>
    </row>
    <row r="128" spans="1:130" s="230" customFormat="1" ht="26.25" customHeight="1" thickBot="1">
      <c r="A128" s="1047" t="s">
        <v>492</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493</v>
      </c>
      <c r="X128" s="1049"/>
      <c r="Y128" s="1049"/>
      <c r="Z128" s="1050"/>
      <c r="AA128" s="1051">
        <v>14516</v>
      </c>
      <c r="AB128" s="1052"/>
      <c r="AC128" s="1052"/>
      <c r="AD128" s="1052"/>
      <c r="AE128" s="1053"/>
      <c r="AF128" s="1054">
        <v>13482</v>
      </c>
      <c r="AG128" s="1052"/>
      <c r="AH128" s="1052"/>
      <c r="AI128" s="1052"/>
      <c r="AJ128" s="1053"/>
      <c r="AK128" s="1054">
        <v>13482</v>
      </c>
      <c r="AL128" s="1052"/>
      <c r="AM128" s="1052"/>
      <c r="AN128" s="1052"/>
      <c r="AO128" s="1053"/>
      <c r="AP128" s="1055"/>
      <c r="AQ128" s="1056"/>
      <c r="AR128" s="1056"/>
      <c r="AS128" s="1056"/>
      <c r="AT128" s="1057"/>
      <c r="AU128" s="232"/>
      <c r="AV128" s="232"/>
      <c r="AW128" s="232"/>
      <c r="AX128" s="896" t="s">
        <v>494</v>
      </c>
      <c r="AY128" s="897"/>
      <c r="AZ128" s="897"/>
      <c r="BA128" s="897"/>
      <c r="BB128" s="897"/>
      <c r="BC128" s="897"/>
      <c r="BD128" s="897"/>
      <c r="BE128" s="898"/>
      <c r="BF128" s="1058" t="s">
        <v>446</v>
      </c>
      <c r="BG128" s="1059"/>
      <c r="BH128" s="1059"/>
      <c r="BI128" s="1059"/>
      <c r="BJ128" s="1059"/>
      <c r="BK128" s="1059"/>
      <c r="BL128" s="1060"/>
      <c r="BM128" s="1058">
        <v>13.32</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495</v>
      </c>
      <c r="CQ128" s="740"/>
      <c r="CR128" s="740"/>
      <c r="CS128" s="740"/>
      <c r="CT128" s="740"/>
      <c r="CU128" s="740"/>
      <c r="CV128" s="740"/>
      <c r="CW128" s="740"/>
      <c r="CX128" s="740"/>
      <c r="CY128" s="740"/>
      <c r="CZ128" s="740"/>
      <c r="DA128" s="740"/>
      <c r="DB128" s="740"/>
      <c r="DC128" s="740"/>
      <c r="DD128" s="740"/>
      <c r="DE128" s="740"/>
      <c r="DF128" s="1042"/>
      <c r="DG128" s="1043" t="s">
        <v>132</v>
      </c>
      <c r="DH128" s="1044"/>
      <c r="DI128" s="1044"/>
      <c r="DJ128" s="1044"/>
      <c r="DK128" s="1044"/>
      <c r="DL128" s="1044" t="s">
        <v>132</v>
      </c>
      <c r="DM128" s="1044"/>
      <c r="DN128" s="1044"/>
      <c r="DO128" s="1044"/>
      <c r="DP128" s="1044"/>
      <c r="DQ128" s="1044" t="s">
        <v>132</v>
      </c>
      <c r="DR128" s="1044"/>
      <c r="DS128" s="1044"/>
      <c r="DT128" s="1044"/>
      <c r="DU128" s="1044"/>
      <c r="DV128" s="1045" t="s">
        <v>132</v>
      </c>
      <c r="DW128" s="1045"/>
      <c r="DX128" s="1045"/>
      <c r="DY128" s="1045"/>
      <c r="DZ128" s="1046"/>
    </row>
    <row r="129" spans="1:131" s="230" customFormat="1" ht="26.25" customHeight="1">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496</v>
      </c>
      <c r="X129" s="1071"/>
      <c r="Y129" s="1071"/>
      <c r="Z129" s="1072"/>
      <c r="AA129" s="958">
        <v>9743004</v>
      </c>
      <c r="AB129" s="959"/>
      <c r="AC129" s="959"/>
      <c r="AD129" s="959"/>
      <c r="AE129" s="960"/>
      <c r="AF129" s="961">
        <v>10309019</v>
      </c>
      <c r="AG129" s="959"/>
      <c r="AH129" s="959"/>
      <c r="AI129" s="959"/>
      <c r="AJ129" s="960"/>
      <c r="AK129" s="961">
        <v>10066631</v>
      </c>
      <c r="AL129" s="959"/>
      <c r="AM129" s="959"/>
      <c r="AN129" s="959"/>
      <c r="AO129" s="960"/>
      <c r="AP129" s="1073"/>
      <c r="AQ129" s="1074"/>
      <c r="AR129" s="1074"/>
      <c r="AS129" s="1074"/>
      <c r="AT129" s="1075"/>
      <c r="AU129" s="233"/>
      <c r="AV129" s="233"/>
      <c r="AW129" s="233"/>
      <c r="AX129" s="1065" t="s">
        <v>497</v>
      </c>
      <c r="AY129" s="923"/>
      <c r="AZ129" s="923"/>
      <c r="BA129" s="923"/>
      <c r="BB129" s="923"/>
      <c r="BC129" s="923"/>
      <c r="BD129" s="923"/>
      <c r="BE129" s="924"/>
      <c r="BF129" s="1066" t="s">
        <v>132</v>
      </c>
      <c r="BG129" s="1067"/>
      <c r="BH129" s="1067"/>
      <c r="BI129" s="1067"/>
      <c r="BJ129" s="1067"/>
      <c r="BK129" s="1067"/>
      <c r="BL129" s="1068"/>
      <c r="BM129" s="1066">
        <v>18.32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498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499</v>
      </c>
      <c r="X130" s="1071"/>
      <c r="Y130" s="1071"/>
      <c r="Z130" s="1072"/>
      <c r="AA130" s="958">
        <v>1487831</v>
      </c>
      <c r="AB130" s="959"/>
      <c r="AC130" s="959"/>
      <c r="AD130" s="959"/>
      <c r="AE130" s="960"/>
      <c r="AF130" s="961">
        <v>1569790</v>
      </c>
      <c r="AG130" s="959"/>
      <c r="AH130" s="959"/>
      <c r="AI130" s="959"/>
      <c r="AJ130" s="960"/>
      <c r="AK130" s="961">
        <v>1537356</v>
      </c>
      <c r="AL130" s="959"/>
      <c r="AM130" s="959"/>
      <c r="AN130" s="959"/>
      <c r="AO130" s="960"/>
      <c r="AP130" s="1073"/>
      <c r="AQ130" s="1074"/>
      <c r="AR130" s="1074"/>
      <c r="AS130" s="1074"/>
      <c r="AT130" s="1075"/>
      <c r="AU130" s="233"/>
      <c r="AV130" s="233"/>
      <c r="AW130" s="233"/>
      <c r="AX130" s="1065" t="s">
        <v>500</v>
      </c>
      <c r="AY130" s="923"/>
      <c r="AZ130" s="923"/>
      <c r="BA130" s="923"/>
      <c r="BB130" s="923"/>
      <c r="BC130" s="923"/>
      <c r="BD130" s="923"/>
      <c r="BE130" s="924"/>
      <c r="BF130" s="1101">
        <v>10.6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501</v>
      </c>
      <c r="X131" s="1108"/>
      <c r="Y131" s="1108"/>
      <c r="Z131" s="1109"/>
      <c r="AA131" s="1004">
        <v>8255173</v>
      </c>
      <c r="AB131" s="986"/>
      <c r="AC131" s="986"/>
      <c r="AD131" s="986"/>
      <c r="AE131" s="987"/>
      <c r="AF131" s="985">
        <v>8739229</v>
      </c>
      <c r="AG131" s="986"/>
      <c r="AH131" s="986"/>
      <c r="AI131" s="986"/>
      <c r="AJ131" s="987"/>
      <c r="AK131" s="985">
        <v>8529275</v>
      </c>
      <c r="AL131" s="986"/>
      <c r="AM131" s="986"/>
      <c r="AN131" s="986"/>
      <c r="AO131" s="987"/>
      <c r="AP131" s="1110"/>
      <c r="AQ131" s="1111"/>
      <c r="AR131" s="1111"/>
      <c r="AS131" s="1111"/>
      <c r="AT131" s="1112"/>
      <c r="AU131" s="233"/>
      <c r="AV131" s="233"/>
      <c r="AW131" s="233"/>
      <c r="AX131" s="1083" t="s">
        <v>502</v>
      </c>
      <c r="AY131" s="740"/>
      <c r="AZ131" s="740"/>
      <c r="BA131" s="740"/>
      <c r="BB131" s="740"/>
      <c r="BC131" s="740"/>
      <c r="BD131" s="740"/>
      <c r="BE131" s="1042"/>
      <c r="BF131" s="1084">
        <v>17.100000000000001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503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504</v>
      </c>
      <c r="W132" s="1094"/>
      <c r="X132" s="1094"/>
      <c r="Y132" s="1094"/>
      <c r="Z132" s="1095"/>
      <c r="AA132" s="1096">
        <v>10.74478996</v>
      </c>
      <c r="AB132" s="1097"/>
      <c r="AC132" s="1097"/>
      <c r="AD132" s="1097"/>
      <c r="AE132" s="1098"/>
      <c r="AF132" s="1099">
        <v>10.87787035</v>
      </c>
      <c r="AG132" s="1097"/>
      <c r="AH132" s="1097"/>
      <c r="AI132" s="1097"/>
      <c r="AJ132" s="1098"/>
      <c r="AK132" s="1099">
        <v>10.2746482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505</v>
      </c>
      <c r="W133" s="1077"/>
      <c r="X133" s="1077"/>
      <c r="Y133" s="1077"/>
      <c r="Z133" s="1078"/>
      <c r="AA133" s="1079">
        <v>11.6</v>
      </c>
      <c r="AB133" s="1080"/>
      <c r="AC133" s="1080"/>
      <c r="AD133" s="1080"/>
      <c r="AE133" s="1081"/>
      <c r="AF133" s="1079">
        <v>11.3</v>
      </c>
      <c r="AG133" s="1080"/>
      <c r="AH133" s="1080"/>
      <c r="AI133" s="1080"/>
      <c r="AJ133" s="1081"/>
      <c r="AK133" s="1079">
        <v>10.6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IZpXY3O7fJX1x1Yht2sDROBWYYr20NB/vgBU3K/7LKH0PFyMeBhd5hBSfQETSMBzZHQJuvVq1T+8xv8jxq0/Q==" saltValue="mFvd/EaWkgrdqgfPAXhkM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506</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7ikgCCY7M00XxMIdBpYPh8qTJ3N5Zupn6y0Yi51dYSWqVZAonmm1HspyPF74q6OgjT2g+7uCL97bq1NPmZ7RFw==" saltValue="+L76gP1+i7jdSUW6c9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k7VhuvJcQ+ZJz3dcbYycpMg5Vtj10V0hiYK/ThsWKAj27/Q46T5D5wwDSdOpxqivcD6o9+p6F28dWhgSwai7Mw==" saltValue="lxc/OtmS50DdQyK0q3Ui0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509</v>
      </c>
      <c r="AP7" s="272"/>
      <c r="AQ7" s="273" t="s">
        <v>510</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511</v>
      </c>
      <c r="AQ8" s="279" t="s">
        <v>512</v>
      </c>
      <c r="AR8" s="280" t="s">
        <v>513</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514</v>
      </c>
      <c r="AL9" s="1117"/>
      <c r="AM9" s="1117"/>
      <c r="AN9" s="1118"/>
      <c r="AO9" s="281">
        <v>3205695</v>
      </c>
      <c r="AP9" s="281">
        <v>96412</v>
      </c>
      <c r="AQ9" s="282">
        <v>90021</v>
      </c>
      <c r="AR9" s="283">
        <v>7.1</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515</v>
      </c>
      <c r="AL10" s="1117"/>
      <c r="AM10" s="1117"/>
      <c r="AN10" s="1118"/>
      <c r="AO10" s="284">
        <v>22147</v>
      </c>
      <c r="AP10" s="284">
        <v>666</v>
      </c>
      <c r="AQ10" s="285">
        <v>11562</v>
      </c>
      <c r="AR10" s="286">
        <v>-94.2</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516</v>
      </c>
      <c r="AL11" s="1117"/>
      <c r="AM11" s="1117"/>
      <c r="AN11" s="1118"/>
      <c r="AO11" s="284" t="s">
        <v>517</v>
      </c>
      <c r="AP11" s="284" t="s">
        <v>517</v>
      </c>
      <c r="AQ11" s="285">
        <v>947</v>
      </c>
      <c r="AR11" s="286" t="s">
        <v>517</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518</v>
      </c>
      <c r="AL12" s="1117"/>
      <c r="AM12" s="1117"/>
      <c r="AN12" s="1118"/>
      <c r="AO12" s="284" t="s">
        <v>517</v>
      </c>
      <c r="AP12" s="284" t="s">
        <v>517</v>
      </c>
      <c r="AQ12" s="285">
        <v>11</v>
      </c>
      <c r="AR12" s="286" t="s">
        <v>517</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519</v>
      </c>
      <c r="AL13" s="1117"/>
      <c r="AM13" s="1117"/>
      <c r="AN13" s="1118"/>
      <c r="AO13" s="284">
        <v>135281</v>
      </c>
      <c r="AP13" s="284">
        <v>4069</v>
      </c>
      <c r="AQ13" s="285">
        <v>3606</v>
      </c>
      <c r="AR13" s="286">
        <v>12.8</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520</v>
      </c>
      <c r="AL14" s="1117"/>
      <c r="AM14" s="1117"/>
      <c r="AN14" s="1118"/>
      <c r="AO14" s="284">
        <v>100177</v>
      </c>
      <c r="AP14" s="284">
        <v>3013</v>
      </c>
      <c r="AQ14" s="285">
        <v>1599</v>
      </c>
      <c r="AR14" s="286">
        <v>88.4</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521</v>
      </c>
      <c r="AL15" s="1120"/>
      <c r="AM15" s="1120"/>
      <c r="AN15" s="1121"/>
      <c r="AO15" s="284">
        <v>-175773</v>
      </c>
      <c r="AP15" s="284">
        <v>-5286</v>
      </c>
      <c r="AQ15" s="285">
        <v>-6463</v>
      </c>
      <c r="AR15" s="286">
        <v>-18.2</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3287527</v>
      </c>
      <c r="AP16" s="284">
        <v>98873</v>
      </c>
      <c r="AQ16" s="285">
        <v>101283</v>
      </c>
      <c r="AR16" s="286">
        <v>-2.4</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526</v>
      </c>
      <c r="AL21" s="1123"/>
      <c r="AM21" s="1123"/>
      <c r="AN21" s="1124"/>
      <c r="AO21" s="297">
        <v>9.9499999999999993</v>
      </c>
      <c r="AP21" s="298">
        <v>9.14</v>
      </c>
      <c r="AQ21" s="299">
        <v>0.81</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527</v>
      </c>
      <c r="AL22" s="1123"/>
      <c r="AM22" s="1123"/>
      <c r="AN22" s="1124"/>
      <c r="AO22" s="302">
        <v>97.1</v>
      </c>
      <c r="AP22" s="303">
        <v>97.6</v>
      </c>
      <c r="AQ22" s="304">
        <v>-0.5</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528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509</v>
      </c>
      <c r="AP30" s="272"/>
      <c r="AQ30" s="273" t="s">
        <v>510</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511</v>
      </c>
      <c r="AQ31" s="279" t="s">
        <v>512</v>
      </c>
      <c r="AR31" s="280" t="s">
        <v>513</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531</v>
      </c>
      <c r="AL32" s="1131"/>
      <c r="AM32" s="1131"/>
      <c r="AN32" s="1132"/>
      <c r="AO32" s="312">
        <v>1716563</v>
      </c>
      <c r="AP32" s="312">
        <v>51626</v>
      </c>
      <c r="AQ32" s="313">
        <v>58458</v>
      </c>
      <c r="AR32" s="314">
        <v>-11.7</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532</v>
      </c>
      <c r="AL33" s="1131"/>
      <c r="AM33" s="1131"/>
      <c r="AN33" s="1132"/>
      <c r="AO33" s="312" t="s">
        <v>517</v>
      </c>
      <c r="AP33" s="312" t="s">
        <v>517</v>
      </c>
      <c r="AQ33" s="313" t="s">
        <v>517</v>
      </c>
      <c r="AR33" s="314" t="s">
        <v>517</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533</v>
      </c>
      <c r="AL34" s="1131"/>
      <c r="AM34" s="1131"/>
      <c r="AN34" s="1132"/>
      <c r="AO34" s="312" t="s">
        <v>517</v>
      </c>
      <c r="AP34" s="312" t="s">
        <v>517</v>
      </c>
      <c r="AQ34" s="313" t="s">
        <v>517</v>
      </c>
      <c r="AR34" s="314" t="s">
        <v>517</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534</v>
      </c>
      <c r="AL35" s="1131"/>
      <c r="AM35" s="1131"/>
      <c r="AN35" s="1132"/>
      <c r="AO35" s="312">
        <v>682124</v>
      </c>
      <c r="AP35" s="312">
        <v>20515</v>
      </c>
      <c r="AQ35" s="313">
        <v>14034</v>
      </c>
      <c r="AR35" s="314">
        <v>46.2</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535</v>
      </c>
      <c r="AL36" s="1131"/>
      <c r="AM36" s="1131"/>
      <c r="AN36" s="1132"/>
      <c r="AO36" s="312">
        <v>13217</v>
      </c>
      <c r="AP36" s="312">
        <v>398</v>
      </c>
      <c r="AQ36" s="313">
        <v>2546</v>
      </c>
      <c r="AR36" s="314">
        <v>-84.4</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536</v>
      </c>
      <c r="AL37" s="1131"/>
      <c r="AM37" s="1131"/>
      <c r="AN37" s="1132"/>
      <c r="AO37" s="312">
        <v>15287</v>
      </c>
      <c r="AP37" s="312">
        <v>460</v>
      </c>
      <c r="AQ37" s="313">
        <v>290</v>
      </c>
      <c r="AR37" s="314">
        <v>58.6</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537</v>
      </c>
      <c r="AL38" s="1134"/>
      <c r="AM38" s="1134"/>
      <c r="AN38" s="1135"/>
      <c r="AO38" s="315" t="s">
        <v>517</v>
      </c>
      <c r="AP38" s="315" t="s">
        <v>517</v>
      </c>
      <c r="AQ38" s="316">
        <v>1</v>
      </c>
      <c r="AR38" s="304" t="s">
        <v>517</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538</v>
      </c>
      <c r="AL39" s="1134"/>
      <c r="AM39" s="1134"/>
      <c r="AN39" s="1135"/>
      <c r="AO39" s="312">
        <v>-13482</v>
      </c>
      <c r="AP39" s="312">
        <v>-405</v>
      </c>
      <c r="AQ39" s="313">
        <v>-4639</v>
      </c>
      <c r="AR39" s="314">
        <v>-91.3</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539</v>
      </c>
      <c r="AL40" s="1131"/>
      <c r="AM40" s="1131"/>
      <c r="AN40" s="1132"/>
      <c r="AO40" s="312">
        <v>-1537356</v>
      </c>
      <c r="AP40" s="312">
        <v>-46236</v>
      </c>
      <c r="AQ40" s="313">
        <v>-48753</v>
      </c>
      <c r="AR40" s="314">
        <v>-5.2</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876353</v>
      </c>
      <c r="AP41" s="312">
        <v>26356</v>
      </c>
      <c r="AQ41" s="313">
        <v>21939</v>
      </c>
      <c r="AR41" s="314">
        <v>20.100000000000001</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509</v>
      </c>
      <c r="AN49" s="1127" t="s">
        <v>543</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544</v>
      </c>
      <c r="AO50" s="329" t="s">
        <v>545</v>
      </c>
      <c r="AP50" s="330" t="s">
        <v>546</v>
      </c>
      <c r="AQ50" s="331" t="s">
        <v>547</v>
      </c>
      <c r="AR50" s="332" t="s">
        <v>548</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1890331</v>
      </c>
      <c r="AN51" s="334">
        <v>56280</v>
      </c>
      <c r="AO51" s="335">
        <v>37.4</v>
      </c>
      <c r="AP51" s="336">
        <v>85173</v>
      </c>
      <c r="AQ51" s="337">
        <v>-4.3</v>
      </c>
      <c r="AR51" s="338">
        <v>41.7</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1159227</v>
      </c>
      <c r="AN52" s="342">
        <v>34513</v>
      </c>
      <c r="AO52" s="343">
        <v>81.5</v>
      </c>
      <c r="AP52" s="344">
        <v>43913</v>
      </c>
      <c r="AQ52" s="345">
        <v>-3.4</v>
      </c>
      <c r="AR52" s="346">
        <v>84.9</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2480597</v>
      </c>
      <c r="AN53" s="334">
        <v>74152</v>
      </c>
      <c r="AO53" s="335">
        <v>31.8</v>
      </c>
      <c r="AP53" s="336">
        <v>94081</v>
      </c>
      <c r="AQ53" s="337">
        <v>10.5</v>
      </c>
      <c r="AR53" s="338">
        <v>21.3</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1418530</v>
      </c>
      <c r="AN54" s="342">
        <v>42404</v>
      </c>
      <c r="AO54" s="343">
        <v>22.9</v>
      </c>
      <c r="AP54" s="344">
        <v>48949</v>
      </c>
      <c r="AQ54" s="345">
        <v>11.5</v>
      </c>
      <c r="AR54" s="346">
        <v>11.4</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1098105</v>
      </c>
      <c r="AN55" s="334">
        <v>32743</v>
      </c>
      <c r="AO55" s="335">
        <v>-55.8</v>
      </c>
      <c r="AP55" s="336">
        <v>92632</v>
      </c>
      <c r="AQ55" s="337">
        <v>-1.5</v>
      </c>
      <c r="AR55" s="338">
        <v>-54.3</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694828</v>
      </c>
      <c r="AN56" s="342">
        <v>20718</v>
      </c>
      <c r="AO56" s="343">
        <v>-51.1</v>
      </c>
      <c r="AP56" s="344">
        <v>47978</v>
      </c>
      <c r="AQ56" s="345">
        <v>-2</v>
      </c>
      <c r="AR56" s="346">
        <v>-49.1</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1523269</v>
      </c>
      <c r="AN57" s="334">
        <v>45745</v>
      </c>
      <c r="AO57" s="335">
        <v>39.700000000000003</v>
      </c>
      <c r="AP57" s="336">
        <v>71279</v>
      </c>
      <c r="AQ57" s="337">
        <v>-23.1</v>
      </c>
      <c r="AR57" s="338">
        <v>62.8</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915400</v>
      </c>
      <c r="AN58" s="342">
        <v>27490</v>
      </c>
      <c r="AO58" s="343">
        <v>32.700000000000003</v>
      </c>
      <c r="AP58" s="344">
        <v>36731</v>
      </c>
      <c r="AQ58" s="345">
        <v>-23.4</v>
      </c>
      <c r="AR58" s="346">
        <v>56.1</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1192424</v>
      </c>
      <c r="AN59" s="334">
        <v>35862</v>
      </c>
      <c r="AO59" s="335">
        <v>-21.6</v>
      </c>
      <c r="AP59" s="336">
        <v>74994</v>
      </c>
      <c r="AQ59" s="337">
        <v>5.2</v>
      </c>
      <c r="AR59" s="338">
        <v>-26.8</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540276</v>
      </c>
      <c r="AN60" s="342">
        <v>16249</v>
      </c>
      <c r="AO60" s="343">
        <v>-40.9</v>
      </c>
      <c r="AP60" s="344">
        <v>36188</v>
      </c>
      <c r="AQ60" s="345">
        <v>-1.5</v>
      </c>
      <c r="AR60" s="346">
        <v>-39.4</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1636945</v>
      </c>
      <c r="AN61" s="349">
        <v>48956</v>
      </c>
      <c r="AO61" s="350">
        <v>6.3</v>
      </c>
      <c r="AP61" s="351">
        <v>83632</v>
      </c>
      <c r="AQ61" s="352">
        <v>-2.6</v>
      </c>
      <c r="AR61" s="338">
        <v>8.9</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945652</v>
      </c>
      <c r="AN62" s="342">
        <v>28275</v>
      </c>
      <c r="AO62" s="343">
        <v>9</v>
      </c>
      <c r="AP62" s="344">
        <v>42752</v>
      </c>
      <c r="AQ62" s="345">
        <v>-3.8</v>
      </c>
      <c r="AR62" s="346">
        <v>12.8</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uf90momtzPeFP3IGGRx2h1lscgfzv2KIkt3lMXVS2+Au1v88BlLCW1bSCzrSWI4Pa7Of8mKJmUdk8E0xJUoBHg==" saltValue="HRGp9tpMRfTkhvjM9z1+T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557</v>
      </c>
    </row>
    <row r="121" spans="125:125" ht="13.5" hidden="1" customHeight="1">
      <c r="DU121" s="259"/>
    </row>
  </sheetData>
  <sheetProtection algorithmName="SHA-512" hashValue="iOShythK/zfG/QUjjQ/mxJ09t3PijoPHiO30aCat+YnV7ud/57yFZULIuVnAXipUEeWyB4j+Kpj85WpLkU17mw==" saltValue="n0TeTsdhNAsQRZOS78qi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AD51" sqref="AD51"/>
    </sheetView>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558</v>
      </c>
    </row>
  </sheetData>
  <sheetProtection algorithmName="SHA-512" hashValue="TmNmynJz4kStmjkDASdMoPHjkYUPdybRBFR7ccEb8nT2ttHok0sDtOW/9ZFN8EIOXKAJL5PwEcDCWGg4FNzU/g==" saltValue="QzCWlyQyOsQbZyS06iyLP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139" t="s">
        <v>3</v>
      </c>
      <c r="D47" s="1139"/>
      <c r="E47" s="1140"/>
      <c r="F47" s="11">
        <v>33.909999999999997</v>
      </c>
      <c r="G47" s="12">
        <v>33.92</v>
      </c>
      <c r="H47" s="12">
        <v>30.09</v>
      </c>
      <c r="I47" s="12">
        <v>32.14</v>
      </c>
      <c r="J47" s="13">
        <v>35.700000000000003</v>
      </c>
    </row>
    <row r="48" spans="2:10" ht="57.75" customHeight="1">
      <c r="B48" s="14"/>
      <c r="C48" s="1141" t="s">
        <v>4</v>
      </c>
      <c r="D48" s="1141"/>
      <c r="E48" s="1142"/>
      <c r="F48" s="15">
        <v>9.2899999999999991</v>
      </c>
      <c r="G48" s="16">
        <v>7.53</v>
      </c>
      <c r="H48" s="16">
        <v>8.9499999999999993</v>
      </c>
      <c r="I48" s="16">
        <v>11.14</v>
      </c>
      <c r="J48" s="17">
        <v>10.84</v>
      </c>
    </row>
    <row r="49" spans="2:10" ht="57.75" customHeight="1" thickBot="1">
      <c r="B49" s="18"/>
      <c r="C49" s="1143" t="s">
        <v>5</v>
      </c>
      <c r="D49" s="1143"/>
      <c r="E49" s="1144"/>
      <c r="F49" s="19" t="s">
        <v>564</v>
      </c>
      <c r="G49" s="20" t="s">
        <v>565</v>
      </c>
      <c r="H49" s="20" t="s">
        <v>566</v>
      </c>
      <c r="I49" s="20">
        <v>6.39</v>
      </c>
      <c r="J49" s="21">
        <v>2.21</v>
      </c>
    </row>
    <row r="50" spans="2:10"/>
  </sheetData>
  <sheetProtection algorithmName="SHA-512" hashValue="q1WMEBjvZ9rR1bfZAaak7NqK85pL814DOnYLzWE+7Q0Pz3KtZ2etkE+ejKfjGboA+BhS0Lq+EOLGjxvXHJWpgw==" saltValue="MN8vlu+5/YlBJ/El7YjH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2024-03-19T02:06:37Z</cp:lastPrinted>
  <dcterms:created xsi:type="dcterms:W3CDTF">2024-03-14T04:08:50Z</dcterms:created>
  <dcterms:modified xsi:type="dcterms:W3CDTF">2024-03-26T06:36:45Z</dcterms:modified>
  <cp:category/>
</cp:coreProperties>
</file>