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660" yWindow="15" windowWidth="11010" windowHeight="7965" tabRatio="756" activeTab="0"/>
  </bookViews>
  <sheets>
    <sheet name="2-2-1週報_週別患者数" sheetId="1" r:id="rId1"/>
    <sheet name="2-2-2週報_週別定点当たり" sheetId="2" r:id="rId2"/>
    <sheet name="2-2-3週報_年齢別" sheetId="3" r:id="rId3"/>
    <sheet name="2-2-4月報_月別患者数" sheetId="4" r:id="rId4"/>
    <sheet name="2-2-5月報_月別定点当たり" sheetId="5" r:id="rId5"/>
    <sheet name="2-2-6月報_月別年齢別" sheetId="6" r:id="rId6"/>
  </sheets>
  <externalReferences>
    <externalReference r:id="rId9"/>
  </externalReferences>
  <definedNames>
    <definedName name="_xlnm.Print_Area" localSheetId="0">'2-2-1週報_週別患者数'!$A$1:$AD$60</definedName>
    <definedName name="_xlnm.Print_Area" localSheetId="1">'2-2-2週報_週別定点当たり'!$A$1:$AD$60</definedName>
    <definedName name="_xlnm.Print_Area" localSheetId="2">'2-2-3週報_年齢別'!$A$1:$V$27</definedName>
    <definedName name="_xlnm.Print_Area" localSheetId="3">'2-2-4月報_月別患者数'!$A$1:$Z$17</definedName>
    <definedName name="_xlnm.Print_Area" localSheetId="4">'2-2-5月報_月別定点当たり'!$A$1:$Z$17</definedName>
    <definedName name="_xlnm.Print_Area" localSheetId="5">'2-2-6月報_月別年齢別'!$A$1:$X$24</definedName>
  </definedNames>
  <calcPr calcMode="manual" fullCalcOnLoad="1"/>
</workbook>
</file>

<file path=xl/sharedStrings.xml><?xml version="1.0" encoding="utf-8"?>
<sst xmlns="http://schemas.openxmlformats.org/spreadsheetml/2006/main" count="392" uniqueCount="160">
  <si>
    <t>週</t>
  </si>
  <si>
    <t>インフルエンザ</t>
  </si>
  <si>
    <t>急性出血性結膜炎</t>
  </si>
  <si>
    <t>流行性角結膜炎</t>
  </si>
  <si>
    <t>小児科</t>
  </si>
  <si>
    <t>合計</t>
  </si>
  <si>
    <t>無菌性髄膜炎</t>
  </si>
  <si>
    <t>マイコプラズマ肺炎</t>
  </si>
  <si>
    <t>定点数</t>
  </si>
  <si>
    <t>小児科定点</t>
  </si>
  <si>
    <t>眼科定点</t>
  </si>
  <si>
    <t>基幹定点</t>
  </si>
  <si>
    <t>ｲﾝﾌﾙｴﾝｻﾞ
定点</t>
  </si>
  <si>
    <t>（人）</t>
  </si>
  <si>
    <t>咽頭結膜熱</t>
  </si>
  <si>
    <t>感染性胃腸炎</t>
  </si>
  <si>
    <t>手足口病</t>
  </si>
  <si>
    <t>伝染性紅斑</t>
  </si>
  <si>
    <t>ヘルパンギーナ</t>
  </si>
  <si>
    <t>流行性耳下腺炎</t>
  </si>
  <si>
    <t>インフルエンザ</t>
  </si>
  <si>
    <t>年齢区分</t>
  </si>
  <si>
    <t>月</t>
  </si>
  <si>
    <t>性器クラミジア感染症</t>
  </si>
  <si>
    <t>淋菌感染症</t>
  </si>
  <si>
    <t>薬剤耐性緑膿菌感染症</t>
  </si>
  <si>
    <t>水　痘</t>
  </si>
  <si>
    <t>突発性発しん</t>
  </si>
  <si>
    <r>
      <t>クラミジア肺炎
　</t>
    </r>
    <r>
      <rPr>
        <sz val="8"/>
        <color indexed="8"/>
        <rFont val="ＭＳ Ｐ明朝"/>
        <family val="1"/>
      </rPr>
      <t>（オウム病を除く）</t>
    </r>
  </si>
  <si>
    <r>
      <t>RS</t>
    </r>
    <r>
      <rPr>
        <sz val="9"/>
        <color indexed="8"/>
        <rFont val="ＭＳ Ｐ明朝"/>
        <family val="1"/>
      </rPr>
      <t>ウイルス感染症</t>
    </r>
  </si>
  <si>
    <t>期　間</t>
  </si>
  <si>
    <t>眼　科</t>
  </si>
  <si>
    <t>基　幹</t>
  </si>
  <si>
    <t>咽頭結膜熱</t>
  </si>
  <si>
    <t>Ａ群溶血性レンサ球菌
咽頭炎</t>
  </si>
  <si>
    <t>感染性胃腸炎</t>
  </si>
  <si>
    <t>手足口病</t>
  </si>
  <si>
    <t>伝染性紅斑</t>
  </si>
  <si>
    <t>ヘルパンギーナ</t>
  </si>
  <si>
    <t>水　痘</t>
  </si>
  <si>
    <t>突発性発しん</t>
  </si>
  <si>
    <t>クラミジア肺炎
　（オウム病を除く）</t>
  </si>
  <si>
    <t>表2-2-3　週報対象疾患－年齢区分別患者報告数</t>
  </si>
  <si>
    <t>表2-2-2　週報対象疾患－週別定点当たり患者報告数</t>
  </si>
  <si>
    <t>表2-2-1　週報対象疾患－週別患者報告数</t>
  </si>
  <si>
    <t>流行性耳下腺炎</t>
  </si>
  <si>
    <r>
      <t>RS</t>
    </r>
    <r>
      <rPr>
        <sz val="10.5"/>
        <color indexed="8"/>
        <rFont val="ＭＳ Ｐ明朝"/>
        <family val="1"/>
      </rPr>
      <t>ウイルス感染症</t>
    </r>
  </si>
  <si>
    <r>
      <t>6</t>
    </r>
    <r>
      <rPr>
        <sz val="10.5"/>
        <color indexed="8"/>
        <rFont val="ＭＳ Ｐ明朝"/>
        <family val="1"/>
      </rPr>
      <t>ヶ月未満</t>
    </r>
  </si>
  <si>
    <r>
      <t>0</t>
    </r>
    <r>
      <rPr>
        <sz val="10.5"/>
        <color indexed="8"/>
        <rFont val="ＭＳ Ｐ明朝"/>
        <family val="1"/>
      </rPr>
      <t>歳</t>
    </r>
  </si>
  <si>
    <r>
      <t>12</t>
    </r>
    <r>
      <rPr>
        <sz val="10.5"/>
        <color indexed="8"/>
        <rFont val="ＭＳ Ｐ明朝"/>
        <family val="1"/>
      </rPr>
      <t>ヶ月未満</t>
    </r>
  </si>
  <si>
    <r>
      <t>1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</t>
    </r>
    <r>
      <rPr>
        <sz val="10.5"/>
        <color indexed="8"/>
        <rFont val="ＭＳ Ｐ明朝"/>
        <family val="1"/>
      </rPr>
      <t>歳</t>
    </r>
  </si>
  <si>
    <r>
      <t>1</t>
    </r>
    <r>
      <rPr>
        <sz val="10.5"/>
        <color indexed="8"/>
        <rFont val="ＭＳ Ｐ明朝"/>
        <family val="1"/>
      </rPr>
      <t>歳</t>
    </r>
  </si>
  <si>
    <r>
      <t>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9</t>
    </r>
    <r>
      <rPr>
        <sz val="10.5"/>
        <color indexed="8"/>
        <rFont val="ＭＳ Ｐ明朝"/>
        <family val="1"/>
      </rPr>
      <t>歳</t>
    </r>
  </si>
  <si>
    <r>
      <t>2</t>
    </r>
    <r>
      <rPr>
        <sz val="10.5"/>
        <color indexed="8"/>
        <rFont val="ＭＳ Ｐ明朝"/>
        <family val="1"/>
      </rPr>
      <t>歳</t>
    </r>
  </si>
  <si>
    <r>
      <t>10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14</t>
    </r>
    <r>
      <rPr>
        <sz val="10.5"/>
        <color indexed="8"/>
        <rFont val="ＭＳ Ｐ明朝"/>
        <family val="1"/>
      </rPr>
      <t>歳</t>
    </r>
  </si>
  <si>
    <r>
      <t>3</t>
    </r>
    <r>
      <rPr>
        <sz val="10.5"/>
        <color indexed="8"/>
        <rFont val="ＭＳ Ｐ明朝"/>
        <family val="1"/>
      </rPr>
      <t>歳</t>
    </r>
  </si>
  <si>
    <r>
      <t>15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19</t>
    </r>
    <r>
      <rPr>
        <sz val="10.5"/>
        <color indexed="8"/>
        <rFont val="ＭＳ Ｐ明朝"/>
        <family val="1"/>
      </rPr>
      <t>歳</t>
    </r>
  </si>
  <si>
    <r>
      <t>4</t>
    </r>
    <r>
      <rPr>
        <sz val="10.5"/>
        <color indexed="8"/>
        <rFont val="ＭＳ Ｐ明朝"/>
        <family val="1"/>
      </rPr>
      <t>歳</t>
    </r>
  </si>
  <si>
    <r>
      <t>20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24</t>
    </r>
    <r>
      <rPr>
        <sz val="10.5"/>
        <color indexed="8"/>
        <rFont val="ＭＳ Ｐ明朝"/>
        <family val="1"/>
      </rPr>
      <t>歳</t>
    </r>
  </si>
  <si>
    <r>
      <t>5</t>
    </r>
    <r>
      <rPr>
        <sz val="10.5"/>
        <color indexed="8"/>
        <rFont val="ＭＳ Ｐ明朝"/>
        <family val="1"/>
      </rPr>
      <t>歳</t>
    </r>
  </si>
  <si>
    <r>
      <t>25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29</t>
    </r>
    <r>
      <rPr>
        <sz val="10.5"/>
        <color indexed="8"/>
        <rFont val="ＭＳ Ｐ明朝"/>
        <family val="1"/>
      </rPr>
      <t>歳</t>
    </r>
  </si>
  <si>
    <r>
      <t>6</t>
    </r>
    <r>
      <rPr>
        <sz val="10.5"/>
        <color indexed="8"/>
        <rFont val="ＭＳ Ｐ明朝"/>
        <family val="1"/>
      </rPr>
      <t>歳</t>
    </r>
  </si>
  <si>
    <r>
      <t>30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34</t>
    </r>
    <r>
      <rPr>
        <sz val="10.5"/>
        <color indexed="8"/>
        <rFont val="ＭＳ Ｐ明朝"/>
        <family val="1"/>
      </rPr>
      <t>歳</t>
    </r>
  </si>
  <si>
    <r>
      <t>7</t>
    </r>
    <r>
      <rPr>
        <sz val="10.5"/>
        <color indexed="8"/>
        <rFont val="ＭＳ Ｐ明朝"/>
        <family val="1"/>
      </rPr>
      <t>歳</t>
    </r>
  </si>
  <si>
    <r>
      <t>35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39</t>
    </r>
    <r>
      <rPr>
        <sz val="10.5"/>
        <color indexed="8"/>
        <rFont val="ＭＳ Ｐ明朝"/>
        <family val="1"/>
      </rPr>
      <t>歳</t>
    </r>
  </si>
  <si>
    <r>
      <t>8</t>
    </r>
    <r>
      <rPr>
        <sz val="10.5"/>
        <color indexed="8"/>
        <rFont val="ＭＳ Ｐ明朝"/>
        <family val="1"/>
      </rPr>
      <t>歳</t>
    </r>
  </si>
  <si>
    <r>
      <t>40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44</t>
    </r>
    <r>
      <rPr>
        <sz val="10.5"/>
        <color indexed="8"/>
        <rFont val="ＭＳ Ｐ明朝"/>
        <family val="1"/>
      </rPr>
      <t>歳</t>
    </r>
  </si>
  <si>
    <r>
      <t>9</t>
    </r>
    <r>
      <rPr>
        <sz val="10.5"/>
        <color indexed="8"/>
        <rFont val="ＭＳ Ｐ明朝"/>
        <family val="1"/>
      </rPr>
      <t>歳</t>
    </r>
  </si>
  <si>
    <r>
      <t>45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49</t>
    </r>
    <r>
      <rPr>
        <sz val="10.5"/>
        <color indexed="8"/>
        <rFont val="ＭＳ Ｐ明朝"/>
        <family val="1"/>
      </rPr>
      <t>歳</t>
    </r>
  </si>
  <si>
    <r>
      <t>10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14</t>
    </r>
    <r>
      <rPr>
        <sz val="10.5"/>
        <color indexed="8"/>
        <rFont val="ＭＳ Ｐ明朝"/>
        <family val="1"/>
      </rPr>
      <t>歳</t>
    </r>
  </si>
  <si>
    <r>
      <t>50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54</t>
    </r>
    <r>
      <rPr>
        <sz val="10.5"/>
        <color indexed="8"/>
        <rFont val="ＭＳ Ｐ明朝"/>
        <family val="1"/>
      </rPr>
      <t>歳</t>
    </r>
  </si>
  <si>
    <r>
      <t>15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19</t>
    </r>
    <r>
      <rPr>
        <sz val="10.5"/>
        <color indexed="8"/>
        <rFont val="ＭＳ Ｐ明朝"/>
        <family val="1"/>
      </rPr>
      <t>歳</t>
    </r>
  </si>
  <si>
    <r>
      <t>55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59</t>
    </r>
    <r>
      <rPr>
        <sz val="10.5"/>
        <color indexed="8"/>
        <rFont val="ＭＳ Ｐ明朝"/>
        <family val="1"/>
      </rPr>
      <t>歳</t>
    </r>
  </si>
  <si>
    <r>
      <t>60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64</t>
    </r>
    <r>
      <rPr>
        <sz val="10.5"/>
        <color indexed="8"/>
        <rFont val="ＭＳ Ｐ明朝"/>
        <family val="1"/>
      </rPr>
      <t>歳</t>
    </r>
  </si>
  <si>
    <r>
      <t>30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39</t>
    </r>
    <r>
      <rPr>
        <sz val="10.5"/>
        <color indexed="8"/>
        <rFont val="ＭＳ Ｐ明朝"/>
        <family val="1"/>
      </rPr>
      <t>歳</t>
    </r>
  </si>
  <si>
    <r>
      <t>65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69</t>
    </r>
    <r>
      <rPr>
        <sz val="10.5"/>
        <color indexed="8"/>
        <rFont val="ＭＳ Ｐ明朝"/>
        <family val="1"/>
      </rPr>
      <t>歳</t>
    </r>
  </si>
  <si>
    <r>
      <t>40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49</t>
    </r>
    <r>
      <rPr>
        <sz val="10.5"/>
        <color indexed="8"/>
        <rFont val="ＭＳ Ｐ明朝"/>
        <family val="1"/>
      </rPr>
      <t>歳</t>
    </r>
  </si>
  <si>
    <r>
      <t>70</t>
    </r>
    <r>
      <rPr>
        <sz val="10.5"/>
        <color indexed="8"/>
        <rFont val="ＭＳ Ｐ明朝"/>
        <family val="1"/>
      </rPr>
      <t>歳以上</t>
    </r>
  </si>
  <si>
    <r>
      <t>50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59</t>
    </r>
    <r>
      <rPr>
        <sz val="10.5"/>
        <color indexed="8"/>
        <rFont val="ＭＳ Ｐ明朝"/>
        <family val="1"/>
      </rPr>
      <t>歳</t>
    </r>
  </si>
  <si>
    <r>
      <t>60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69</t>
    </r>
    <r>
      <rPr>
        <sz val="10.5"/>
        <color indexed="8"/>
        <rFont val="ＭＳ Ｐ明朝"/>
        <family val="1"/>
      </rPr>
      <t>歳</t>
    </r>
  </si>
  <si>
    <r>
      <t>80</t>
    </r>
    <r>
      <rPr>
        <sz val="10.5"/>
        <color indexed="8"/>
        <rFont val="ＭＳ Ｐ明朝"/>
        <family val="1"/>
      </rPr>
      <t>歳以上</t>
    </r>
  </si>
  <si>
    <r>
      <t>10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14</t>
    </r>
    <r>
      <rPr>
        <sz val="10.5"/>
        <color indexed="8"/>
        <rFont val="ＭＳ Ｐ明朝"/>
        <family val="1"/>
      </rPr>
      <t>歳</t>
    </r>
  </si>
  <si>
    <r>
      <t>15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19</t>
    </r>
    <r>
      <rPr>
        <sz val="10.5"/>
        <color indexed="8"/>
        <rFont val="ＭＳ Ｐ明朝"/>
        <family val="1"/>
      </rPr>
      <t>歳</t>
    </r>
  </si>
  <si>
    <r>
      <t>20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24</t>
    </r>
    <r>
      <rPr>
        <sz val="10.5"/>
        <color indexed="8"/>
        <rFont val="ＭＳ Ｐ明朝"/>
        <family val="1"/>
      </rPr>
      <t>歳</t>
    </r>
  </si>
  <si>
    <t>合計</t>
  </si>
  <si>
    <t>男</t>
  </si>
  <si>
    <t>女</t>
  </si>
  <si>
    <t>尖圭コンジローマ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</si>
  <si>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</si>
  <si>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</si>
  <si>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</si>
  <si>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</si>
  <si>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</si>
  <si>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</si>
  <si>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</si>
  <si>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</si>
  <si>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</si>
  <si>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</si>
  <si>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</si>
  <si>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</si>
  <si>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性器クラミジア感染症</t>
  </si>
  <si>
    <t>表2-2-4　月報対象疾患－月別患者報告数</t>
  </si>
  <si>
    <t>表2-2-6　月報対象疾患－年齢区分別患者報告数</t>
  </si>
  <si>
    <t xml:space="preserve"> 基　幹</t>
  </si>
  <si>
    <t xml:space="preserve"> STD</t>
  </si>
  <si>
    <t>性器クラミジア感染症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</si>
  <si>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</si>
  <si>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</si>
  <si>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</si>
  <si>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</si>
  <si>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</si>
  <si>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</si>
  <si>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</si>
  <si>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</si>
  <si>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</si>
  <si>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</si>
  <si>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</si>
  <si>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</si>
  <si>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メチシリン耐性黄色ブドウ球菌感染症</t>
  </si>
  <si>
    <t>ペニシリン耐性肺炎球菌感染症</t>
  </si>
  <si>
    <t>性器ヘルペスウイルス感染症</t>
  </si>
  <si>
    <t>メチシリン耐性黄色ブドウ球菌感染症</t>
  </si>
  <si>
    <t>ペニシリン耐性肺炎球菌感染症</t>
  </si>
  <si>
    <t xml:space="preserve"> STD</t>
  </si>
  <si>
    <t>表2-2-5　月報対象疾患－月別定点当たり患者報告数</t>
  </si>
  <si>
    <t>（人/定点当たり）</t>
  </si>
  <si>
    <t>（人/定点当たり）</t>
  </si>
  <si>
    <t>ペニシリン耐性肺炎球菌感染症</t>
  </si>
  <si>
    <t>性器ヘルペスウイルス感染症</t>
  </si>
  <si>
    <t>男性</t>
  </si>
  <si>
    <t>女性</t>
  </si>
  <si>
    <t>基幹定点</t>
  </si>
  <si>
    <t>STD定点　（定点数：11）</t>
  </si>
  <si>
    <t>基幹定点　（定点数：6）</t>
  </si>
  <si>
    <t>細菌性髄膜炎</t>
  </si>
  <si>
    <t>ロタウイルス胃腸炎</t>
  </si>
  <si>
    <r>
      <t>20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29</t>
    </r>
    <r>
      <rPr>
        <sz val="10.5"/>
        <color indexed="8"/>
        <rFont val="ＭＳ Ｐ明朝"/>
        <family val="1"/>
      </rPr>
      <t>歳</t>
    </r>
  </si>
  <si>
    <r>
      <t>70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79</t>
    </r>
    <r>
      <rPr>
        <sz val="10.5"/>
        <color indexed="8"/>
        <rFont val="ＭＳ Ｐ明朝"/>
        <family val="1"/>
      </rPr>
      <t>歳</t>
    </r>
  </si>
  <si>
    <r>
      <t>*4</t>
    </r>
    <r>
      <rPr>
        <sz val="9.5"/>
        <color indexed="8"/>
        <rFont val="ＭＳ Ｐ明朝"/>
        <family val="1"/>
      </rPr>
      <t>：小児科定点疾患については</t>
    </r>
    <r>
      <rPr>
        <sz val="9.5"/>
        <color indexed="8"/>
        <rFont val="Century"/>
        <family val="1"/>
      </rPr>
      <t>20</t>
    </r>
    <r>
      <rPr>
        <sz val="9.5"/>
        <color indexed="8"/>
        <rFont val="ＭＳ Ｐ明朝"/>
        <family val="1"/>
      </rPr>
      <t>歳以上の全患者数を</t>
    </r>
    <r>
      <rPr>
        <sz val="9.5"/>
        <color indexed="8"/>
        <rFont val="Century"/>
        <family val="1"/>
      </rPr>
      <t>"20</t>
    </r>
    <r>
      <rPr>
        <sz val="9.5"/>
        <color indexed="8"/>
        <rFont val="ＭＳ Ｐ明朝"/>
        <family val="1"/>
      </rPr>
      <t>～</t>
    </r>
    <r>
      <rPr>
        <sz val="9.5"/>
        <color indexed="8"/>
        <rFont val="Century"/>
        <family val="1"/>
      </rPr>
      <t>29</t>
    </r>
    <r>
      <rPr>
        <sz val="9.5"/>
        <color indexed="8"/>
        <rFont val="ＭＳ Ｐ明朝"/>
        <family val="1"/>
      </rPr>
      <t>歳</t>
    </r>
    <r>
      <rPr>
        <sz val="9.5"/>
        <color indexed="8"/>
        <rFont val="Century"/>
        <family val="1"/>
      </rPr>
      <t>"</t>
    </r>
    <r>
      <rPr>
        <sz val="9.5"/>
        <color indexed="8"/>
        <rFont val="ＭＳ Ｐ明朝"/>
        <family val="1"/>
      </rPr>
      <t>に計上。　　</t>
    </r>
    <r>
      <rPr>
        <sz val="9.5"/>
        <color indexed="8"/>
        <rFont val="Century"/>
        <family val="1"/>
      </rPr>
      <t>*5</t>
    </r>
    <r>
      <rPr>
        <sz val="9.5"/>
        <color indexed="8"/>
        <rFont val="ＭＳ Ｐ明朝"/>
        <family val="1"/>
      </rPr>
      <t>：眼科定点疾患については</t>
    </r>
    <r>
      <rPr>
        <sz val="9.5"/>
        <color indexed="8"/>
        <rFont val="Century"/>
        <family val="1"/>
      </rPr>
      <t>70</t>
    </r>
    <r>
      <rPr>
        <sz val="9.5"/>
        <color indexed="8"/>
        <rFont val="ＭＳ Ｐ明朝"/>
        <family val="1"/>
      </rPr>
      <t>歳以上の全患者数を</t>
    </r>
    <r>
      <rPr>
        <sz val="9.5"/>
        <color indexed="8"/>
        <rFont val="Century"/>
        <family val="1"/>
      </rPr>
      <t>"70</t>
    </r>
    <r>
      <rPr>
        <sz val="9.5"/>
        <color indexed="8"/>
        <rFont val="ＭＳ Ｐ明朝"/>
        <family val="1"/>
      </rPr>
      <t>～</t>
    </r>
    <r>
      <rPr>
        <sz val="9.5"/>
        <color indexed="8"/>
        <rFont val="Century"/>
        <family val="1"/>
      </rPr>
      <t>79</t>
    </r>
    <r>
      <rPr>
        <sz val="9.5"/>
        <color indexed="8"/>
        <rFont val="ＭＳ Ｐ明朝"/>
        <family val="1"/>
      </rPr>
      <t>歳</t>
    </r>
    <r>
      <rPr>
        <sz val="9.5"/>
        <color indexed="8"/>
        <rFont val="Century"/>
        <family val="1"/>
      </rPr>
      <t>"</t>
    </r>
    <r>
      <rPr>
        <sz val="9.5"/>
        <color indexed="8"/>
        <rFont val="ＭＳ Ｐ明朝"/>
        <family val="1"/>
      </rPr>
      <t>に計上。</t>
    </r>
  </si>
  <si>
    <t>メチシリン耐性黄色ブドウ球菌感染症</t>
  </si>
  <si>
    <t>Ａ群溶血性レンサ球菌咽頭炎</t>
  </si>
  <si>
    <r>
      <t>*1</t>
    </r>
    <r>
      <rPr>
        <sz val="9.5"/>
        <rFont val="ＭＳ Ｐ明朝"/>
        <family val="1"/>
      </rPr>
      <t>：鳥インフルエンザ及び新型インフルエンザ等感染症を除く。　　</t>
    </r>
    <r>
      <rPr>
        <sz val="9.5"/>
        <rFont val="Century"/>
        <family val="1"/>
      </rPr>
      <t>*2</t>
    </r>
    <r>
      <rPr>
        <sz val="9.5"/>
        <rFont val="ＭＳ Ｐ明朝"/>
        <family val="1"/>
      </rPr>
      <t>：</t>
    </r>
    <r>
      <rPr>
        <sz val="9.5"/>
        <rFont val="Century"/>
        <family val="1"/>
      </rPr>
      <t>2013</t>
    </r>
    <r>
      <rPr>
        <sz val="9.5"/>
        <rFont val="ＭＳ Ｐ明朝"/>
        <family val="1"/>
      </rPr>
      <t>年</t>
    </r>
    <r>
      <rPr>
        <sz val="9.5"/>
        <rFont val="Century"/>
        <family val="1"/>
      </rPr>
      <t>10</t>
    </r>
    <r>
      <rPr>
        <sz val="9.5"/>
        <rFont val="ＭＳ Ｐ明朝"/>
        <family val="1"/>
      </rPr>
      <t>月</t>
    </r>
    <r>
      <rPr>
        <sz val="9.5"/>
        <rFont val="Century"/>
        <family val="1"/>
      </rPr>
      <t>14</t>
    </r>
    <r>
      <rPr>
        <sz val="9.5"/>
        <rFont val="ＭＳ Ｐ明朝"/>
        <family val="1"/>
      </rPr>
      <t>日から対象疾患に追加。　　</t>
    </r>
    <r>
      <rPr>
        <sz val="9.5"/>
        <rFont val="Century"/>
        <family val="1"/>
      </rPr>
      <t>*3</t>
    </r>
    <r>
      <rPr>
        <sz val="9.5"/>
        <rFont val="ＭＳ Ｐ明朝"/>
        <family val="1"/>
      </rPr>
      <t>：インフルエンザ菌、髄膜炎菌、肺炎球菌を原因として同定された場合を除く。</t>
    </r>
  </si>
  <si>
    <t>　</t>
  </si>
  <si>
    <r>
      <t>*1</t>
    </r>
    <r>
      <rPr>
        <sz val="9"/>
        <rFont val="ＭＳ Ｐ明朝"/>
        <family val="1"/>
      </rPr>
      <t>：鳥インフルエンザ及び新型インフルエンザ等感染症を除く。　　</t>
    </r>
    <r>
      <rPr>
        <sz val="9"/>
        <rFont val="Century"/>
        <family val="1"/>
      </rPr>
      <t>*2</t>
    </r>
    <r>
      <rPr>
        <sz val="9"/>
        <rFont val="ＭＳ Ｐ明朝"/>
        <family val="1"/>
      </rPr>
      <t>：感染性胃腸炎（病原体がロタウイルスであるものに限る。）</t>
    </r>
    <r>
      <rPr>
        <sz val="9"/>
        <rFont val="ＭＳ Ｐ明朝"/>
        <family val="1"/>
      </rPr>
      <t>　</t>
    </r>
  </si>
  <si>
    <r>
      <rPr>
        <sz val="9"/>
        <color indexed="8"/>
        <rFont val="ＭＳ ゴシック"/>
        <family val="3"/>
      </rPr>
      <t>　</t>
    </r>
    <r>
      <rPr>
        <sz val="9"/>
        <color indexed="8"/>
        <rFont val="Century"/>
        <family val="1"/>
      </rPr>
      <t>*3</t>
    </r>
    <r>
      <rPr>
        <sz val="9"/>
        <color indexed="8"/>
        <rFont val="ＭＳ ゴシック"/>
        <family val="3"/>
      </rPr>
      <t>：</t>
    </r>
    <r>
      <rPr>
        <sz val="9"/>
        <color indexed="8"/>
        <rFont val="ＭＳ Ｐ明朝"/>
        <family val="1"/>
      </rPr>
      <t>インフルエンザ菌、髄膜炎菌、肺炎球菌を原因として同定された場合を除く。</t>
    </r>
  </si>
  <si>
    <t>期　間</t>
  </si>
  <si>
    <r>
      <t xml:space="preserve"> </t>
    </r>
    <r>
      <rPr>
        <sz val="9"/>
        <color indexed="8"/>
        <rFont val="ＭＳ Ｐ明朝"/>
        <family val="1"/>
      </rPr>
      <t>～</t>
    </r>
  </si>
  <si>
    <r>
      <t xml:space="preserve"> </t>
    </r>
    <r>
      <rPr>
        <sz val="9"/>
        <color indexed="8"/>
        <rFont val="ＭＳ Ｐ明朝"/>
        <family val="1"/>
      </rPr>
      <t>～</t>
    </r>
  </si>
  <si>
    <r>
      <t xml:space="preserve"> </t>
    </r>
    <r>
      <rPr>
        <sz val="9"/>
        <color indexed="8"/>
        <rFont val="ＭＳ Ｐ明朝"/>
        <family val="1"/>
      </rPr>
      <t>～</t>
    </r>
  </si>
  <si>
    <r>
      <t xml:space="preserve"> </t>
    </r>
    <r>
      <rPr>
        <sz val="9"/>
        <color indexed="8"/>
        <rFont val="ＭＳ Ｐ明朝"/>
        <family val="1"/>
      </rPr>
      <t>～</t>
    </r>
  </si>
  <si>
    <r>
      <t xml:space="preserve"> </t>
    </r>
    <r>
      <rPr>
        <sz val="9"/>
        <color indexed="8"/>
        <rFont val="ＭＳ Ｐ明朝"/>
        <family val="1"/>
      </rPr>
      <t>～</t>
    </r>
  </si>
  <si>
    <t>咽頭結膜熱</t>
  </si>
  <si>
    <t>感染性胃腸炎</t>
  </si>
  <si>
    <t>伝染性紅斑</t>
  </si>
  <si>
    <t>突発性発しん</t>
  </si>
  <si>
    <t>ヘルパンギーナ</t>
  </si>
  <si>
    <t>インフルエンザ</t>
  </si>
  <si>
    <r>
      <t xml:space="preserve"> </t>
    </r>
    <r>
      <rPr>
        <sz val="9"/>
        <color indexed="8"/>
        <rFont val="ＭＳ Ｐ明朝"/>
        <family val="1"/>
      </rPr>
      <t>～</t>
    </r>
  </si>
  <si>
    <r>
      <t xml:space="preserve"> </t>
    </r>
    <r>
      <rPr>
        <sz val="9"/>
        <color indexed="8"/>
        <rFont val="ＭＳ Ｐ明朝"/>
        <family val="1"/>
      </rPr>
      <t>～</t>
    </r>
  </si>
  <si>
    <r>
      <rPr>
        <sz val="9"/>
        <color indexed="8"/>
        <rFont val="ＭＳ ゴシック"/>
        <family val="3"/>
      </rPr>
      <t>　</t>
    </r>
    <r>
      <rPr>
        <sz val="9"/>
        <color indexed="8"/>
        <rFont val="Century"/>
        <family val="1"/>
      </rPr>
      <t>*3</t>
    </r>
    <r>
      <rPr>
        <sz val="9"/>
        <color indexed="8"/>
        <rFont val="ＭＳ ゴシック"/>
        <family val="3"/>
      </rPr>
      <t>：</t>
    </r>
    <r>
      <rPr>
        <sz val="9"/>
        <color indexed="8"/>
        <rFont val="ＭＳ Ｐ明朝"/>
        <family val="1"/>
      </rPr>
      <t>インフルエンザ菌、髄膜炎菌、肺炎球菌を原因として同定された場合を除く。</t>
    </r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</si>
</sst>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0.00_ "/>
    <numFmt numFmtId="187" formatCode="0.00_);[Red]\(0.00\)"/>
    <numFmt numFmtId="188" formatCode="#,##0_ "/>
    <numFmt numFmtId="189" formatCode="0_ "/>
    <numFmt numFmtId="190" formatCode="#,##0.00_ "/>
    <numFmt numFmtId="191" formatCode="0_);[Red]\(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_);[Red]\(#,##0.00\)"/>
    <numFmt numFmtId="197" formatCode="#,##0_);[Red]\(#,##0\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0.00000000"/>
    <numFmt numFmtId="205" formatCode="m/d;@"/>
    <numFmt numFmtId="206" formatCode="mmm\-yyyy"/>
    <numFmt numFmtId="207" formatCode="0.000_);[Red]\(0.000\)"/>
    <numFmt numFmtId="208" formatCode="0.0000_);[Red]\(0.0000\)"/>
    <numFmt numFmtId="209" formatCode="0.00000_);[Red]\(0.00000\)"/>
    <numFmt numFmtId="210" formatCode="0.000000000"/>
    <numFmt numFmtId="211" formatCode="0.0000000000"/>
    <numFmt numFmtId="212" formatCode="0.00000000000"/>
    <numFmt numFmtId="213" formatCode="0.000000000000"/>
    <numFmt numFmtId="214" formatCode="0.0000000000000"/>
    <numFmt numFmtId="215" formatCode="0.00000000000000"/>
    <numFmt numFmtId="216" formatCode="0.000000000000000"/>
    <numFmt numFmtId="217" formatCode="0.0000000000000000"/>
    <numFmt numFmtId="218" formatCode="0.00000000000000000"/>
    <numFmt numFmtId="219" formatCode="0.000000000000000000"/>
    <numFmt numFmtId="220" formatCode="#,##0.0_ "/>
    <numFmt numFmtId="221" formatCode="0.0%"/>
  </numFmts>
  <fonts count="59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Century"/>
      <family val="1"/>
    </font>
    <font>
      <sz val="13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Century"/>
      <family val="1"/>
    </font>
    <font>
      <sz val="10.5"/>
      <color indexed="8"/>
      <name val="Century"/>
      <family val="1"/>
    </font>
    <font>
      <sz val="10.5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ゴシック"/>
      <family val="3"/>
    </font>
    <font>
      <sz val="10.5"/>
      <name val="ＭＳ Ｐ明朝"/>
      <family val="1"/>
    </font>
    <font>
      <sz val="9"/>
      <name val="ＭＳ Ｐ明朝"/>
      <family val="1"/>
    </font>
    <font>
      <sz val="9"/>
      <name val="Century"/>
      <family val="1"/>
    </font>
    <font>
      <sz val="9.5"/>
      <name val="Century"/>
      <family val="1"/>
    </font>
    <font>
      <sz val="9.5"/>
      <name val="ＭＳ Ｐ明朝"/>
      <family val="1"/>
    </font>
    <font>
      <sz val="9.5"/>
      <color indexed="8"/>
      <name val="ＭＳ ゴシック"/>
      <family val="3"/>
    </font>
    <font>
      <sz val="9.5"/>
      <color indexed="8"/>
      <name val="Century"/>
      <family val="1"/>
    </font>
    <font>
      <sz val="9.5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7" fillId="30" borderId="4" applyNumberFormat="0" applyAlignment="0" applyProtection="0"/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36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textRotation="255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188" fontId="8" fillId="0" borderId="0" xfId="0" applyNumberFormat="1" applyFont="1" applyBorder="1" applyAlignment="1">
      <alignment vertical="center"/>
    </xf>
    <xf numFmtId="188" fontId="8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textRotation="255"/>
    </xf>
    <xf numFmtId="0" fontId="12" fillId="0" borderId="0" xfId="49" applyNumberFormat="1" applyFont="1" applyFill="1" applyBorder="1" applyAlignment="1">
      <alignment horizontal="right" vertical="center" wrapText="1"/>
    </xf>
    <xf numFmtId="188" fontId="12" fillId="0" borderId="14" xfId="49" applyNumberFormat="1" applyFont="1" applyFill="1" applyBorder="1" applyAlignment="1">
      <alignment horizontal="right" vertical="center"/>
    </xf>
    <xf numFmtId="188" fontId="12" fillId="0" borderId="15" xfId="49" applyNumberFormat="1" applyFont="1" applyFill="1" applyBorder="1" applyAlignment="1">
      <alignment horizontal="right" vertical="center"/>
    </xf>
    <xf numFmtId="0" fontId="13" fillId="0" borderId="16" xfId="0" applyFont="1" applyBorder="1" applyAlignment="1">
      <alignment horizontal="center" vertical="center"/>
    </xf>
    <xf numFmtId="0" fontId="12" fillId="0" borderId="0" xfId="49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188" fontId="12" fillId="0" borderId="17" xfId="49" applyNumberFormat="1" applyFont="1" applyFill="1" applyBorder="1" applyAlignment="1">
      <alignment horizontal="right" vertical="center"/>
    </xf>
    <xf numFmtId="49" fontId="13" fillId="0" borderId="18" xfId="0" applyNumberFormat="1" applyFont="1" applyFill="1" applyBorder="1" applyAlignment="1">
      <alignment horizontal="center" vertical="center" wrapText="1"/>
    </xf>
    <xf numFmtId="188" fontId="8" fillId="0" borderId="19" xfId="0" applyNumberFormat="1" applyFont="1" applyFill="1" applyBorder="1" applyAlignment="1">
      <alignment horizontal="right" vertical="center"/>
    </xf>
    <xf numFmtId="190" fontId="12" fillId="0" borderId="11" xfId="49" applyNumberFormat="1" applyFont="1" applyFill="1" applyBorder="1" applyAlignment="1">
      <alignment horizontal="right" vertical="center"/>
    </xf>
    <xf numFmtId="190" fontId="12" fillId="0" borderId="17" xfId="49" applyNumberFormat="1" applyFont="1" applyFill="1" applyBorder="1" applyAlignment="1">
      <alignment horizontal="right" vertical="center"/>
    </xf>
    <xf numFmtId="190" fontId="12" fillId="0" borderId="15" xfId="49" applyNumberFormat="1" applyFont="1" applyFill="1" applyBorder="1" applyAlignment="1">
      <alignment horizontal="right" vertical="center"/>
    </xf>
    <xf numFmtId="188" fontId="12" fillId="0" borderId="20" xfId="49" applyNumberFormat="1" applyFont="1" applyFill="1" applyBorder="1" applyAlignment="1">
      <alignment horizontal="right" vertical="center"/>
    </xf>
    <xf numFmtId="188" fontId="12" fillId="0" borderId="21" xfId="49" applyNumberFormat="1" applyFont="1" applyFill="1" applyBorder="1" applyAlignment="1">
      <alignment horizontal="right" vertical="center"/>
    </xf>
    <xf numFmtId="188" fontId="12" fillId="0" borderId="22" xfId="49" applyNumberFormat="1" applyFont="1" applyFill="1" applyBorder="1" applyAlignment="1">
      <alignment horizontal="right" vertical="center"/>
    </xf>
    <xf numFmtId="188" fontId="12" fillId="0" borderId="23" xfId="49" applyNumberFormat="1" applyFont="1" applyFill="1" applyBorder="1" applyAlignment="1">
      <alignment horizontal="right" vertical="center"/>
    </xf>
    <xf numFmtId="188" fontId="12" fillId="0" borderId="24" xfId="49" applyNumberFormat="1" applyFont="1" applyFill="1" applyBorder="1" applyAlignment="1">
      <alignment horizontal="right" vertical="center"/>
    </xf>
    <xf numFmtId="188" fontId="12" fillId="0" borderId="25" xfId="49" applyNumberFormat="1" applyFont="1" applyFill="1" applyBorder="1" applyAlignment="1">
      <alignment horizontal="right" vertical="center"/>
    </xf>
    <xf numFmtId="188" fontId="12" fillId="0" borderId="26" xfId="49" applyNumberFormat="1" applyFont="1" applyFill="1" applyBorder="1" applyAlignment="1">
      <alignment horizontal="right" vertical="center"/>
    </xf>
    <xf numFmtId="188" fontId="12" fillId="0" borderId="27" xfId="49" applyNumberFormat="1" applyFont="1" applyFill="1" applyBorder="1" applyAlignment="1">
      <alignment horizontal="right" vertical="center"/>
    </xf>
    <xf numFmtId="190" fontId="12" fillId="0" borderId="24" xfId="49" applyNumberFormat="1" applyFont="1" applyFill="1" applyBorder="1" applyAlignment="1">
      <alignment horizontal="right" vertical="center"/>
    </xf>
    <xf numFmtId="190" fontId="12" fillId="0" borderId="10" xfId="49" applyNumberFormat="1" applyFont="1" applyFill="1" applyBorder="1" applyAlignment="1">
      <alignment horizontal="right" vertical="center"/>
    </xf>
    <xf numFmtId="190" fontId="12" fillId="0" borderId="28" xfId="49" applyNumberFormat="1" applyFont="1" applyFill="1" applyBorder="1" applyAlignment="1">
      <alignment horizontal="right" vertical="center"/>
    </xf>
    <xf numFmtId="190" fontId="12" fillId="0" borderId="29" xfId="49" applyNumberFormat="1" applyFont="1" applyFill="1" applyBorder="1" applyAlignment="1">
      <alignment horizontal="right" vertical="center"/>
    </xf>
    <xf numFmtId="190" fontId="12" fillId="0" borderId="14" xfId="49" applyNumberFormat="1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center" vertical="top" textRotation="255"/>
    </xf>
    <xf numFmtId="0" fontId="6" fillId="0" borderId="31" xfId="0" applyFont="1" applyFill="1" applyBorder="1" applyAlignment="1">
      <alignment horizontal="center" vertical="top" textRotation="255"/>
    </xf>
    <xf numFmtId="0" fontId="6" fillId="0" borderId="32" xfId="0" applyFont="1" applyFill="1" applyBorder="1" applyAlignment="1">
      <alignment horizontal="center" vertical="top" textRotation="255" wrapText="1"/>
    </xf>
    <xf numFmtId="0" fontId="6" fillId="0" borderId="32" xfId="0" applyFont="1" applyFill="1" applyBorder="1" applyAlignment="1">
      <alignment horizontal="center" vertical="top" textRotation="255"/>
    </xf>
    <xf numFmtId="0" fontId="6" fillId="0" borderId="30" xfId="0" applyFont="1" applyFill="1" applyBorder="1" applyAlignment="1">
      <alignment horizontal="center" vertical="top" textRotation="255"/>
    </xf>
    <xf numFmtId="0" fontId="6" fillId="0" borderId="33" xfId="0" applyFont="1" applyFill="1" applyBorder="1" applyAlignment="1">
      <alignment horizontal="center" vertical="top" textRotation="255"/>
    </xf>
    <xf numFmtId="188" fontId="12" fillId="0" borderId="34" xfId="49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188" fontId="8" fillId="0" borderId="0" xfId="0" applyNumberFormat="1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top" textRotation="255" wrapText="1"/>
    </xf>
    <xf numFmtId="0" fontId="16" fillId="0" borderId="0" xfId="0" applyFont="1" applyBorder="1" applyAlignment="1">
      <alignment/>
    </xf>
    <xf numFmtId="188" fontId="12" fillId="0" borderId="35" xfId="49" applyNumberFormat="1" applyFont="1" applyFill="1" applyBorder="1" applyAlignment="1">
      <alignment horizontal="right" vertical="center"/>
    </xf>
    <xf numFmtId="188" fontId="12" fillId="0" borderId="36" xfId="49" applyNumberFormat="1" applyFont="1" applyFill="1" applyBorder="1" applyAlignment="1">
      <alignment horizontal="right" vertical="center"/>
    </xf>
    <xf numFmtId="188" fontId="12" fillId="0" borderId="37" xfId="49" applyNumberFormat="1" applyFont="1" applyFill="1" applyBorder="1" applyAlignment="1">
      <alignment horizontal="right" vertical="center"/>
    </xf>
    <xf numFmtId="190" fontId="12" fillId="0" borderId="27" xfId="49" applyNumberFormat="1" applyFont="1" applyFill="1" applyBorder="1" applyAlignment="1">
      <alignment horizontal="right" vertical="center"/>
    </xf>
    <xf numFmtId="190" fontId="12" fillId="0" borderId="34" xfId="49" applyNumberFormat="1" applyFont="1" applyFill="1" applyBorder="1" applyAlignment="1">
      <alignment horizontal="right" vertical="center"/>
    </xf>
    <xf numFmtId="190" fontId="12" fillId="0" borderId="38" xfId="49" applyNumberFormat="1" applyFont="1" applyFill="1" applyBorder="1" applyAlignment="1">
      <alignment horizontal="right" vertical="center"/>
    </xf>
    <xf numFmtId="190" fontId="12" fillId="0" borderId="39" xfId="49" applyNumberFormat="1" applyFont="1" applyFill="1" applyBorder="1" applyAlignment="1">
      <alignment horizontal="right" vertical="center"/>
    </xf>
    <xf numFmtId="190" fontId="12" fillId="0" borderId="35" xfId="49" applyNumberFormat="1" applyFont="1" applyFill="1" applyBorder="1" applyAlignment="1">
      <alignment horizontal="right" vertical="center"/>
    </xf>
    <xf numFmtId="190" fontId="12" fillId="0" borderId="37" xfId="49" applyNumberFormat="1" applyFont="1" applyFill="1" applyBorder="1" applyAlignment="1">
      <alignment horizontal="right" vertical="center"/>
    </xf>
    <xf numFmtId="188" fontId="12" fillId="0" borderId="38" xfId="49" applyNumberFormat="1" applyFont="1" applyFill="1" applyBorder="1" applyAlignment="1">
      <alignment horizontal="right" vertical="center"/>
    </xf>
    <xf numFmtId="0" fontId="18" fillId="0" borderId="40" xfId="0" applyFont="1" applyFill="1" applyBorder="1" applyAlignment="1">
      <alignment horizontal="center" vertical="top" textRotation="255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/>
    </xf>
    <xf numFmtId="0" fontId="7" fillId="0" borderId="4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6" fillId="0" borderId="4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7" fillId="0" borderId="42" xfId="0" applyFont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top" textRotation="255"/>
    </xf>
    <xf numFmtId="0" fontId="6" fillId="0" borderId="44" xfId="0" applyFont="1" applyFill="1" applyBorder="1" applyAlignment="1">
      <alignment horizontal="center" vertical="top" textRotation="255"/>
    </xf>
    <xf numFmtId="0" fontId="6" fillId="0" borderId="45" xfId="0" applyFont="1" applyFill="1" applyBorder="1" applyAlignment="1">
      <alignment horizontal="center" vertical="top" textRotation="255" wrapText="1"/>
    </xf>
    <xf numFmtId="0" fontId="6" fillId="0" borderId="45" xfId="0" applyFont="1" applyFill="1" applyBorder="1" applyAlignment="1">
      <alignment horizontal="center" vertical="top" textRotation="255"/>
    </xf>
    <xf numFmtId="0" fontId="3" fillId="0" borderId="46" xfId="0" applyFont="1" applyFill="1" applyBorder="1" applyAlignment="1">
      <alignment/>
    </xf>
    <xf numFmtId="49" fontId="12" fillId="0" borderId="47" xfId="0" applyNumberFormat="1" applyFont="1" applyFill="1" applyBorder="1" applyAlignment="1">
      <alignment horizontal="center" vertical="center" wrapText="1"/>
    </xf>
    <xf numFmtId="49" fontId="12" fillId="0" borderId="48" xfId="0" applyNumberFormat="1" applyFont="1" applyFill="1" applyBorder="1" applyAlignment="1">
      <alignment horizontal="center" vertical="center" wrapText="1"/>
    </xf>
    <xf numFmtId="188" fontId="12" fillId="0" borderId="43" xfId="49" applyNumberFormat="1" applyFont="1" applyFill="1" applyBorder="1" applyAlignment="1">
      <alignment horizontal="right" vertical="center"/>
    </xf>
    <xf numFmtId="188" fontId="12" fillId="0" borderId="44" xfId="49" applyNumberFormat="1" applyFont="1" applyFill="1" applyBorder="1" applyAlignment="1">
      <alignment horizontal="right" vertical="center"/>
    </xf>
    <xf numFmtId="188" fontId="12" fillId="0" borderId="49" xfId="49" applyNumberFormat="1" applyFont="1" applyFill="1" applyBorder="1" applyAlignment="1">
      <alignment horizontal="right" vertical="center"/>
    </xf>
    <xf numFmtId="0" fontId="12" fillId="0" borderId="50" xfId="49" applyNumberFormat="1" applyFont="1" applyFill="1" applyBorder="1" applyAlignment="1">
      <alignment horizontal="right" vertical="center"/>
    </xf>
    <xf numFmtId="0" fontId="42" fillId="0" borderId="0" xfId="63" applyBorder="1">
      <alignment vertical="center"/>
      <protection/>
    </xf>
    <xf numFmtId="0" fontId="0" fillId="0" borderId="0" xfId="67" applyFont="1" applyFill="1" applyBorder="1" applyAlignment="1">
      <alignment horizontal="right" wrapText="1"/>
      <protection/>
    </xf>
    <xf numFmtId="0" fontId="13" fillId="0" borderId="51" xfId="0" applyFont="1" applyFill="1" applyBorder="1" applyAlignment="1">
      <alignment horizontal="center" vertical="center"/>
    </xf>
    <xf numFmtId="188" fontId="13" fillId="0" borderId="30" xfId="49" applyNumberFormat="1" applyFont="1" applyFill="1" applyBorder="1" applyAlignment="1">
      <alignment horizontal="center" vertical="center"/>
    </xf>
    <xf numFmtId="188" fontId="13" fillId="0" borderId="31" xfId="49" applyNumberFormat="1" applyFont="1" applyFill="1" applyBorder="1" applyAlignment="1">
      <alignment horizontal="center" vertical="center"/>
    </xf>
    <xf numFmtId="188" fontId="13" fillId="0" borderId="33" xfId="49" applyNumberFormat="1" applyFont="1" applyFill="1" applyBorder="1" applyAlignment="1">
      <alignment horizontal="center" vertical="center"/>
    </xf>
    <xf numFmtId="188" fontId="13" fillId="0" borderId="32" xfId="49" applyNumberFormat="1" applyFont="1" applyFill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188" fontId="12" fillId="0" borderId="49" xfId="49" applyNumberFormat="1" applyFont="1" applyFill="1" applyBorder="1" applyAlignment="1">
      <alignment vertical="center"/>
    </xf>
    <xf numFmtId="188" fontId="12" fillId="0" borderId="45" xfId="49" applyNumberFormat="1" applyFont="1" applyFill="1" applyBorder="1" applyAlignment="1">
      <alignment vertical="center"/>
    </xf>
    <xf numFmtId="188" fontId="12" fillId="0" borderId="52" xfId="49" applyNumberFormat="1" applyFont="1" applyFill="1" applyBorder="1" applyAlignment="1">
      <alignment vertical="center"/>
    </xf>
    <xf numFmtId="191" fontId="12" fillId="0" borderId="10" xfId="49" applyNumberFormat="1" applyFont="1" applyFill="1" applyBorder="1" applyAlignment="1">
      <alignment vertical="center"/>
    </xf>
    <xf numFmtId="191" fontId="12" fillId="0" borderId="53" xfId="49" applyNumberFormat="1" applyFont="1" applyFill="1" applyBorder="1" applyAlignment="1">
      <alignment vertical="center"/>
    </xf>
    <xf numFmtId="191" fontId="12" fillId="0" borderId="28" xfId="49" applyNumberFormat="1" applyFont="1" applyFill="1" applyBorder="1" applyAlignment="1">
      <alignment vertical="center"/>
    </xf>
    <xf numFmtId="191" fontId="12" fillId="0" borderId="29" xfId="49" applyNumberFormat="1" applyFont="1" applyFill="1" applyBorder="1" applyAlignment="1">
      <alignment vertical="center"/>
    </xf>
    <xf numFmtId="191" fontId="12" fillId="0" borderId="11" xfId="49" applyNumberFormat="1" applyFont="1" applyFill="1" applyBorder="1" applyAlignment="1">
      <alignment vertical="center"/>
    </xf>
    <xf numFmtId="191" fontId="12" fillId="0" borderId="17" xfId="49" applyNumberFormat="1" applyFont="1" applyFill="1" applyBorder="1" applyAlignment="1">
      <alignment vertical="center"/>
    </xf>
    <xf numFmtId="191" fontId="12" fillId="0" borderId="14" xfId="49" applyNumberFormat="1" applyFont="1" applyFill="1" applyBorder="1" applyAlignment="1">
      <alignment vertical="center"/>
    </xf>
    <xf numFmtId="191" fontId="12" fillId="0" borderId="15" xfId="49" applyNumberFormat="1" applyFont="1" applyFill="1" applyBorder="1" applyAlignment="1">
      <alignment vertical="center"/>
    </xf>
    <xf numFmtId="191" fontId="12" fillId="0" borderId="54" xfId="49" applyNumberFormat="1" applyFont="1" applyFill="1" applyBorder="1" applyAlignment="1">
      <alignment vertical="center"/>
    </xf>
    <xf numFmtId="191" fontId="12" fillId="0" borderId="55" xfId="49" applyNumberFormat="1" applyFont="1" applyFill="1" applyBorder="1" applyAlignment="1">
      <alignment vertical="center"/>
    </xf>
    <xf numFmtId="191" fontId="12" fillId="0" borderId="56" xfId="49" applyNumberFormat="1" applyFont="1" applyFill="1" applyBorder="1" applyAlignment="1">
      <alignment vertical="center"/>
    </xf>
    <xf numFmtId="191" fontId="12" fillId="0" borderId="57" xfId="49" applyNumberFormat="1" applyFont="1" applyFill="1" applyBorder="1" applyAlignment="1">
      <alignment vertical="center"/>
    </xf>
    <xf numFmtId="191" fontId="12" fillId="0" borderId="28" xfId="66" applyNumberFormat="1" applyFont="1" applyFill="1" applyBorder="1" applyAlignment="1">
      <alignment vertical="center"/>
      <protection/>
    </xf>
    <xf numFmtId="191" fontId="12" fillId="0" borderId="58" xfId="66" applyNumberFormat="1" applyFont="1" applyFill="1" applyBorder="1" applyAlignment="1">
      <alignment vertical="center"/>
      <protection/>
    </xf>
    <xf numFmtId="191" fontId="12" fillId="0" borderId="29" xfId="66" applyNumberFormat="1" applyFont="1" applyFill="1" applyBorder="1" applyAlignment="1">
      <alignment vertical="center"/>
      <protection/>
    </xf>
    <xf numFmtId="191" fontId="12" fillId="0" borderId="28" xfId="69" applyNumberFormat="1" applyFont="1" applyFill="1" applyBorder="1" applyAlignment="1">
      <alignment vertical="center"/>
      <protection/>
    </xf>
    <xf numFmtId="191" fontId="12" fillId="0" borderId="58" xfId="69" applyNumberFormat="1" applyFont="1" applyFill="1" applyBorder="1" applyAlignment="1">
      <alignment vertical="center"/>
      <protection/>
    </xf>
    <xf numFmtId="191" fontId="12" fillId="0" borderId="29" xfId="69" applyNumberFormat="1" applyFont="1" applyFill="1" applyBorder="1" applyAlignment="1">
      <alignment vertical="center"/>
      <protection/>
    </xf>
    <xf numFmtId="191" fontId="12" fillId="0" borderId="14" xfId="66" applyNumberFormat="1" applyFont="1" applyFill="1" applyBorder="1" applyAlignment="1">
      <alignment vertical="center"/>
      <protection/>
    </xf>
    <xf numFmtId="191" fontId="12" fillId="0" borderId="59" xfId="66" applyNumberFormat="1" applyFont="1" applyFill="1" applyBorder="1" applyAlignment="1">
      <alignment vertical="center"/>
      <protection/>
    </xf>
    <xf numFmtId="191" fontId="12" fillId="0" borderId="15" xfId="66" applyNumberFormat="1" applyFont="1" applyFill="1" applyBorder="1" applyAlignment="1">
      <alignment vertical="center"/>
      <protection/>
    </xf>
    <xf numFmtId="191" fontId="12" fillId="0" borderId="14" xfId="69" applyNumberFormat="1" applyFont="1" applyFill="1" applyBorder="1" applyAlignment="1">
      <alignment vertical="center"/>
      <protection/>
    </xf>
    <xf numFmtId="191" fontId="12" fillId="0" borderId="59" xfId="69" applyNumberFormat="1" applyFont="1" applyFill="1" applyBorder="1" applyAlignment="1">
      <alignment vertical="center"/>
      <protection/>
    </xf>
    <xf numFmtId="191" fontId="12" fillId="0" borderId="15" xfId="69" applyNumberFormat="1" applyFont="1" applyFill="1" applyBorder="1" applyAlignment="1">
      <alignment vertical="center"/>
      <protection/>
    </xf>
    <xf numFmtId="191" fontId="12" fillId="0" borderId="56" xfId="66" applyNumberFormat="1" applyFont="1" applyFill="1" applyBorder="1" applyAlignment="1">
      <alignment vertical="center"/>
      <protection/>
    </xf>
    <xf numFmtId="191" fontId="12" fillId="0" borderId="60" xfId="66" applyNumberFormat="1" applyFont="1" applyFill="1" applyBorder="1" applyAlignment="1">
      <alignment vertical="center"/>
      <protection/>
    </xf>
    <xf numFmtId="191" fontId="12" fillId="0" borderId="57" xfId="66" applyNumberFormat="1" applyFont="1" applyFill="1" applyBorder="1" applyAlignment="1">
      <alignment vertical="center"/>
      <protection/>
    </xf>
    <xf numFmtId="191" fontId="12" fillId="0" borderId="56" xfId="69" applyNumberFormat="1" applyFont="1" applyFill="1" applyBorder="1" applyAlignment="1">
      <alignment vertical="center"/>
      <protection/>
    </xf>
    <xf numFmtId="191" fontId="12" fillId="0" borderId="60" xfId="69" applyNumberFormat="1" applyFont="1" applyFill="1" applyBorder="1" applyAlignment="1">
      <alignment vertical="center"/>
      <protection/>
    </xf>
    <xf numFmtId="191" fontId="12" fillId="0" borderId="57" xfId="69" applyNumberFormat="1" applyFont="1" applyFill="1" applyBorder="1" applyAlignment="1">
      <alignment vertical="center"/>
      <protection/>
    </xf>
    <xf numFmtId="49" fontId="13" fillId="0" borderId="61" xfId="0" applyNumberFormat="1" applyFont="1" applyFill="1" applyBorder="1" applyAlignment="1">
      <alignment horizontal="center" vertical="center" wrapText="1"/>
    </xf>
    <xf numFmtId="191" fontId="12" fillId="0" borderId="43" xfId="49" applyNumberFormat="1" applyFont="1" applyFill="1" applyBorder="1" applyAlignment="1">
      <alignment vertical="center"/>
    </xf>
    <xf numFmtId="191" fontId="12" fillId="0" borderId="44" xfId="49" applyNumberFormat="1" applyFont="1" applyFill="1" applyBorder="1" applyAlignment="1">
      <alignment vertical="center"/>
    </xf>
    <xf numFmtId="0" fontId="13" fillId="0" borderId="16" xfId="0" applyFont="1" applyBorder="1" applyAlignment="1">
      <alignment horizontal="right" vertical="center"/>
    </xf>
    <xf numFmtId="190" fontId="12" fillId="0" borderId="20" xfId="49" applyNumberFormat="1" applyFont="1" applyFill="1" applyBorder="1" applyAlignment="1">
      <alignment horizontal="right" vertical="center"/>
    </xf>
    <xf numFmtId="190" fontId="12" fillId="0" borderId="21" xfId="49" applyNumberFormat="1" applyFont="1" applyFill="1" applyBorder="1" applyAlignment="1">
      <alignment horizontal="right" vertical="center"/>
    </xf>
    <xf numFmtId="190" fontId="12" fillId="0" borderId="22" xfId="49" applyNumberFormat="1" applyFont="1" applyFill="1" applyBorder="1" applyAlignment="1">
      <alignment horizontal="right" vertical="center"/>
    </xf>
    <xf numFmtId="188" fontId="12" fillId="0" borderId="61" xfId="49" applyNumberFormat="1" applyFont="1" applyFill="1" applyBorder="1" applyAlignment="1">
      <alignment horizontal="right" vertical="center"/>
    </xf>
    <xf numFmtId="197" fontId="12" fillId="0" borderId="59" xfId="68" applyNumberFormat="1" applyFont="1" applyFill="1" applyBorder="1" applyAlignment="1">
      <alignment horizontal="right" vertical="center"/>
      <protection/>
    </xf>
    <xf numFmtId="197" fontId="12" fillId="0" borderId="11" xfId="68" applyNumberFormat="1" applyFont="1" applyFill="1" applyBorder="1" applyAlignment="1">
      <alignment horizontal="right" vertical="center"/>
      <protection/>
    </xf>
    <xf numFmtId="197" fontId="12" fillId="0" borderId="14" xfId="68" applyNumberFormat="1" applyFont="1" applyFill="1" applyBorder="1" applyAlignment="1">
      <alignment horizontal="right" vertical="center"/>
      <protection/>
    </xf>
    <xf numFmtId="197" fontId="12" fillId="0" borderId="15" xfId="68" applyNumberFormat="1" applyFont="1" applyFill="1" applyBorder="1" applyAlignment="1">
      <alignment horizontal="right" vertical="center"/>
      <protection/>
    </xf>
    <xf numFmtId="197" fontId="12" fillId="0" borderId="60" xfId="68" applyNumberFormat="1" applyFont="1" applyFill="1" applyBorder="1" applyAlignment="1">
      <alignment horizontal="right" vertical="center"/>
      <protection/>
    </xf>
    <xf numFmtId="197" fontId="12" fillId="0" borderId="54" xfId="68" applyNumberFormat="1" applyFont="1" applyFill="1" applyBorder="1" applyAlignment="1">
      <alignment horizontal="right" vertical="center"/>
      <protection/>
    </xf>
    <xf numFmtId="197" fontId="12" fillId="0" borderId="56" xfId="68" applyNumberFormat="1" applyFont="1" applyFill="1" applyBorder="1" applyAlignment="1">
      <alignment horizontal="right" vertical="center"/>
      <protection/>
    </xf>
    <xf numFmtId="197" fontId="12" fillId="0" borderId="57" xfId="68" applyNumberFormat="1" applyFont="1" applyFill="1" applyBorder="1" applyAlignment="1">
      <alignment horizontal="right" vertical="center"/>
      <protection/>
    </xf>
    <xf numFmtId="197" fontId="12" fillId="0" borderId="26" xfId="68" applyNumberFormat="1" applyFont="1" applyFill="1" applyBorder="1" applyAlignment="1">
      <alignment horizontal="right" vertical="center"/>
      <protection/>
    </xf>
    <xf numFmtId="197" fontId="12" fillId="0" borderId="62" xfId="68" applyNumberFormat="1" applyFont="1" applyFill="1" applyBorder="1" applyAlignment="1">
      <alignment horizontal="right" vertical="center"/>
      <protection/>
    </xf>
    <xf numFmtId="49" fontId="12" fillId="0" borderId="63" xfId="0" applyNumberFormat="1" applyFont="1" applyFill="1" applyBorder="1" applyAlignment="1">
      <alignment horizontal="center" vertical="center" wrapText="1"/>
    </xf>
    <xf numFmtId="197" fontId="12" fillId="0" borderId="25" xfId="68" applyNumberFormat="1" applyFont="1" applyFill="1" applyBorder="1" applyAlignment="1">
      <alignment horizontal="right" vertical="center"/>
      <protection/>
    </xf>
    <xf numFmtId="197" fontId="12" fillId="0" borderId="20" xfId="68" applyNumberFormat="1" applyFont="1" applyFill="1" applyBorder="1" applyAlignment="1">
      <alignment horizontal="right" vertical="center"/>
      <protection/>
    </xf>
    <xf numFmtId="197" fontId="12" fillId="0" borderId="27" xfId="68" applyNumberFormat="1" applyFont="1" applyFill="1" applyBorder="1" applyAlignment="1">
      <alignment horizontal="right" vertical="center"/>
      <protection/>
    </xf>
    <xf numFmtId="197" fontId="12" fillId="0" borderId="64" xfId="68" applyNumberFormat="1" applyFont="1" applyFill="1" applyBorder="1" applyAlignment="1">
      <alignment horizontal="right" vertical="center"/>
      <protection/>
    </xf>
    <xf numFmtId="197" fontId="12" fillId="0" borderId="22" xfId="68" applyNumberFormat="1" applyFont="1" applyFill="1" applyBorder="1" applyAlignment="1">
      <alignment horizontal="right" vertical="center"/>
      <protection/>
    </xf>
    <xf numFmtId="0" fontId="12" fillId="0" borderId="30" xfId="0" applyFont="1" applyFill="1" applyBorder="1" applyAlignment="1">
      <alignment horizontal="center" vertical="top" textRotation="255"/>
    </xf>
    <xf numFmtId="0" fontId="13" fillId="0" borderId="31" xfId="0" applyFont="1" applyFill="1" applyBorder="1" applyAlignment="1">
      <alignment horizontal="center" vertical="top" textRotation="255"/>
    </xf>
    <xf numFmtId="0" fontId="13" fillId="0" borderId="32" xfId="0" applyFont="1" applyFill="1" applyBorder="1" applyAlignment="1">
      <alignment horizontal="center" vertical="top" textRotation="255" wrapText="1"/>
    </xf>
    <xf numFmtId="0" fontId="13" fillId="0" borderId="32" xfId="0" applyFont="1" applyFill="1" applyBorder="1" applyAlignment="1">
      <alignment horizontal="center" vertical="top" textRotation="255"/>
    </xf>
    <xf numFmtId="0" fontId="13" fillId="0" borderId="30" xfId="0" applyFont="1" applyFill="1" applyBorder="1" applyAlignment="1">
      <alignment horizontal="center" vertical="top" textRotation="255"/>
    </xf>
    <xf numFmtId="0" fontId="13" fillId="0" borderId="33" xfId="0" applyFont="1" applyFill="1" applyBorder="1" applyAlignment="1">
      <alignment horizontal="center" vertical="top" textRotation="255"/>
    </xf>
    <xf numFmtId="49" fontId="12" fillId="0" borderId="65" xfId="0" applyNumberFormat="1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top" textRotation="255" wrapText="1"/>
    </xf>
    <xf numFmtId="188" fontId="13" fillId="0" borderId="43" xfId="49" applyNumberFormat="1" applyFont="1" applyFill="1" applyBorder="1" applyAlignment="1">
      <alignment horizontal="center" vertical="center"/>
    </xf>
    <xf numFmtId="188" fontId="13" fillId="0" borderId="44" xfId="49" applyNumberFormat="1" applyFont="1" applyFill="1" applyBorder="1" applyAlignment="1">
      <alignment horizontal="center" vertical="center"/>
    </xf>
    <xf numFmtId="188" fontId="13" fillId="0" borderId="52" xfId="49" applyNumberFormat="1" applyFont="1" applyFill="1" applyBorder="1" applyAlignment="1">
      <alignment horizontal="center" vertical="center"/>
    </xf>
    <xf numFmtId="188" fontId="13" fillId="0" borderId="45" xfId="49" applyNumberFormat="1" applyFont="1" applyFill="1" applyBorder="1" applyAlignment="1">
      <alignment horizontal="center" vertical="center"/>
    </xf>
    <xf numFmtId="188" fontId="13" fillId="0" borderId="46" xfId="49" applyNumberFormat="1" applyFont="1" applyFill="1" applyBorder="1" applyAlignment="1">
      <alignment horizontal="center" vertical="center"/>
    </xf>
    <xf numFmtId="188" fontId="13" fillId="0" borderId="66" xfId="49" applyNumberFormat="1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vertical="center"/>
    </xf>
    <xf numFmtId="0" fontId="6" fillId="0" borderId="6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69" xfId="0" applyFont="1" applyFill="1" applyBorder="1" applyAlignment="1">
      <alignment horizontal="center" vertical="top" textRotation="255"/>
    </xf>
    <xf numFmtId="49" fontId="23" fillId="0" borderId="0" xfId="0" applyNumberFormat="1" applyFont="1" applyFill="1" applyBorder="1" applyAlignment="1">
      <alignment/>
    </xf>
    <xf numFmtId="191" fontId="12" fillId="0" borderId="20" xfId="68" applyNumberFormat="1" applyFont="1" applyFill="1" applyBorder="1" applyAlignment="1">
      <alignment horizontal="right" vertical="center"/>
      <protection/>
    </xf>
    <xf numFmtId="191" fontId="12" fillId="0" borderId="27" xfId="68" applyNumberFormat="1" applyFont="1" applyFill="1" applyBorder="1" applyAlignment="1">
      <alignment horizontal="right" vertical="center"/>
      <protection/>
    </xf>
    <xf numFmtId="191" fontId="12" fillId="0" borderId="22" xfId="49" applyNumberFormat="1" applyFont="1" applyFill="1" applyBorder="1" applyAlignment="1">
      <alignment horizontal="right" vertical="center"/>
    </xf>
    <xf numFmtId="191" fontId="12" fillId="0" borderId="11" xfId="68" applyNumberFormat="1" applyFont="1" applyFill="1" applyBorder="1" applyAlignment="1">
      <alignment horizontal="right" vertical="center"/>
      <protection/>
    </xf>
    <xf numFmtId="191" fontId="12" fillId="0" borderId="14" xfId="68" applyNumberFormat="1" applyFont="1" applyFill="1" applyBorder="1" applyAlignment="1">
      <alignment horizontal="right" vertical="center"/>
      <protection/>
    </xf>
    <xf numFmtId="191" fontId="12" fillId="0" borderId="15" xfId="49" applyNumberFormat="1" applyFont="1" applyFill="1" applyBorder="1" applyAlignment="1">
      <alignment horizontal="right" vertical="center"/>
    </xf>
    <xf numFmtId="191" fontId="12" fillId="0" borderId="54" xfId="68" applyNumberFormat="1" applyFont="1" applyFill="1" applyBorder="1" applyAlignment="1">
      <alignment horizontal="right" vertical="center"/>
      <protection/>
    </xf>
    <xf numFmtId="191" fontId="12" fillId="0" borderId="56" xfId="68" applyNumberFormat="1" applyFont="1" applyFill="1" applyBorder="1" applyAlignment="1">
      <alignment horizontal="right" vertical="center"/>
      <protection/>
    </xf>
    <xf numFmtId="191" fontId="12" fillId="0" borderId="57" xfId="49" applyNumberFormat="1" applyFont="1" applyFill="1" applyBorder="1" applyAlignment="1">
      <alignment horizontal="right" vertical="center"/>
    </xf>
    <xf numFmtId="191" fontId="12" fillId="0" borderId="43" xfId="49" applyNumberFormat="1" applyFont="1" applyFill="1" applyBorder="1" applyAlignment="1">
      <alignment horizontal="right" vertical="center"/>
    </xf>
    <xf numFmtId="191" fontId="12" fillId="0" borderId="45" xfId="49" applyNumberFormat="1" applyFont="1" applyFill="1" applyBorder="1" applyAlignment="1">
      <alignment horizontal="right" vertical="center"/>
    </xf>
    <xf numFmtId="191" fontId="12" fillId="0" borderId="52" xfId="49" applyNumberFormat="1" applyFont="1" applyFill="1" applyBorder="1" applyAlignment="1">
      <alignment horizontal="right" vertical="center"/>
    </xf>
    <xf numFmtId="0" fontId="6" fillId="0" borderId="70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205" fontId="8" fillId="0" borderId="71" xfId="0" applyNumberFormat="1" applyFont="1" applyFill="1" applyBorder="1" applyAlignment="1">
      <alignment horizontal="center" vertical="center" wrapText="1"/>
    </xf>
    <xf numFmtId="205" fontId="8" fillId="0" borderId="25" xfId="0" applyNumberFormat="1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vertical="top"/>
    </xf>
    <xf numFmtId="205" fontId="8" fillId="0" borderId="26" xfId="0" applyNumberFormat="1" applyFont="1" applyFill="1" applyBorder="1" applyAlignment="1">
      <alignment horizontal="center" vertical="center" wrapText="1"/>
    </xf>
    <xf numFmtId="188" fontId="12" fillId="0" borderId="10" xfId="0" applyNumberFormat="1" applyFont="1" applyFill="1" applyBorder="1" applyAlignment="1">
      <alignment horizontal="right" vertical="center"/>
    </xf>
    <xf numFmtId="188" fontId="12" fillId="0" borderId="29" xfId="0" applyNumberFormat="1" applyFont="1" applyFill="1" applyBorder="1" applyAlignment="1">
      <alignment horizontal="right" vertical="center"/>
    </xf>
    <xf numFmtId="188" fontId="12" fillId="0" borderId="11" xfId="0" applyNumberFormat="1" applyFont="1" applyFill="1" applyBorder="1" applyAlignment="1">
      <alignment horizontal="right" vertical="center"/>
    </xf>
    <xf numFmtId="188" fontId="12" fillId="0" borderId="15" xfId="0" applyNumberFormat="1" applyFont="1" applyFill="1" applyBorder="1" applyAlignment="1">
      <alignment horizontal="right" vertical="center"/>
    </xf>
    <xf numFmtId="188" fontId="12" fillId="0" borderId="73" xfId="0" applyNumberFormat="1" applyFont="1" applyFill="1" applyBorder="1" applyAlignment="1">
      <alignment horizontal="right" vertical="center"/>
    </xf>
    <xf numFmtId="188" fontId="12" fillId="0" borderId="74" xfId="0" applyNumberFormat="1" applyFont="1" applyFill="1" applyBorder="1" applyAlignment="1">
      <alignment horizontal="right" vertical="center"/>
    </xf>
    <xf numFmtId="188" fontId="8" fillId="0" borderId="10" xfId="0" applyNumberFormat="1" applyFont="1" applyFill="1" applyBorder="1" applyAlignment="1">
      <alignment horizontal="right" vertical="center"/>
    </xf>
    <xf numFmtId="188" fontId="8" fillId="0" borderId="28" xfId="0" applyNumberFormat="1" applyFont="1" applyFill="1" applyBorder="1" applyAlignment="1">
      <alignment horizontal="right" vertical="center"/>
    </xf>
    <xf numFmtId="188" fontId="8" fillId="0" borderId="29" xfId="0" applyNumberFormat="1" applyFont="1" applyFill="1" applyBorder="1" applyAlignment="1">
      <alignment horizontal="right" vertical="center"/>
    </xf>
    <xf numFmtId="188" fontId="8" fillId="0" borderId="11" xfId="0" applyNumberFormat="1" applyFont="1" applyFill="1" applyBorder="1" applyAlignment="1">
      <alignment horizontal="right" vertical="center"/>
    </xf>
    <xf numFmtId="188" fontId="8" fillId="0" borderId="14" xfId="0" applyNumberFormat="1" applyFont="1" applyFill="1" applyBorder="1" applyAlignment="1">
      <alignment horizontal="right" vertical="center"/>
    </xf>
    <xf numFmtId="188" fontId="8" fillId="0" borderId="15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188" fontId="8" fillId="0" borderId="73" xfId="0" applyNumberFormat="1" applyFont="1" applyFill="1" applyBorder="1" applyAlignment="1">
      <alignment horizontal="right" vertical="center"/>
    </xf>
    <xf numFmtId="188" fontId="8" fillId="0" borderId="75" xfId="0" applyNumberFormat="1" applyFont="1" applyFill="1" applyBorder="1" applyAlignment="1">
      <alignment horizontal="right" vertical="center"/>
    </xf>
    <xf numFmtId="188" fontId="8" fillId="0" borderId="74" xfId="0" applyNumberFormat="1" applyFont="1" applyFill="1" applyBorder="1" applyAlignment="1">
      <alignment horizontal="right" vertical="center"/>
    </xf>
    <xf numFmtId="197" fontId="3" fillId="0" borderId="0" xfId="0" applyNumberFormat="1" applyFont="1" applyFill="1" applyBorder="1" applyAlignment="1">
      <alignment/>
    </xf>
    <xf numFmtId="221" fontId="3" fillId="0" borderId="0" xfId="42" applyNumberFormat="1" applyFont="1" applyBorder="1" applyAlignment="1">
      <alignment/>
    </xf>
    <xf numFmtId="188" fontId="8" fillId="0" borderId="12" xfId="51" applyNumberFormat="1" applyFont="1" applyFill="1" applyBorder="1" applyAlignment="1">
      <alignment horizontal="right" vertical="center"/>
    </xf>
    <xf numFmtId="188" fontId="8" fillId="0" borderId="10" xfId="51" applyNumberFormat="1" applyFont="1" applyFill="1" applyBorder="1" applyAlignment="1">
      <alignment horizontal="right" vertical="center"/>
    </xf>
    <xf numFmtId="188" fontId="8" fillId="0" borderId="53" xfId="51" applyNumberFormat="1" applyFont="1" applyFill="1" applyBorder="1" applyAlignment="1">
      <alignment horizontal="right" vertical="center"/>
    </xf>
    <xf numFmtId="188" fontId="8" fillId="0" borderId="28" xfId="51" applyNumberFormat="1" applyFont="1" applyFill="1" applyBorder="1" applyAlignment="1">
      <alignment horizontal="right" vertical="center"/>
    </xf>
    <xf numFmtId="188" fontId="8" fillId="0" borderId="69" xfId="51" applyNumberFormat="1" applyFont="1" applyFill="1" applyBorder="1" applyAlignment="1">
      <alignment horizontal="right" vertical="center"/>
    </xf>
    <xf numFmtId="188" fontId="8" fillId="0" borderId="29" xfId="51" applyNumberFormat="1" applyFont="1" applyFill="1" applyBorder="1" applyAlignment="1">
      <alignment horizontal="right" vertical="center"/>
    </xf>
    <xf numFmtId="188" fontId="8" fillId="0" borderId="76" xfId="51" applyNumberFormat="1" applyFont="1" applyFill="1" applyBorder="1" applyAlignment="1">
      <alignment horizontal="right" vertical="center"/>
    </xf>
    <xf numFmtId="188" fontId="8" fillId="0" borderId="13" xfId="51" applyNumberFormat="1" applyFont="1" applyFill="1" applyBorder="1" applyAlignment="1">
      <alignment horizontal="right" vertical="center"/>
    </xf>
    <xf numFmtId="188" fontId="8" fillId="0" borderId="11" xfId="51" applyNumberFormat="1" applyFont="1" applyFill="1" applyBorder="1" applyAlignment="1">
      <alignment horizontal="right" vertical="center"/>
    </xf>
    <xf numFmtId="188" fontId="8" fillId="0" borderId="17" xfId="51" applyNumberFormat="1" applyFont="1" applyFill="1" applyBorder="1" applyAlignment="1">
      <alignment horizontal="right" vertical="center"/>
    </xf>
    <xf numFmtId="188" fontId="8" fillId="0" borderId="14" xfId="51" applyNumberFormat="1" applyFont="1" applyFill="1" applyBorder="1" applyAlignment="1">
      <alignment horizontal="right" vertical="center"/>
    </xf>
    <xf numFmtId="188" fontId="8" fillId="0" borderId="15" xfId="51" applyNumberFormat="1" applyFont="1" applyFill="1" applyBorder="1" applyAlignment="1">
      <alignment horizontal="right" vertical="center"/>
    </xf>
    <xf numFmtId="188" fontId="8" fillId="0" borderId="77" xfId="51" applyNumberFormat="1" applyFont="1" applyFill="1" applyBorder="1" applyAlignment="1">
      <alignment horizontal="right" vertical="center"/>
    </xf>
    <xf numFmtId="188" fontId="8" fillId="0" borderId="78" xfId="51" applyNumberFormat="1" applyFont="1" applyFill="1" applyBorder="1" applyAlignment="1">
      <alignment horizontal="right" vertical="center"/>
    </xf>
    <xf numFmtId="188" fontId="8" fillId="0" borderId="70" xfId="51" applyNumberFormat="1" applyFont="1" applyFill="1" applyBorder="1" applyAlignment="1">
      <alignment horizontal="right" vertical="center"/>
    </xf>
    <xf numFmtId="188" fontId="8" fillId="0" borderId="79" xfId="51" applyNumberFormat="1" applyFont="1" applyFill="1" applyBorder="1" applyAlignment="1">
      <alignment horizontal="right" vertical="center"/>
    </xf>
    <xf numFmtId="188" fontId="8" fillId="0" borderId="80" xfId="51" applyNumberFormat="1" applyFont="1" applyFill="1" applyBorder="1" applyAlignment="1">
      <alignment horizontal="right" vertical="center"/>
    </xf>
    <xf numFmtId="188" fontId="8" fillId="0" borderId="81" xfId="51" applyNumberFormat="1" applyFont="1" applyFill="1" applyBorder="1" applyAlignment="1">
      <alignment horizontal="right" vertical="center"/>
    </xf>
    <xf numFmtId="188" fontId="8" fillId="0" borderId="82" xfId="51" applyNumberFormat="1" applyFont="1" applyFill="1" applyBorder="1" applyAlignment="1">
      <alignment horizontal="right" vertical="center"/>
    </xf>
    <xf numFmtId="188" fontId="8" fillId="0" borderId="18" xfId="51" applyNumberFormat="1" applyFont="1" applyFill="1" applyBorder="1" applyAlignment="1">
      <alignment horizontal="right" vertical="center"/>
    </xf>
    <xf numFmtId="188" fontId="8" fillId="0" borderId="43" xfId="51" applyNumberFormat="1" applyFont="1" applyFill="1" applyBorder="1" applyAlignment="1">
      <alignment horizontal="right" vertical="center"/>
    </xf>
    <xf numFmtId="188" fontId="8" fillId="0" borderId="44" xfId="51" applyNumberFormat="1" applyFont="1" applyFill="1" applyBorder="1" applyAlignment="1">
      <alignment horizontal="right" vertical="center"/>
    </xf>
    <xf numFmtId="188" fontId="8" fillId="0" borderId="45" xfId="51" applyNumberFormat="1" applyFont="1" applyFill="1" applyBorder="1" applyAlignment="1">
      <alignment horizontal="right" vertical="center"/>
    </xf>
    <xf numFmtId="188" fontId="8" fillId="0" borderId="52" xfId="51" applyNumberFormat="1" applyFont="1" applyFill="1" applyBorder="1" applyAlignment="1">
      <alignment horizontal="right" vertical="center"/>
    </xf>
    <xf numFmtId="187" fontId="8" fillId="0" borderId="41" xfId="51" applyNumberFormat="1" applyFont="1" applyFill="1" applyBorder="1" applyAlignment="1">
      <alignment horizontal="right" vertical="center"/>
    </xf>
    <xf numFmtId="187" fontId="8" fillId="0" borderId="47" xfId="51" applyNumberFormat="1" applyFont="1" applyFill="1" applyBorder="1" applyAlignment="1">
      <alignment horizontal="right" vertical="center"/>
    </xf>
    <xf numFmtId="187" fontId="8" fillId="0" borderId="28" xfId="51" applyNumberFormat="1" applyFont="1" applyFill="1" applyBorder="1" applyAlignment="1">
      <alignment horizontal="right" vertical="center"/>
    </xf>
    <xf numFmtId="187" fontId="8" fillId="0" borderId="69" xfId="51" applyNumberFormat="1" applyFont="1" applyFill="1" applyBorder="1" applyAlignment="1">
      <alignment horizontal="right" vertical="center"/>
    </xf>
    <xf numFmtId="187" fontId="8" fillId="0" borderId="29" xfId="51" applyNumberFormat="1" applyFont="1" applyFill="1" applyBorder="1" applyAlignment="1">
      <alignment horizontal="right" vertical="center"/>
    </xf>
    <xf numFmtId="187" fontId="8" fillId="0" borderId="48" xfId="51" applyNumberFormat="1" applyFont="1" applyFill="1" applyBorder="1" applyAlignment="1">
      <alignment horizontal="right" vertical="center"/>
    </xf>
    <xf numFmtId="187" fontId="8" fillId="0" borderId="10" xfId="51" applyNumberFormat="1" applyFont="1" applyFill="1" applyBorder="1" applyAlignment="1">
      <alignment horizontal="right" vertical="center"/>
    </xf>
    <xf numFmtId="187" fontId="8" fillId="0" borderId="83" xfId="51" applyNumberFormat="1" applyFont="1" applyFill="1" applyBorder="1" applyAlignment="1">
      <alignment horizontal="right" vertical="center"/>
    </xf>
    <xf numFmtId="187" fontId="8" fillId="0" borderId="84" xfId="51" applyNumberFormat="1" applyFont="1" applyFill="1" applyBorder="1" applyAlignment="1">
      <alignment horizontal="right" vertical="center"/>
    </xf>
    <xf numFmtId="187" fontId="8" fillId="0" borderId="13" xfId="51" applyNumberFormat="1" applyFont="1" applyFill="1" applyBorder="1" applyAlignment="1">
      <alignment horizontal="right" vertical="center"/>
    </xf>
    <xf numFmtId="187" fontId="8" fillId="0" borderId="14" xfId="51" applyNumberFormat="1" applyFont="1" applyFill="1" applyBorder="1" applyAlignment="1">
      <alignment horizontal="right" vertical="center"/>
    </xf>
    <xf numFmtId="187" fontId="8" fillId="0" borderId="15" xfId="51" applyNumberFormat="1" applyFont="1" applyFill="1" applyBorder="1" applyAlignment="1">
      <alignment horizontal="right" vertical="center"/>
    </xf>
    <xf numFmtId="187" fontId="8" fillId="0" borderId="11" xfId="51" applyNumberFormat="1" applyFont="1" applyFill="1" applyBorder="1" applyAlignment="1">
      <alignment horizontal="right" vertical="center"/>
    </xf>
    <xf numFmtId="187" fontId="8" fillId="0" borderId="85" xfId="51" applyNumberFormat="1" applyFont="1" applyFill="1" applyBorder="1" applyAlignment="1">
      <alignment horizontal="right" vertical="center"/>
    </xf>
    <xf numFmtId="187" fontId="8" fillId="0" borderId="77" xfId="51" applyNumberFormat="1" applyFont="1" applyFill="1" applyBorder="1" applyAlignment="1">
      <alignment horizontal="right" vertical="center"/>
    </xf>
    <xf numFmtId="187" fontId="8" fillId="0" borderId="78" xfId="51" applyNumberFormat="1" applyFont="1" applyFill="1" applyBorder="1" applyAlignment="1">
      <alignment horizontal="right" vertical="center"/>
    </xf>
    <xf numFmtId="187" fontId="8" fillId="0" borderId="86" xfId="51" applyNumberFormat="1" applyFont="1" applyFill="1" applyBorder="1" applyAlignment="1">
      <alignment horizontal="right" vertical="center"/>
    </xf>
    <xf numFmtId="187" fontId="8" fillId="0" borderId="87" xfId="51" applyNumberFormat="1" applyFont="1" applyFill="1" applyBorder="1" applyAlignment="1">
      <alignment horizontal="right" vertical="center"/>
    </xf>
    <xf numFmtId="187" fontId="8" fillId="0" borderId="79" xfId="51" applyNumberFormat="1" applyFont="1" applyFill="1" applyBorder="1" applyAlignment="1">
      <alignment horizontal="right" vertical="center"/>
    </xf>
    <xf numFmtId="187" fontId="8" fillId="0" borderId="82" xfId="51" applyNumberFormat="1" applyFont="1" applyFill="1" applyBorder="1" applyAlignment="1">
      <alignment horizontal="right" vertical="center"/>
    </xf>
    <xf numFmtId="187" fontId="8" fillId="0" borderId="81" xfId="51" applyNumberFormat="1" applyFont="1" applyFill="1" applyBorder="1" applyAlignment="1">
      <alignment horizontal="right" vertical="center"/>
    </xf>
    <xf numFmtId="187" fontId="8" fillId="0" borderId="88" xfId="51" applyNumberFormat="1" applyFont="1" applyFill="1" applyBorder="1" applyAlignment="1">
      <alignment horizontal="right" vertical="center"/>
    </xf>
    <xf numFmtId="187" fontId="8" fillId="0" borderId="26" xfId="51" applyNumberFormat="1" applyFont="1" applyFill="1" applyBorder="1" applyAlignment="1">
      <alignment horizontal="right" vertical="center"/>
    </xf>
    <xf numFmtId="187" fontId="8" fillId="0" borderId="59" xfId="51" applyNumberFormat="1" applyFont="1" applyFill="1" applyBorder="1" applyAlignment="1">
      <alignment horizontal="right" vertical="center"/>
    </xf>
    <xf numFmtId="187" fontId="8" fillId="0" borderId="89" xfId="51" applyNumberFormat="1" applyFont="1" applyFill="1" applyBorder="1" applyAlignment="1">
      <alignment horizontal="right" vertical="center"/>
    </xf>
    <xf numFmtId="187" fontId="8" fillId="0" borderId="73" xfId="51" applyNumberFormat="1" applyFont="1" applyFill="1" applyBorder="1" applyAlignment="1">
      <alignment horizontal="right" vertical="center"/>
    </xf>
    <xf numFmtId="187" fontId="8" fillId="0" borderId="75" xfId="51" applyNumberFormat="1" applyFont="1" applyFill="1" applyBorder="1" applyAlignment="1">
      <alignment horizontal="right" vertical="center"/>
    </xf>
    <xf numFmtId="187" fontId="8" fillId="0" borderId="74" xfId="51" applyNumberFormat="1" applyFont="1" applyFill="1" applyBorder="1" applyAlignment="1">
      <alignment horizontal="right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6" fillId="0" borderId="76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49" fontId="6" fillId="0" borderId="93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92" xfId="0" applyNumberFormat="1" applyFont="1" applyFill="1" applyBorder="1" applyAlignment="1">
      <alignment horizontal="center"/>
    </xf>
    <xf numFmtId="49" fontId="6" fillId="0" borderId="49" xfId="0" applyNumberFormat="1" applyFont="1" applyFill="1" applyBorder="1" applyAlignment="1">
      <alignment horizontal="center"/>
    </xf>
    <xf numFmtId="49" fontId="6" fillId="0" borderId="46" xfId="0" applyNumberFormat="1" applyFont="1" applyFill="1" applyBorder="1" applyAlignment="1">
      <alignment horizontal="center"/>
    </xf>
    <xf numFmtId="49" fontId="6" fillId="0" borderId="66" xfId="0" applyNumberFormat="1" applyFont="1" applyFill="1" applyBorder="1" applyAlignment="1">
      <alignment horizontal="center"/>
    </xf>
    <xf numFmtId="0" fontId="6" fillId="0" borderId="76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93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94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76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/>
    </xf>
    <xf numFmtId="0" fontId="13" fillId="0" borderId="90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49" fontId="13" fillId="0" borderId="41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center"/>
    </xf>
    <xf numFmtId="49" fontId="13" fillId="0" borderId="42" xfId="0" applyNumberFormat="1" applyFont="1" applyFill="1" applyBorder="1" applyAlignment="1">
      <alignment horizontal="center"/>
    </xf>
    <xf numFmtId="49" fontId="12" fillId="0" borderId="61" xfId="0" applyNumberFormat="1" applyFont="1" applyFill="1" applyBorder="1" applyAlignment="1">
      <alignment horizontal="center"/>
    </xf>
    <xf numFmtId="0" fontId="12" fillId="0" borderId="6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13" fillId="0" borderId="90" xfId="0" applyFont="1" applyFill="1" applyBorder="1" applyAlignment="1">
      <alignment horizontal="center" vertical="top" textRotation="255" wrapText="1"/>
    </xf>
    <xf numFmtId="0" fontId="13" fillId="0" borderId="67" xfId="0" applyFont="1" applyFill="1" applyBorder="1" applyAlignment="1">
      <alignment horizontal="center" vertical="top" textRotation="255" wrapText="1"/>
    </xf>
    <xf numFmtId="0" fontId="13" fillId="0" borderId="90" xfId="0" applyFont="1" applyFill="1" applyBorder="1" applyAlignment="1">
      <alignment horizontal="center" vertical="top" textRotation="255"/>
    </xf>
    <xf numFmtId="0" fontId="13" fillId="0" borderId="67" xfId="0" applyFont="1" applyFill="1" applyBorder="1" applyAlignment="1">
      <alignment horizontal="center" vertical="top" textRotation="255"/>
    </xf>
    <xf numFmtId="0" fontId="13" fillId="0" borderId="68" xfId="0" applyFont="1" applyFill="1" applyBorder="1" applyAlignment="1">
      <alignment horizontal="center" vertical="top" textRotation="255"/>
    </xf>
    <xf numFmtId="0" fontId="17" fillId="0" borderId="90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49" fontId="12" fillId="0" borderId="95" xfId="0" applyNumberFormat="1" applyFont="1" applyFill="1" applyBorder="1" applyAlignment="1">
      <alignment horizontal="center"/>
    </xf>
    <xf numFmtId="0" fontId="13" fillId="0" borderId="3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85" xfId="0" applyFont="1" applyFill="1" applyBorder="1" applyAlignment="1">
      <alignment horizontal="center" vertical="top" textRotation="255"/>
    </xf>
    <xf numFmtId="0" fontId="13" fillId="0" borderId="96" xfId="0" applyFont="1" applyFill="1" applyBorder="1" applyAlignment="1">
      <alignment horizontal="center" vertical="top" textRotation="255"/>
    </xf>
    <xf numFmtId="0" fontId="13" fillId="0" borderId="68" xfId="0" applyFont="1" applyFill="1" applyBorder="1" applyAlignment="1">
      <alignment horizontal="center" vertical="top" textRotation="255" wrapText="1"/>
    </xf>
    <xf numFmtId="0" fontId="13" fillId="0" borderId="43" xfId="0" applyFont="1" applyFill="1" applyBorder="1" applyAlignment="1">
      <alignment horizontal="center" vertical="top" textRotation="255"/>
    </xf>
    <xf numFmtId="0" fontId="13" fillId="0" borderId="42" xfId="0" applyFont="1" applyFill="1" applyBorder="1" applyAlignment="1">
      <alignment horizontal="center" vertical="top" textRotation="255" wrapText="1"/>
    </xf>
    <xf numFmtId="0" fontId="13" fillId="0" borderId="19" xfId="0" applyFont="1" applyFill="1" applyBorder="1" applyAlignment="1">
      <alignment horizontal="center" vertical="top" textRotation="255" wrapText="1"/>
    </xf>
    <xf numFmtId="0" fontId="13" fillId="0" borderId="92" xfId="0" applyFont="1" applyFill="1" applyBorder="1" applyAlignment="1">
      <alignment horizontal="center" vertical="top" textRotation="255" wrapText="1"/>
    </xf>
    <xf numFmtId="0" fontId="13" fillId="0" borderId="76" xfId="0" applyFont="1" applyFill="1" applyBorder="1" applyAlignment="1">
      <alignment horizontal="center" vertical="top" textRotation="255" wrapText="1"/>
    </xf>
    <xf numFmtId="0" fontId="13" fillId="0" borderId="83" xfId="0" applyFont="1" applyFill="1" applyBorder="1" applyAlignment="1">
      <alignment horizontal="center" vertical="top" textRotation="255" wrapText="1"/>
    </xf>
    <xf numFmtId="0" fontId="13" fillId="0" borderId="84" xfId="0" applyFont="1" applyFill="1" applyBorder="1" applyAlignment="1">
      <alignment horizontal="center" vertical="top" textRotation="255" wrapText="1"/>
    </xf>
    <xf numFmtId="0" fontId="13" fillId="0" borderId="42" xfId="0" applyFont="1" applyFill="1" applyBorder="1" applyAlignment="1">
      <alignment horizontal="center" vertical="top" textRotation="255"/>
    </xf>
    <xf numFmtId="0" fontId="13" fillId="0" borderId="19" xfId="0" applyFont="1" applyFill="1" applyBorder="1" applyAlignment="1">
      <alignment horizontal="center" vertical="top" textRotation="255"/>
    </xf>
    <xf numFmtId="0" fontId="13" fillId="0" borderId="92" xfId="0" applyFont="1" applyFill="1" applyBorder="1" applyAlignment="1">
      <alignment horizontal="center" vertical="top" textRotation="255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Sheet2" xfId="66"/>
    <cellStyle name="標準_Sheet3" xfId="67"/>
    <cellStyle name="標準_Sheet5" xfId="68"/>
    <cellStyle name="標準_男性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276225</xdr:colOff>
      <xdr:row>1</xdr:row>
      <xdr:rowOff>228600</xdr:rowOff>
    </xdr:from>
    <xdr:ext cx="457200" cy="219075"/>
    <xdr:sp>
      <xdr:nvSpPr>
        <xdr:cNvPr id="1" name="テキスト ボックス 1"/>
        <xdr:cNvSpPr txBox="1">
          <a:spLocks noChangeArrowheads="1"/>
        </xdr:cNvSpPr>
      </xdr:nvSpPr>
      <xdr:spPr>
        <a:xfrm>
          <a:off x="9648825" y="5905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oneCellAnchor>
  <xdr:oneCellAnchor>
    <xdr:from>
      <xdr:col>21</xdr:col>
      <xdr:colOff>276225</xdr:colOff>
      <xdr:row>1</xdr:row>
      <xdr:rowOff>228600</xdr:rowOff>
    </xdr:from>
    <xdr:ext cx="457200" cy="209550"/>
    <xdr:sp>
      <xdr:nvSpPr>
        <xdr:cNvPr id="2" name="テキスト ボックス 2"/>
        <xdr:cNvSpPr txBox="1">
          <a:spLocks noChangeArrowheads="1"/>
        </xdr:cNvSpPr>
      </xdr:nvSpPr>
      <xdr:spPr>
        <a:xfrm>
          <a:off x="10220325" y="59055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*3</a:t>
          </a:r>
        </a:p>
      </xdr:txBody>
    </xdr:sp>
    <xdr:clientData/>
  </xdr:oneCellAnchor>
  <xdr:oneCellAnchor>
    <xdr:from>
      <xdr:col>6</xdr:col>
      <xdr:colOff>314325</xdr:colOff>
      <xdr:row>1</xdr:row>
      <xdr:rowOff>219075</xdr:rowOff>
    </xdr:from>
    <xdr:ext cx="447675" cy="219075"/>
    <xdr:sp>
      <xdr:nvSpPr>
        <xdr:cNvPr id="3" name="テキスト ボックス 3"/>
        <xdr:cNvSpPr txBox="1">
          <a:spLocks noChangeArrowheads="1"/>
        </xdr:cNvSpPr>
      </xdr:nvSpPr>
      <xdr:spPr>
        <a:xfrm>
          <a:off x="1828800" y="581025"/>
          <a:ext cx="447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oneCellAnchor>
  <xdr:oneCellAnchor>
    <xdr:from>
      <xdr:col>20</xdr:col>
      <xdr:colOff>276225</xdr:colOff>
      <xdr:row>1</xdr:row>
      <xdr:rowOff>228600</xdr:rowOff>
    </xdr:from>
    <xdr:ext cx="457200" cy="219075"/>
    <xdr:sp>
      <xdr:nvSpPr>
        <xdr:cNvPr id="4" name="テキスト ボックス 4"/>
        <xdr:cNvSpPr txBox="1">
          <a:spLocks noChangeArrowheads="1"/>
        </xdr:cNvSpPr>
      </xdr:nvSpPr>
      <xdr:spPr>
        <a:xfrm>
          <a:off x="9648825" y="5905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oneCellAnchor>
  <xdr:oneCellAnchor>
    <xdr:from>
      <xdr:col>21</xdr:col>
      <xdr:colOff>276225</xdr:colOff>
      <xdr:row>1</xdr:row>
      <xdr:rowOff>228600</xdr:rowOff>
    </xdr:from>
    <xdr:ext cx="457200" cy="209550"/>
    <xdr:sp>
      <xdr:nvSpPr>
        <xdr:cNvPr id="5" name="テキスト ボックス 5"/>
        <xdr:cNvSpPr txBox="1">
          <a:spLocks noChangeArrowheads="1"/>
        </xdr:cNvSpPr>
      </xdr:nvSpPr>
      <xdr:spPr>
        <a:xfrm>
          <a:off x="10220325" y="59055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*3</a:t>
          </a:r>
        </a:p>
      </xdr:txBody>
    </xdr:sp>
    <xdr:clientData/>
  </xdr:oneCellAnchor>
  <xdr:oneCellAnchor>
    <xdr:from>
      <xdr:col>6</xdr:col>
      <xdr:colOff>314325</xdr:colOff>
      <xdr:row>1</xdr:row>
      <xdr:rowOff>219075</xdr:rowOff>
    </xdr:from>
    <xdr:ext cx="447675" cy="219075"/>
    <xdr:sp>
      <xdr:nvSpPr>
        <xdr:cNvPr id="6" name="テキスト ボックス 6"/>
        <xdr:cNvSpPr txBox="1">
          <a:spLocks noChangeArrowheads="1"/>
        </xdr:cNvSpPr>
      </xdr:nvSpPr>
      <xdr:spPr>
        <a:xfrm>
          <a:off x="1828800" y="581025"/>
          <a:ext cx="447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314325</xdr:colOff>
      <xdr:row>1</xdr:row>
      <xdr:rowOff>219075</xdr:rowOff>
    </xdr:from>
    <xdr:ext cx="447675" cy="219075"/>
    <xdr:sp>
      <xdr:nvSpPr>
        <xdr:cNvPr id="1" name="テキスト ボックス 1"/>
        <xdr:cNvSpPr txBox="1">
          <a:spLocks noChangeArrowheads="1"/>
        </xdr:cNvSpPr>
      </xdr:nvSpPr>
      <xdr:spPr>
        <a:xfrm>
          <a:off x="1857375" y="581025"/>
          <a:ext cx="447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oneCellAnchor>
  <xdr:oneCellAnchor>
    <xdr:from>
      <xdr:col>20</xdr:col>
      <xdr:colOff>276225</xdr:colOff>
      <xdr:row>1</xdr:row>
      <xdr:rowOff>228600</xdr:rowOff>
    </xdr:from>
    <xdr:ext cx="457200" cy="219075"/>
    <xdr:sp>
      <xdr:nvSpPr>
        <xdr:cNvPr id="2" name="テキスト ボックス 2"/>
        <xdr:cNvSpPr txBox="1">
          <a:spLocks noChangeArrowheads="1"/>
        </xdr:cNvSpPr>
      </xdr:nvSpPr>
      <xdr:spPr>
        <a:xfrm>
          <a:off x="9677400" y="5905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oneCellAnchor>
  <xdr:oneCellAnchor>
    <xdr:from>
      <xdr:col>21</xdr:col>
      <xdr:colOff>276225</xdr:colOff>
      <xdr:row>1</xdr:row>
      <xdr:rowOff>228600</xdr:rowOff>
    </xdr:from>
    <xdr:ext cx="457200" cy="209550"/>
    <xdr:sp>
      <xdr:nvSpPr>
        <xdr:cNvPr id="3" name="テキスト ボックス 3"/>
        <xdr:cNvSpPr txBox="1">
          <a:spLocks noChangeArrowheads="1"/>
        </xdr:cNvSpPr>
      </xdr:nvSpPr>
      <xdr:spPr>
        <a:xfrm>
          <a:off x="10248900" y="59055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*3</a:t>
          </a:r>
        </a:p>
      </xdr:txBody>
    </xdr:sp>
    <xdr:clientData/>
  </xdr:oneCellAnchor>
  <xdr:oneCellAnchor>
    <xdr:from>
      <xdr:col>6</xdr:col>
      <xdr:colOff>314325</xdr:colOff>
      <xdr:row>1</xdr:row>
      <xdr:rowOff>219075</xdr:rowOff>
    </xdr:from>
    <xdr:ext cx="447675" cy="219075"/>
    <xdr:sp>
      <xdr:nvSpPr>
        <xdr:cNvPr id="4" name="テキスト ボックス 4"/>
        <xdr:cNvSpPr txBox="1">
          <a:spLocks noChangeArrowheads="1"/>
        </xdr:cNvSpPr>
      </xdr:nvSpPr>
      <xdr:spPr>
        <a:xfrm>
          <a:off x="1857375" y="581025"/>
          <a:ext cx="447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oneCellAnchor>
  <xdr:oneCellAnchor>
    <xdr:from>
      <xdr:col>6</xdr:col>
      <xdr:colOff>314325</xdr:colOff>
      <xdr:row>1</xdr:row>
      <xdr:rowOff>219075</xdr:rowOff>
    </xdr:from>
    <xdr:ext cx="447675" cy="219075"/>
    <xdr:sp>
      <xdr:nvSpPr>
        <xdr:cNvPr id="5" name="テキスト ボックス 5"/>
        <xdr:cNvSpPr txBox="1">
          <a:spLocks noChangeArrowheads="1"/>
        </xdr:cNvSpPr>
      </xdr:nvSpPr>
      <xdr:spPr>
        <a:xfrm>
          <a:off x="1857375" y="581025"/>
          <a:ext cx="447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oneCellAnchor>
  <xdr:oneCellAnchor>
    <xdr:from>
      <xdr:col>20</xdr:col>
      <xdr:colOff>276225</xdr:colOff>
      <xdr:row>1</xdr:row>
      <xdr:rowOff>228600</xdr:rowOff>
    </xdr:from>
    <xdr:ext cx="457200" cy="219075"/>
    <xdr:sp>
      <xdr:nvSpPr>
        <xdr:cNvPr id="6" name="テキスト ボックス 6"/>
        <xdr:cNvSpPr txBox="1">
          <a:spLocks noChangeArrowheads="1"/>
        </xdr:cNvSpPr>
      </xdr:nvSpPr>
      <xdr:spPr>
        <a:xfrm>
          <a:off x="9677400" y="5905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oneCellAnchor>
  <xdr:oneCellAnchor>
    <xdr:from>
      <xdr:col>21</xdr:col>
      <xdr:colOff>276225</xdr:colOff>
      <xdr:row>1</xdr:row>
      <xdr:rowOff>228600</xdr:rowOff>
    </xdr:from>
    <xdr:ext cx="457200" cy="209550"/>
    <xdr:sp>
      <xdr:nvSpPr>
        <xdr:cNvPr id="7" name="テキスト ボックス 7"/>
        <xdr:cNvSpPr txBox="1">
          <a:spLocks noChangeArrowheads="1"/>
        </xdr:cNvSpPr>
      </xdr:nvSpPr>
      <xdr:spPr>
        <a:xfrm>
          <a:off x="10248900" y="59055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*3</a:t>
          </a:r>
        </a:p>
      </xdr:txBody>
    </xdr:sp>
    <xdr:clientData/>
  </xdr:oneCellAnchor>
  <xdr:oneCellAnchor>
    <xdr:from>
      <xdr:col>6</xdr:col>
      <xdr:colOff>314325</xdr:colOff>
      <xdr:row>1</xdr:row>
      <xdr:rowOff>219075</xdr:rowOff>
    </xdr:from>
    <xdr:ext cx="447675" cy="219075"/>
    <xdr:sp>
      <xdr:nvSpPr>
        <xdr:cNvPr id="8" name="テキスト ボックス 8"/>
        <xdr:cNvSpPr txBox="1">
          <a:spLocks noChangeArrowheads="1"/>
        </xdr:cNvSpPr>
      </xdr:nvSpPr>
      <xdr:spPr>
        <a:xfrm>
          <a:off x="1857375" y="581025"/>
          <a:ext cx="447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1</xdr:row>
      <xdr:rowOff>266700</xdr:rowOff>
    </xdr:from>
    <xdr:ext cx="457200" cy="219075"/>
    <xdr:sp>
      <xdr:nvSpPr>
        <xdr:cNvPr id="1" name="テキスト ボックス 1"/>
        <xdr:cNvSpPr txBox="1">
          <a:spLocks noChangeArrowheads="1"/>
        </xdr:cNvSpPr>
      </xdr:nvSpPr>
      <xdr:spPr>
        <a:xfrm>
          <a:off x="1323975" y="6191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oneCellAnchor>
  <xdr:oneCellAnchor>
    <xdr:from>
      <xdr:col>16</xdr:col>
      <xdr:colOff>276225</xdr:colOff>
      <xdr:row>1</xdr:row>
      <xdr:rowOff>266700</xdr:rowOff>
    </xdr:from>
    <xdr:ext cx="457200" cy="219075"/>
    <xdr:sp>
      <xdr:nvSpPr>
        <xdr:cNvPr id="2" name="テキスト ボックス 2"/>
        <xdr:cNvSpPr txBox="1">
          <a:spLocks noChangeArrowheads="1"/>
        </xdr:cNvSpPr>
      </xdr:nvSpPr>
      <xdr:spPr>
        <a:xfrm>
          <a:off x="9563100" y="6191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oneCellAnchor>
  <xdr:oneCellAnchor>
    <xdr:from>
      <xdr:col>17</xdr:col>
      <xdr:colOff>276225</xdr:colOff>
      <xdr:row>1</xdr:row>
      <xdr:rowOff>266700</xdr:rowOff>
    </xdr:from>
    <xdr:ext cx="457200" cy="219075"/>
    <xdr:sp>
      <xdr:nvSpPr>
        <xdr:cNvPr id="3" name="テキスト ボックス 3"/>
        <xdr:cNvSpPr txBox="1">
          <a:spLocks noChangeArrowheads="1"/>
        </xdr:cNvSpPr>
      </xdr:nvSpPr>
      <xdr:spPr>
        <a:xfrm>
          <a:off x="10106025" y="6191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*3</a:t>
          </a:r>
        </a:p>
      </xdr:txBody>
    </xdr:sp>
    <xdr:clientData/>
  </xdr:oneCellAnchor>
  <xdr:oneCellAnchor>
    <xdr:from>
      <xdr:col>0</xdr:col>
      <xdr:colOff>685800</xdr:colOff>
      <xdr:row>15</xdr:row>
      <xdr:rowOff>247650</xdr:rowOff>
    </xdr:from>
    <xdr:ext cx="457200" cy="219075"/>
    <xdr:sp>
      <xdr:nvSpPr>
        <xdr:cNvPr id="4" name="テキスト ボックス 4"/>
        <xdr:cNvSpPr txBox="1">
          <a:spLocks noChangeArrowheads="1"/>
        </xdr:cNvSpPr>
      </xdr:nvSpPr>
      <xdr:spPr>
        <a:xfrm>
          <a:off x="685800" y="59436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*4</a:t>
          </a:r>
        </a:p>
      </xdr:txBody>
    </xdr:sp>
    <xdr:clientData/>
  </xdr:oneCellAnchor>
  <xdr:oneCellAnchor>
    <xdr:from>
      <xdr:col>0</xdr:col>
      <xdr:colOff>695325</xdr:colOff>
      <xdr:row>20</xdr:row>
      <xdr:rowOff>257175</xdr:rowOff>
    </xdr:from>
    <xdr:ext cx="447675" cy="209550"/>
    <xdr:sp>
      <xdr:nvSpPr>
        <xdr:cNvPr id="5" name="テキスト ボックス 5"/>
        <xdr:cNvSpPr txBox="1">
          <a:spLocks noChangeArrowheads="1"/>
        </xdr:cNvSpPr>
      </xdr:nvSpPr>
      <xdr:spPr>
        <a:xfrm>
          <a:off x="695325" y="7286625"/>
          <a:ext cx="447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*5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6_&#20107;&#26989;&#22577;&#21578;&#26360;\&#20196;&#21644;4&#24180;&#65288;2022)\2&#65294;&#24739;&#32773;&#24773;&#22577;\2-2&#23450;&#28857;\&#9734;04_2-2-2_tei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作成方法"/>
      <sheetName val="基幹定点以外（性別）"/>
      <sheetName val="0102県基幹週報(性別）"/>
      <sheetName val="基幹定点以外（年齢別、年間報告数）"/>
      <sheetName val="0102週報（基幹定点）（年齢区分）"/>
      <sheetName val="2-2-1週報_週別患者数"/>
      <sheetName val="2-2-2週報_週別定点当たり"/>
      <sheetName val="2-2-3週報_年齢別"/>
      <sheetName val="2-2-4月報_月別患者数"/>
      <sheetName val="2-2-5月報_月別定点当たり"/>
      <sheetName val="2-2-6月報_月別年齢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0"/>
  <sheetViews>
    <sheetView showGridLines="0" showZeros="0" tabSelected="1" zoomScaleSheetLayoutView="100" zoomScalePageLayoutView="200" workbookViewId="0" topLeftCell="A1">
      <pane xSplit="2" topLeftCell="C1" activePane="topRight" state="frozen"/>
      <selection pane="topLeft" activeCell="A1" sqref="A1"/>
      <selection pane="topRight" activeCell="O10" sqref="O10"/>
    </sheetView>
  </sheetViews>
  <sheetFormatPr defaultColWidth="9.00390625" defaultRowHeight="13.5"/>
  <cols>
    <col min="1" max="1" width="4.125" style="1" customWidth="1"/>
    <col min="2" max="2" width="1.00390625" style="1" customWidth="1"/>
    <col min="3" max="3" width="5.375" style="224" customWidth="1"/>
    <col min="4" max="4" width="3.00390625" style="224" customWidth="1"/>
    <col min="5" max="5" width="5.375" style="1" customWidth="1"/>
    <col min="6" max="6" width="1.00390625" style="1" customWidth="1"/>
    <col min="7" max="7" width="8.50390625" style="1" customWidth="1"/>
    <col min="8" max="15" width="7.50390625" style="1" customWidth="1"/>
    <col min="16" max="16" width="4.625" style="1" customWidth="1"/>
    <col min="17" max="22" width="7.50390625" style="1" customWidth="1"/>
    <col min="23" max="25" width="7.50390625" style="71" customWidth="1"/>
    <col min="26" max="26" width="2.125" style="1" customWidth="1"/>
    <col min="27" max="30" width="5.125" style="1" customWidth="1"/>
    <col min="31" max="16384" width="9.00390625" style="1" customWidth="1"/>
  </cols>
  <sheetData>
    <row r="1" spans="1:30" ht="28.5" customHeight="1">
      <c r="A1" s="5" t="s">
        <v>44</v>
      </c>
      <c r="B1" s="5"/>
      <c r="C1" s="223"/>
      <c r="D1" s="223"/>
      <c r="E1" s="209"/>
      <c r="F1" s="209"/>
      <c r="H1" s="94"/>
      <c r="I1" s="94"/>
      <c r="J1" s="94"/>
      <c r="K1" s="94"/>
      <c r="L1" s="94"/>
      <c r="M1" s="94"/>
      <c r="N1" s="94"/>
      <c r="O1" s="94"/>
      <c r="P1" s="71"/>
      <c r="Q1" s="94"/>
      <c r="R1" s="71"/>
      <c r="Y1" s="73" t="s">
        <v>13</v>
      </c>
      <c r="AD1" s="9"/>
    </row>
    <row r="2" spans="1:30" s="6" customFormat="1" ht="21" customHeight="1">
      <c r="A2" s="307" t="s">
        <v>0</v>
      </c>
      <c r="B2" s="301" t="s">
        <v>30</v>
      </c>
      <c r="C2" s="302"/>
      <c r="D2" s="302"/>
      <c r="E2" s="302"/>
      <c r="F2" s="303"/>
      <c r="G2" s="89" t="s">
        <v>12</v>
      </c>
      <c r="H2" s="282" t="s">
        <v>9</v>
      </c>
      <c r="I2" s="283"/>
      <c r="J2" s="283"/>
      <c r="K2" s="283"/>
      <c r="L2" s="283"/>
      <c r="M2" s="283"/>
      <c r="N2" s="283"/>
      <c r="O2" s="283"/>
      <c r="P2" s="182"/>
      <c r="Q2" s="283"/>
      <c r="R2" s="284"/>
      <c r="S2" s="291" t="s">
        <v>10</v>
      </c>
      <c r="T2" s="292"/>
      <c r="U2" s="293" t="s">
        <v>131</v>
      </c>
      <c r="V2" s="294"/>
      <c r="W2" s="295"/>
      <c r="X2" s="295"/>
      <c r="Y2" s="296"/>
      <c r="AA2" s="288" t="s">
        <v>8</v>
      </c>
      <c r="AB2" s="289"/>
      <c r="AC2" s="289"/>
      <c r="AD2" s="290"/>
    </row>
    <row r="3" spans="1:30" s="8" customFormat="1" ht="118.5" customHeight="1">
      <c r="A3" s="308"/>
      <c r="B3" s="304"/>
      <c r="C3" s="305"/>
      <c r="D3" s="305"/>
      <c r="E3" s="305"/>
      <c r="F3" s="306"/>
      <c r="G3" s="70" t="s">
        <v>1</v>
      </c>
      <c r="H3" s="90" t="s">
        <v>29</v>
      </c>
      <c r="I3" s="91" t="s">
        <v>14</v>
      </c>
      <c r="J3" s="92" t="s">
        <v>140</v>
      </c>
      <c r="K3" s="93" t="s">
        <v>15</v>
      </c>
      <c r="L3" s="93" t="s">
        <v>26</v>
      </c>
      <c r="M3" s="93" t="s">
        <v>16</v>
      </c>
      <c r="N3" s="93" t="s">
        <v>17</v>
      </c>
      <c r="O3" s="93" t="s">
        <v>27</v>
      </c>
      <c r="P3" s="183"/>
      <c r="Q3" s="52" t="s">
        <v>18</v>
      </c>
      <c r="R3" s="93" t="s">
        <v>19</v>
      </c>
      <c r="S3" s="53" t="s">
        <v>2</v>
      </c>
      <c r="T3" s="54" t="s">
        <v>3</v>
      </c>
      <c r="U3" s="53" t="s">
        <v>135</v>
      </c>
      <c r="V3" s="52" t="s">
        <v>134</v>
      </c>
      <c r="W3" s="52" t="s">
        <v>6</v>
      </c>
      <c r="X3" s="52" t="s">
        <v>7</v>
      </c>
      <c r="Y3" s="58" t="s">
        <v>28</v>
      </c>
      <c r="Z3" s="7"/>
      <c r="AA3" s="53" t="s">
        <v>20</v>
      </c>
      <c r="AB3" s="52" t="s">
        <v>4</v>
      </c>
      <c r="AC3" s="52" t="s">
        <v>31</v>
      </c>
      <c r="AD3" s="54" t="s">
        <v>32</v>
      </c>
    </row>
    <row r="4" spans="1:30" s="12" customFormat="1" ht="12" customHeight="1">
      <c r="A4" s="10">
        <v>1</v>
      </c>
      <c r="B4" s="204"/>
      <c r="C4" s="202">
        <v>44199</v>
      </c>
      <c r="D4" s="198" t="s">
        <v>147</v>
      </c>
      <c r="E4" s="202">
        <v>44205</v>
      </c>
      <c r="F4" s="203"/>
      <c r="G4" s="230">
        <v>0</v>
      </c>
      <c r="H4" s="231">
        <v>1</v>
      </c>
      <c r="I4" s="232">
        <v>12</v>
      </c>
      <c r="J4" s="233">
        <v>19</v>
      </c>
      <c r="K4" s="233">
        <v>256</v>
      </c>
      <c r="L4" s="233">
        <v>7</v>
      </c>
      <c r="M4" s="233">
        <v>22</v>
      </c>
      <c r="N4" s="233">
        <v>0</v>
      </c>
      <c r="O4" s="233">
        <v>7</v>
      </c>
      <c r="P4" s="234">
        <v>0</v>
      </c>
      <c r="Q4" s="233">
        <v>3</v>
      </c>
      <c r="R4" s="233">
        <v>3</v>
      </c>
      <c r="S4" s="231">
        <v>0</v>
      </c>
      <c r="T4" s="235">
        <v>2</v>
      </c>
      <c r="U4" s="236"/>
      <c r="V4" s="233"/>
      <c r="W4" s="233"/>
      <c r="X4" s="233"/>
      <c r="Y4" s="235"/>
      <c r="Z4" s="15"/>
      <c r="AA4" s="217">
        <v>61</v>
      </c>
      <c r="AB4" s="218">
        <v>37</v>
      </c>
      <c r="AC4" s="218">
        <v>8</v>
      </c>
      <c r="AD4" s="219">
        <v>6</v>
      </c>
    </row>
    <row r="5" spans="1:30" s="12" customFormat="1" ht="12" customHeight="1">
      <c r="A5" s="13">
        <v>2</v>
      </c>
      <c r="B5" s="205"/>
      <c r="C5" s="210">
        <f>C4+7</f>
        <v>44206</v>
      </c>
      <c r="D5" s="199" t="s">
        <v>146</v>
      </c>
      <c r="E5" s="210">
        <f>E4+7</f>
        <v>44212</v>
      </c>
      <c r="F5" s="203"/>
      <c r="G5" s="237">
        <v>1</v>
      </c>
      <c r="H5" s="238">
        <v>0</v>
      </c>
      <c r="I5" s="239">
        <v>6</v>
      </c>
      <c r="J5" s="240">
        <v>15</v>
      </c>
      <c r="K5" s="240">
        <v>311</v>
      </c>
      <c r="L5" s="240">
        <v>2</v>
      </c>
      <c r="M5" s="240">
        <v>8</v>
      </c>
      <c r="N5" s="240">
        <v>0</v>
      </c>
      <c r="O5" s="240">
        <v>10</v>
      </c>
      <c r="P5" s="234"/>
      <c r="Q5" s="240">
        <v>2</v>
      </c>
      <c r="R5" s="240">
        <v>1</v>
      </c>
      <c r="S5" s="238">
        <v>0</v>
      </c>
      <c r="T5" s="241">
        <v>3</v>
      </c>
      <c r="U5" s="238">
        <v>2</v>
      </c>
      <c r="V5" s="240"/>
      <c r="W5" s="240"/>
      <c r="X5" s="240"/>
      <c r="Y5" s="241"/>
      <c r="Z5" s="15"/>
      <c r="AA5" s="220">
        <v>61</v>
      </c>
      <c r="AB5" s="221">
        <v>37</v>
      </c>
      <c r="AC5" s="221">
        <v>8</v>
      </c>
      <c r="AD5" s="222">
        <v>6</v>
      </c>
    </row>
    <row r="6" spans="1:30" s="12" customFormat="1" ht="12" customHeight="1">
      <c r="A6" s="13">
        <v>3</v>
      </c>
      <c r="B6" s="206"/>
      <c r="C6" s="210">
        <f aca="true" t="shared" si="0" ref="C6:C55">C5+7</f>
        <v>44213</v>
      </c>
      <c r="D6" s="199" t="s">
        <v>146</v>
      </c>
      <c r="E6" s="210">
        <f aca="true" t="shared" si="1" ref="E6:E55">E5+7</f>
        <v>44219</v>
      </c>
      <c r="F6" s="203"/>
      <c r="G6" s="237">
        <v>0</v>
      </c>
      <c r="H6" s="238">
        <v>4</v>
      </c>
      <c r="I6" s="239">
        <v>3</v>
      </c>
      <c r="J6" s="240">
        <v>31</v>
      </c>
      <c r="K6" s="240">
        <v>346</v>
      </c>
      <c r="L6" s="240">
        <v>2</v>
      </c>
      <c r="M6" s="240">
        <v>5</v>
      </c>
      <c r="N6" s="240">
        <v>0</v>
      </c>
      <c r="O6" s="240">
        <v>21</v>
      </c>
      <c r="P6" s="234"/>
      <c r="Q6" s="240">
        <v>0</v>
      </c>
      <c r="R6" s="240">
        <v>0</v>
      </c>
      <c r="S6" s="238">
        <v>0</v>
      </c>
      <c r="T6" s="241">
        <v>10</v>
      </c>
      <c r="U6" s="238"/>
      <c r="V6" s="240"/>
      <c r="W6" s="240"/>
      <c r="X6" s="240"/>
      <c r="Y6" s="241"/>
      <c r="Z6" s="15"/>
      <c r="AA6" s="220">
        <v>61</v>
      </c>
      <c r="AB6" s="221">
        <v>37</v>
      </c>
      <c r="AC6" s="221">
        <v>8</v>
      </c>
      <c r="AD6" s="222">
        <v>6</v>
      </c>
    </row>
    <row r="7" spans="1:30" s="12" customFormat="1" ht="12" customHeight="1">
      <c r="A7" s="13">
        <v>4</v>
      </c>
      <c r="B7" s="207"/>
      <c r="C7" s="210">
        <f t="shared" si="0"/>
        <v>44220</v>
      </c>
      <c r="D7" s="199" t="s">
        <v>146</v>
      </c>
      <c r="E7" s="210">
        <f t="shared" si="1"/>
        <v>44226</v>
      </c>
      <c r="F7" s="203"/>
      <c r="G7" s="237">
        <v>1</v>
      </c>
      <c r="H7" s="238">
        <v>4</v>
      </c>
      <c r="I7" s="239">
        <v>3</v>
      </c>
      <c r="J7" s="240">
        <v>28</v>
      </c>
      <c r="K7" s="240">
        <v>383</v>
      </c>
      <c r="L7" s="240">
        <v>3</v>
      </c>
      <c r="M7" s="240">
        <v>5</v>
      </c>
      <c r="N7" s="240">
        <v>1</v>
      </c>
      <c r="O7" s="240">
        <v>11</v>
      </c>
      <c r="P7" s="234"/>
      <c r="Q7" s="240">
        <v>0</v>
      </c>
      <c r="R7" s="240">
        <v>0</v>
      </c>
      <c r="S7" s="238">
        <v>0</v>
      </c>
      <c r="T7" s="241">
        <v>7</v>
      </c>
      <c r="U7" s="238"/>
      <c r="V7" s="240"/>
      <c r="W7" s="240"/>
      <c r="X7" s="240"/>
      <c r="Y7" s="241"/>
      <c r="Z7" s="15"/>
      <c r="AA7" s="220">
        <v>61</v>
      </c>
      <c r="AB7" s="221">
        <v>37</v>
      </c>
      <c r="AC7" s="221">
        <v>8</v>
      </c>
      <c r="AD7" s="222">
        <v>6</v>
      </c>
    </row>
    <row r="8" spans="1:30" s="12" customFormat="1" ht="12" customHeight="1">
      <c r="A8" s="13">
        <v>5</v>
      </c>
      <c r="B8" s="206"/>
      <c r="C8" s="210">
        <f t="shared" si="0"/>
        <v>44227</v>
      </c>
      <c r="D8" s="199" t="s">
        <v>146</v>
      </c>
      <c r="E8" s="210">
        <f t="shared" si="1"/>
        <v>44233</v>
      </c>
      <c r="F8" s="203"/>
      <c r="G8" s="237">
        <v>0</v>
      </c>
      <c r="H8" s="238">
        <v>7</v>
      </c>
      <c r="I8" s="239">
        <v>7</v>
      </c>
      <c r="J8" s="240">
        <v>26</v>
      </c>
      <c r="K8" s="240">
        <v>325</v>
      </c>
      <c r="L8" s="240">
        <v>1</v>
      </c>
      <c r="M8" s="240">
        <v>3</v>
      </c>
      <c r="N8" s="240">
        <v>1</v>
      </c>
      <c r="O8" s="240">
        <v>15</v>
      </c>
      <c r="P8" s="234"/>
      <c r="Q8" s="240">
        <v>1</v>
      </c>
      <c r="R8" s="240">
        <v>0</v>
      </c>
      <c r="S8" s="238">
        <v>0</v>
      </c>
      <c r="T8" s="241">
        <v>6</v>
      </c>
      <c r="U8" s="238"/>
      <c r="V8" s="240"/>
      <c r="W8" s="240"/>
      <c r="X8" s="240"/>
      <c r="Y8" s="241"/>
      <c r="Z8" s="15"/>
      <c r="AA8" s="220">
        <v>61</v>
      </c>
      <c r="AB8" s="221">
        <v>37</v>
      </c>
      <c r="AC8" s="221">
        <v>8</v>
      </c>
      <c r="AD8" s="222">
        <v>6</v>
      </c>
    </row>
    <row r="9" spans="1:30" s="12" customFormat="1" ht="12" customHeight="1">
      <c r="A9" s="13">
        <v>6</v>
      </c>
      <c r="B9" s="206"/>
      <c r="C9" s="210">
        <f t="shared" si="0"/>
        <v>44234</v>
      </c>
      <c r="D9" s="199" t="s">
        <v>146</v>
      </c>
      <c r="E9" s="210">
        <f t="shared" si="1"/>
        <v>44240</v>
      </c>
      <c r="F9" s="203"/>
      <c r="G9" s="237">
        <v>1</v>
      </c>
      <c r="H9" s="238">
        <v>17</v>
      </c>
      <c r="I9" s="239">
        <v>6</v>
      </c>
      <c r="J9" s="240">
        <v>26</v>
      </c>
      <c r="K9" s="240">
        <v>331</v>
      </c>
      <c r="L9" s="240">
        <v>3</v>
      </c>
      <c r="M9" s="240">
        <v>1</v>
      </c>
      <c r="N9" s="240">
        <v>0</v>
      </c>
      <c r="O9" s="240">
        <v>18</v>
      </c>
      <c r="P9" s="234"/>
      <c r="Q9" s="240">
        <v>0</v>
      </c>
      <c r="R9" s="240">
        <v>0</v>
      </c>
      <c r="S9" s="238">
        <v>0</v>
      </c>
      <c r="T9" s="241">
        <v>7</v>
      </c>
      <c r="U9" s="238"/>
      <c r="V9" s="240"/>
      <c r="W9" s="240"/>
      <c r="X9" s="240"/>
      <c r="Y9" s="241"/>
      <c r="Z9" s="15"/>
      <c r="AA9" s="220">
        <v>61</v>
      </c>
      <c r="AB9" s="221">
        <v>37</v>
      </c>
      <c r="AC9" s="221">
        <v>8</v>
      </c>
      <c r="AD9" s="222">
        <v>6</v>
      </c>
    </row>
    <row r="10" spans="1:30" s="12" customFormat="1" ht="12" customHeight="1">
      <c r="A10" s="13">
        <v>7</v>
      </c>
      <c r="B10" s="208"/>
      <c r="C10" s="210">
        <f t="shared" si="0"/>
        <v>44241</v>
      </c>
      <c r="D10" s="199" t="s">
        <v>146</v>
      </c>
      <c r="E10" s="210">
        <f t="shared" si="1"/>
        <v>44247</v>
      </c>
      <c r="F10" s="203"/>
      <c r="G10" s="237">
        <v>2</v>
      </c>
      <c r="H10" s="238">
        <v>30</v>
      </c>
      <c r="I10" s="239">
        <v>5</v>
      </c>
      <c r="J10" s="240">
        <v>16</v>
      </c>
      <c r="K10" s="240">
        <v>375</v>
      </c>
      <c r="L10" s="240">
        <v>2</v>
      </c>
      <c r="M10" s="240">
        <v>0</v>
      </c>
      <c r="N10" s="240">
        <v>0</v>
      </c>
      <c r="O10" s="240">
        <v>23</v>
      </c>
      <c r="P10" s="234"/>
      <c r="Q10" s="240">
        <v>0</v>
      </c>
      <c r="R10" s="240">
        <v>1</v>
      </c>
      <c r="S10" s="238">
        <v>0</v>
      </c>
      <c r="T10" s="241">
        <v>4</v>
      </c>
      <c r="U10" s="238"/>
      <c r="V10" s="240"/>
      <c r="W10" s="240"/>
      <c r="X10" s="240"/>
      <c r="Y10" s="241"/>
      <c r="Z10" s="15"/>
      <c r="AA10" s="220">
        <v>61</v>
      </c>
      <c r="AB10" s="221">
        <v>37</v>
      </c>
      <c r="AC10" s="221">
        <v>8</v>
      </c>
      <c r="AD10" s="222">
        <v>6</v>
      </c>
    </row>
    <row r="11" spans="1:30" s="12" customFormat="1" ht="12" customHeight="1">
      <c r="A11" s="13">
        <v>8</v>
      </c>
      <c r="B11" s="208"/>
      <c r="C11" s="210">
        <f t="shared" si="0"/>
        <v>44248</v>
      </c>
      <c r="D11" s="199" t="s">
        <v>146</v>
      </c>
      <c r="E11" s="210">
        <f t="shared" si="1"/>
        <v>44254</v>
      </c>
      <c r="F11" s="203"/>
      <c r="G11" s="237">
        <v>0</v>
      </c>
      <c r="H11" s="238">
        <v>13</v>
      </c>
      <c r="I11" s="239">
        <v>1</v>
      </c>
      <c r="J11" s="240">
        <v>10</v>
      </c>
      <c r="K11" s="240">
        <v>324</v>
      </c>
      <c r="L11" s="240">
        <v>3</v>
      </c>
      <c r="M11" s="240">
        <v>1</v>
      </c>
      <c r="N11" s="240">
        <v>1</v>
      </c>
      <c r="O11" s="240">
        <v>10</v>
      </c>
      <c r="P11" s="234"/>
      <c r="Q11" s="240">
        <v>0</v>
      </c>
      <c r="R11" s="240">
        <v>2</v>
      </c>
      <c r="S11" s="238">
        <v>0</v>
      </c>
      <c r="T11" s="241">
        <v>4</v>
      </c>
      <c r="U11" s="238"/>
      <c r="V11" s="240"/>
      <c r="W11" s="240"/>
      <c r="X11" s="240"/>
      <c r="Y11" s="241"/>
      <c r="Z11" s="15"/>
      <c r="AA11" s="220">
        <v>61</v>
      </c>
      <c r="AB11" s="221">
        <v>37</v>
      </c>
      <c r="AC11" s="221">
        <v>8</v>
      </c>
      <c r="AD11" s="222">
        <v>6</v>
      </c>
    </row>
    <row r="12" spans="1:30" s="12" customFormat="1" ht="12" customHeight="1">
      <c r="A12" s="13">
        <v>9</v>
      </c>
      <c r="B12" s="208"/>
      <c r="C12" s="210">
        <f t="shared" si="0"/>
        <v>44255</v>
      </c>
      <c r="D12" s="199" t="s">
        <v>146</v>
      </c>
      <c r="E12" s="210">
        <f t="shared" si="1"/>
        <v>44261</v>
      </c>
      <c r="F12" s="203"/>
      <c r="G12" s="237">
        <v>0</v>
      </c>
      <c r="H12" s="238">
        <v>15</v>
      </c>
      <c r="I12" s="239">
        <v>5</v>
      </c>
      <c r="J12" s="240">
        <v>9</v>
      </c>
      <c r="K12" s="240">
        <v>366</v>
      </c>
      <c r="L12" s="240">
        <v>3</v>
      </c>
      <c r="M12" s="240">
        <v>0</v>
      </c>
      <c r="N12" s="240">
        <v>2</v>
      </c>
      <c r="O12" s="240">
        <v>13</v>
      </c>
      <c r="P12" s="234"/>
      <c r="Q12" s="240">
        <v>0</v>
      </c>
      <c r="R12" s="240">
        <v>0</v>
      </c>
      <c r="S12" s="238">
        <v>0</v>
      </c>
      <c r="T12" s="241">
        <v>5</v>
      </c>
      <c r="U12" s="238"/>
      <c r="V12" s="240"/>
      <c r="W12" s="240"/>
      <c r="X12" s="240"/>
      <c r="Y12" s="241"/>
      <c r="Z12" s="15"/>
      <c r="AA12" s="220">
        <v>61</v>
      </c>
      <c r="AB12" s="221">
        <v>37</v>
      </c>
      <c r="AC12" s="221">
        <v>8</v>
      </c>
      <c r="AD12" s="222">
        <v>6</v>
      </c>
    </row>
    <row r="13" spans="1:30" s="12" customFormat="1" ht="12" customHeight="1">
      <c r="A13" s="13">
        <v>10</v>
      </c>
      <c r="B13" s="208"/>
      <c r="C13" s="210">
        <f t="shared" si="0"/>
        <v>44262</v>
      </c>
      <c r="D13" s="199" t="s">
        <v>146</v>
      </c>
      <c r="E13" s="210">
        <f t="shared" si="1"/>
        <v>44268</v>
      </c>
      <c r="F13" s="203"/>
      <c r="G13" s="237">
        <v>2</v>
      </c>
      <c r="H13" s="238">
        <v>50</v>
      </c>
      <c r="I13" s="239">
        <v>2</v>
      </c>
      <c r="J13" s="240">
        <v>10</v>
      </c>
      <c r="K13" s="240">
        <v>375</v>
      </c>
      <c r="L13" s="240">
        <v>0</v>
      </c>
      <c r="M13" s="240">
        <v>1</v>
      </c>
      <c r="N13" s="240">
        <v>0</v>
      </c>
      <c r="O13" s="240">
        <v>12</v>
      </c>
      <c r="P13" s="234"/>
      <c r="Q13" s="240">
        <v>0</v>
      </c>
      <c r="R13" s="240">
        <v>1</v>
      </c>
      <c r="S13" s="238">
        <v>0</v>
      </c>
      <c r="T13" s="241">
        <v>5</v>
      </c>
      <c r="U13" s="238"/>
      <c r="V13" s="240"/>
      <c r="W13" s="240"/>
      <c r="X13" s="240"/>
      <c r="Y13" s="241"/>
      <c r="Z13" s="15"/>
      <c r="AA13" s="220">
        <v>61</v>
      </c>
      <c r="AB13" s="221">
        <v>37</v>
      </c>
      <c r="AC13" s="221">
        <v>8</v>
      </c>
      <c r="AD13" s="222">
        <v>6</v>
      </c>
    </row>
    <row r="14" spans="1:30" s="12" customFormat="1" ht="12" customHeight="1">
      <c r="A14" s="13">
        <v>11</v>
      </c>
      <c r="B14" s="208"/>
      <c r="C14" s="210">
        <f t="shared" si="0"/>
        <v>44269</v>
      </c>
      <c r="D14" s="199" t="s">
        <v>146</v>
      </c>
      <c r="E14" s="210">
        <f t="shared" si="1"/>
        <v>44275</v>
      </c>
      <c r="F14" s="203"/>
      <c r="G14" s="237">
        <v>1</v>
      </c>
      <c r="H14" s="238">
        <v>34</v>
      </c>
      <c r="I14" s="239">
        <v>1</v>
      </c>
      <c r="J14" s="240">
        <v>21</v>
      </c>
      <c r="K14" s="240">
        <v>278</v>
      </c>
      <c r="L14" s="240">
        <v>3</v>
      </c>
      <c r="M14" s="240">
        <v>0</v>
      </c>
      <c r="N14" s="240">
        <v>0</v>
      </c>
      <c r="O14" s="240">
        <v>16</v>
      </c>
      <c r="P14" s="234"/>
      <c r="Q14" s="240">
        <v>0</v>
      </c>
      <c r="R14" s="240">
        <v>1</v>
      </c>
      <c r="S14" s="238">
        <v>0</v>
      </c>
      <c r="T14" s="241">
        <v>3</v>
      </c>
      <c r="U14" s="238"/>
      <c r="V14" s="240"/>
      <c r="W14" s="240"/>
      <c r="X14" s="240"/>
      <c r="Y14" s="241"/>
      <c r="Z14" s="15"/>
      <c r="AA14" s="220">
        <v>61</v>
      </c>
      <c r="AB14" s="221">
        <v>37</v>
      </c>
      <c r="AC14" s="221">
        <v>8</v>
      </c>
      <c r="AD14" s="222">
        <v>6</v>
      </c>
    </row>
    <row r="15" spans="1:30" s="12" customFormat="1" ht="12" customHeight="1">
      <c r="A15" s="13">
        <v>12</v>
      </c>
      <c r="B15" s="208"/>
      <c r="C15" s="210">
        <f t="shared" si="0"/>
        <v>44276</v>
      </c>
      <c r="D15" s="199" t="s">
        <v>146</v>
      </c>
      <c r="E15" s="210">
        <f t="shared" si="1"/>
        <v>44282</v>
      </c>
      <c r="F15" s="203"/>
      <c r="G15" s="237">
        <v>0</v>
      </c>
      <c r="H15" s="238">
        <v>44</v>
      </c>
      <c r="I15" s="239">
        <v>2</v>
      </c>
      <c r="J15" s="240">
        <v>9</v>
      </c>
      <c r="K15" s="240">
        <v>275</v>
      </c>
      <c r="L15" s="240">
        <v>0</v>
      </c>
      <c r="M15" s="240">
        <v>0</v>
      </c>
      <c r="N15" s="240">
        <v>0</v>
      </c>
      <c r="O15" s="240">
        <v>9</v>
      </c>
      <c r="P15" s="234"/>
      <c r="Q15" s="240">
        <v>0</v>
      </c>
      <c r="R15" s="240">
        <v>1</v>
      </c>
      <c r="S15" s="238">
        <v>0</v>
      </c>
      <c r="T15" s="241">
        <v>0</v>
      </c>
      <c r="U15" s="238"/>
      <c r="V15" s="240"/>
      <c r="W15" s="240"/>
      <c r="X15" s="240"/>
      <c r="Y15" s="241"/>
      <c r="Z15" s="15"/>
      <c r="AA15" s="220">
        <v>61</v>
      </c>
      <c r="AB15" s="221">
        <v>37</v>
      </c>
      <c r="AC15" s="221">
        <v>8</v>
      </c>
      <c r="AD15" s="222">
        <v>6</v>
      </c>
    </row>
    <row r="16" spans="1:30" s="12" customFormat="1" ht="12" customHeight="1">
      <c r="A16" s="13">
        <v>13</v>
      </c>
      <c r="B16" s="208"/>
      <c r="C16" s="210">
        <f t="shared" si="0"/>
        <v>44283</v>
      </c>
      <c r="D16" s="199" t="s">
        <v>146</v>
      </c>
      <c r="E16" s="210">
        <f t="shared" si="1"/>
        <v>44289</v>
      </c>
      <c r="F16" s="203"/>
      <c r="G16" s="237">
        <v>0</v>
      </c>
      <c r="H16" s="238">
        <v>22</v>
      </c>
      <c r="I16" s="239">
        <v>1</v>
      </c>
      <c r="J16" s="240">
        <v>5</v>
      </c>
      <c r="K16" s="240">
        <v>244</v>
      </c>
      <c r="L16" s="240">
        <v>1</v>
      </c>
      <c r="M16" s="240">
        <v>2</v>
      </c>
      <c r="N16" s="240">
        <v>2</v>
      </c>
      <c r="O16" s="240">
        <v>12</v>
      </c>
      <c r="P16" s="234"/>
      <c r="Q16" s="240">
        <v>0</v>
      </c>
      <c r="R16" s="240">
        <v>2</v>
      </c>
      <c r="S16" s="238">
        <v>0</v>
      </c>
      <c r="T16" s="241">
        <v>7</v>
      </c>
      <c r="U16" s="238"/>
      <c r="V16" s="240"/>
      <c r="W16" s="240"/>
      <c r="X16" s="240"/>
      <c r="Y16" s="241"/>
      <c r="Z16" s="15"/>
      <c r="AA16" s="220">
        <v>60</v>
      </c>
      <c r="AB16" s="221">
        <v>36</v>
      </c>
      <c r="AC16" s="221">
        <v>8</v>
      </c>
      <c r="AD16" s="222">
        <v>6</v>
      </c>
    </row>
    <row r="17" spans="1:30" s="12" customFormat="1" ht="12" customHeight="1">
      <c r="A17" s="13">
        <v>14</v>
      </c>
      <c r="B17" s="208"/>
      <c r="C17" s="210">
        <f t="shared" si="0"/>
        <v>44290</v>
      </c>
      <c r="D17" s="199" t="s">
        <v>146</v>
      </c>
      <c r="E17" s="210">
        <f t="shared" si="1"/>
        <v>44296</v>
      </c>
      <c r="F17" s="203"/>
      <c r="G17" s="237">
        <v>1</v>
      </c>
      <c r="H17" s="238">
        <v>16</v>
      </c>
      <c r="I17" s="239">
        <v>3</v>
      </c>
      <c r="J17" s="240">
        <v>11</v>
      </c>
      <c r="K17" s="240">
        <v>166</v>
      </c>
      <c r="L17" s="240">
        <v>3</v>
      </c>
      <c r="M17" s="240">
        <v>1</v>
      </c>
      <c r="N17" s="240">
        <v>0</v>
      </c>
      <c r="O17" s="240">
        <v>11</v>
      </c>
      <c r="P17" s="234"/>
      <c r="Q17" s="240">
        <v>0</v>
      </c>
      <c r="R17" s="240">
        <v>0</v>
      </c>
      <c r="S17" s="238">
        <v>0</v>
      </c>
      <c r="T17" s="241">
        <v>2</v>
      </c>
      <c r="U17" s="238"/>
      <c r="V17" s="240"/>
      <c r="W17" s="240"/>
      <c r="X17" s="240"/>
      <c r="Y17" s="241"/>
      <c r="Z17" s="15"/>
      <c r="AA17" s="220">
        <v>60</v>
      </c>
      <c r="AB17" s="221">
        <v>36</v>
      </c>
      <c r="AC17" s="221">
        <v>8</v>
      </c>
      <c r="AD17" s="222">
        <v>6</v>
      </c>
    </row>
    <row r="18" spans="1:30" s="12" customFormat="1" ht="12" customHeight="1">
      <c r="A18" s="13">
        <v>15</v>
      </c>
      <c r="B18" s="208"/>
      <c r="C18" s="210">
        <f t="shared" si="0"/>
        <v>44297</v>
      </c>
      <c r="D18" s="199" t="s">
        <v>147</v>
      </c>
      <c r="E18" s="210">
        <f t="shared" si="1"/>
        <v>44303</v>
      </c>
      <c r="F18" s="203"/>
      <c r="G18" s="237">
        <v>0</v>
      </c>
      <c r="H18" s="238">
        <v>13</v>
      </c>
      <c r="I18" s="239">
        <v>2</v>
      </c>
      <c r="J18" s="240">
        <v>15</v>
      </c>
      <c r="K18" s="240">
        <v>204</v>
      </c>
      <c r="L18" s="240">
        <v>3</v>
      </c>
      <c r="M18" s="240">
        <v>1</v>
      </c>
      <c r="N18" s="240">
        <v>1</v>
      </c>
      <c r="O18" s="240">
        <v>19</v>
      </c>
      <c r="P18" s="234"/>
      <c r="Q18" s="240">
        <v>0</v>
      </c>
      <c r="R18" s="240">
        <v>2</v>
      </c>
      <c r="S18" s="238">
        <v>0</v>
      </c>
      <c r="T18" s="241">
        <v>4</v>
      </c>
      <c r="U18" s="238"/>
      <c r="V18" s="240"/>
      <c r="W18" s="240"/>
      <c r="X18" s="240"/>
      <c r="Y18" s="241"/>
      <c r="Z18" s="15"/>
      <c r="AA18" s="220">
        <v>60</v>
      </c>
      <c r="AB18" s="221">
        <v>36</v>
      </c>
      <c r="AC18" s="221">
        <v>8</v>
      </c>
      <c r="AD18" s="222">
        <v>6</v>
      </c>
    </row>
    <row r="19" spans="1:30" s="12" customFormat="1" ht="12" customHeight="1">
      <c r="A19" s="13">
        <v>16</v>
      </c>
      <c r="B19" s="208"/>
      <c r="C19" s="210">
        <f t="shared" si="0"/>
        <v>44304</v>
      </c>
      <c r="D19" s="199" t="s">
        <v>148</v>
      </c>
      <c r="E19" s="210">
        <f t="shared" si="1"/>
        <v>44310</v>
      </c>
      <c r="F19" s="203"/>
      <c r="G19" s="237">
        <v>1</v>
      </c>
      <c r="H19" s="238">
        <v>11</v>
      </c>
      <c r="I19" s="239">
        <v>3</v>
      </c>
      <c r="J19" s="240">
        <v>23</v>
      </c>
      <c r="K19" s="240">
        <v>192</v>
      </c>
      <c r="L19" s="240">
        <v>2</v>
      </c>
      <c r="M19" s="240">
        <v>0</v>
      </c>
      <c r="N19" s="240">
        <v>5</v>
      </c>
      <c r="O19" s="240">
        <v>20</v>
      </c>
      <c r="P19" s="234"/>
      <c r="Q19" s="240">
        <v>0</v>
      </c>
      <c r="R19" s="240">
        <v>2</v>
      </c>
      <c r="S19" s="238">
        <v>0</v>
      </c>
      <c r="T19" s="241">
        <v>7</v>
      </c>
      <c r="U19" s="238"/>
      <c r="V19" s="240"/>
      <c r="W19" s="240"/>
      <c r="X19" s="240"/>
      <c r="Y19" s="241"/>
      <c r="Z19" s="15"/>
      <c r="AA19" s="220">
        <v>60</v>
      </c>
      <c r="AB19" s="221">
        <v>36</v>
      </c>
      <c r="AC19" s="221">
        <v>8</v>
      </c>
      <c r="AD19" s="222">
        <v>6</v>
      </c>
    </row>
    <row r="20" spans="1:30" s="12" customFormat="1" ht="12" customHeight="1">
      <c r="A20" s="13">
        <v>17</v>
      </c>
      <c r="B20" s="208"/>
      <c r="C20" s="210">
        <f t="shared" si="0"/>
        <v>44311</v>
      </c>
      <c r="D20" s="199" t="s">
        <v>147</v>
      </c>
      <c r="E20" s="210">
        <f t="shared" si="1"/>
        <v>44317</v>
      </c>
      <c r="F20" s="203"/>
      <c r="G20" s="237">
        <v>1</v>
      </c>
      <c r="H20" s="238">
        <v>3</v>
      </c>
      <c r="I20" s="239">
        <v>5</v>
      </c>
      <c r="J20" s="240">
        <v>9</v>
      </c>
      <c r="K20" s="240">
        <v>203</v>
      </c>
      <c r="L20" s="240">
        <v>4</v>
      </c>
      <c r="M20" s="240">
        <v>0</v>
      </c>
      <c r="N20" s="240">
        <v>0</v>
      </c>
      <c r="O20" s="240">
        <v>25</v>
      </c>
      <c r="P20" s="234"/>
      <c r="Q20" s="240">
        <v>0</v>
      </c>
      <c r="R20" s="240">
        <v>1</v>
      </c>
      <c r="S20" s="238">
        <v>0</v>
      </c>
      <c r="T20" s="241">
        <v>10</v>
      </c>
      <c r="U20" s="238"/>
      <c r="V20" s="240"/>
      <c r="W20" s="240"/>
      <c r="X20" s="240"/>
      <c r="Y20" s="241"/>
      <c r="Z20" s="15"/>
      <c r="AA20" s="220">
        <v>60</v>
      </c>
      <c r="AB20" s="221">
        <v>36</v>
      </c>
      <c r="AC20" s="221">
        <v>7</v>
      </c>
      <c r="AD20" s="222">
        <v>6</v>
      </c>
    </row>
    <row r="21" spans="1:30" s="12" customFormat="1" ht="12" customHeight="1">
      <c r="A21" s="13">
        <v>18</v>
      </c>
      <c r="B21" s="208"/>
      <c r="C21" s="210">
        <f t="shared" si="0"/>
        <v>44318</v>
      </c>
      <c r="D21" s="199" t="s">
        <v>146</v>
      </c>
      <c r="E21" s="210">
        <f t="shared" si="1"/>
        <v>44324</v>
      </c>
      <c r="F21" s="203"/>
      <c r="G21" s="237">
        <v>0</v>
      </c>
      <c r="H21" s="238">
        <v>3</v>
      </c>
      <c r="I21" s="239">
        <v>3</v>
      </c>
      <c r="J21" s="240">
        <v>11</v>
      </c>
      <c r="K21" s="240">
        <v>141</v>
      </c>
      <c r="L21" s="240">
        <v>1</v>
      </c>
      <c r="M21" s="240">
        <v>2</v>
      </c>
      <c r="N21" s="240">
        <v>1</v>
      </c>
      <c r="O21" s="240">
        <v>14</v>
      </c>
      <c r="P21" s="234"/>
      <c r="Q21" s="240">
        <v>0</v>
      </c>
      <c r="R21" s="240">
        <v>2</v>
      </c>
      <c r="S21" s="238">
        <v>0</v>
      </c>
      <c r="T21" s="241">
        <v>4</v>
      </c>
      <c r="U21" s="238"/>
      <c r="V21" s="240">
        <v>1</v>
      </c>
      <c r="W21" s="240"/>
      <c r="X21" s="240"/>
      <c r="Y21" s="241"/>
      <c r="Z21" s="15"/>
      <c r="AA21" s="220">
        <v>60</v>
      </c>
      <c r="AB21" s="221">
        <v>36</v>
      </c>
      <c r="AC21" s="221">
        <v>8</v>
      </c>
      <c r="AD21" s="222">
        <v>6</v>
      </c>
    </row>
    <row r="22" spans="1:30" s="12" customFormat="1" ht="12" customHeight="1">
      <c r="A22" s="13">
        <v>19</v>
      </c>
      <c r="B22" s="208"/>
      <c r="C22" s="210">
        <f t="shared" si="0"/>
        <v>44325</v>
      </c>
      <c r="D22" s="199" t="s">
        <v>149</v>
      </c>
      <c r="E22" s="210">
        <f t="shared" si="1"/>
        <v>44331</v>
      </c>
      <c r="F22" s="203"/>
      <c r="G22" s="237">
        <v>0</v>
      </c>
      <c r="H22" s="238">
        <v>7</v>
      </c>
      <c r="I22" s="239">
        <v>3</v>
      </c>
      <c r="J22" s="240">
        <v>18</v>
      </c>
      <c r="K22" s="240">
        <v>207</v>
      </c>
      <c r="L22" s="240">
        <v>2</v>
      </c>
      <c r="M22" s="240">
        <v>1</v>
      </c>
      <c r="N22" s="240">
        <v>1</v>
      </c>
      <c r="O22" s="240">
        <v>18</v>
      </c>
      <c r="P22" s="234"/>
      <c r="Q22" s="240">
        <v>0</v>
      </c>
      <c r="R22" s="240">
        <v>1</v>
      </c>
      <c r="S22" s="238">
        <v>0</v>
      </c>
      <c r="T22" s="241">
        <v>4</v>
      </c>
      <c r="U22" s="238">
        <v>1</v>
      </c>
      <c r="V22" s="240"/>
      <c r="W22" s="240"/>
      <c r="X22" s="240"/>
      <c r="Y22" s="241"/>
      <c r="Z22" s="15"/>
      <c r="AA22" s="220">
        <v>61</v>
      </c>
      <c r="AB22" s="221">
        <v>37</v>
      </c>
      <c r="AC22" s="221">
        <v>8</v>
      </c>
      <c r="AD22" s="222">
        <v>6</v>
      </c>
    </row>
    <row r="23" spans="1:30" s="12" customFormat="1" ht="12" customHeight="1">
      <c r="A23" s="13">
        <v>20</v>
      </c>
      <c r="B23" s="208"/>
      <c r="C23" s="210">
        <f t="shared" si="0"/>
        <v>44332</v>
      </c>
      <c r="D23" s="199" t="s">
        <v>146</v>
      </c>
      <c r="E23" s="210">
        <f t="shared" si="1"/>
        <v>44338</v>
      </c>
      <c r="F23" s="203"/>
      <c r="G23" s="237">
        <v>1</v>
      </c>
      <c r="H23" s="238">
        <v>10</v>
      </c>
      <c r="I23" s="239">
        <v>7</v>
      </c>
      <c r="J23" s="240">
        <v>26</v>
      </c>
      <c r="K23" s="240">
        <v>232</v>
      </c>
      <c r="L23" s="240">
        <v>2</v>
      </c>
      <c r="M23" s="240">
        <v>0</v>
      </c>
      <c r="N23" s="240">
        <v>0</v>
      </c>
      <c r="O23" s="240">
        <v>28</v>
      </c>
      <c r="P23" s="234"/>
      <c r="Q23" s="240">
        <v>1</v>
      </c>
      <c r="R23" s="240">
        <v>1</v>
      </c>
      <c r="S23" s="238">
        <v>0</v>
      </c>
      <c r="T23" s="241">
        <v>7</v>
      </c>
      <c r="U23" s="238"/>
      <c r="V23" s="240"/>
      <c r="W23" s="240"/>
      <c r="X23" s="240"/>
      <c r="Y23" s="241"/>
      <c r="Z23" s="15"/>
      <c r="AA23" s="220">
        <v>61</v>
      </c>
      <c r="AB23" s="221">
        <v>37</v>
      </c>
      <c r="AC23" s="221">
        <v>8</v>
      </c>
      <c r="AD23" s="222">
        <v>6</v>
      </c>
    </row>
    <row r="24" spans="1:30" s="12" customFormat="1" ht="12" customHeight="1">
      <c r="A24" s="13">
        <v>21</v>
      </c>
      <c r="B24" s="208"/>
      <c r="C24" s="210">
        <f t="shared" si="0"/>
        <v>44339</v>
      </c>
      <c r="D24" s="199" t="s">
        <v>150</v>
      </c>
      <c r="E24" s="210">
        <f t="shared" si="1"/>
        <v>44345</v>
      </c>
      <c r="F24" s="203"/>
      <c r="G24" s="237">
        <v>0</v>
      </c>
      <c r="H24" s="238">
        <v>13</v>
      </c>
      <c r="I24" s="239">
        <v>13</v>
      </c>
      <c r="J24" s="240">
        <v>20</v>
      </c>
      <c r="K24" s="240">
        <v>224</v>
      </c>
      <c r="L24" s="240">
        <v>2</v>
      </c>
      <c r="M24" s="240">
        <v>1</v>
      </c>
      <c r="N24" s="240">
        <v>0</v>
      </c>
      <c r="O24" s="240">
        <v>20</v>
      </c>
      <c r="P24" s="234"/>
      <c r="Q24" s="240">
        <v>0</v>
      </c>
      <c r="R24" s="240">
        <v>4</v>
      </c>
      <c r="S24" s="238">
        <v>0</v>
      </c>
      <c r="T24" s="241">
        <v>7</v>
      </c>
      <c r="U24" s="238"/>
      <c r="V24" s="240"/>
      <c r="W24" s="240"/>
      <c r="X24" s="240"/>
      <c r="Y24" s="241"/>
      <c r="Z24" s="15"/>
      <c r="AA24" s="220">
        <v>61</v>
      </c>
      <c r="AB24" s="221">
        <v>37</v>
      </c>
      <c r="AC24" s="221">
        <v>8</v>
      </c>
      <c r="AD24" s="222">
        <v>6</v>
      </c>
    </row>
    <row r="25" spans="1:30" s="12" customFormat="1" ht="12" customHeight="1">
      <c r="A25" s="13">
        <v>22</v>
      </c>
      <c r="B25" s="208"/>
      <c r="C25" s="210">
        <f t="shared" si="0"/>
        <v>44346</v>
      </c>
      <c r="D25" s="199" t="s">
        <v>146</v>
      </c>
      <c r="E25" s="210">
        <f t="shared" si="1"/>
        <v>44352</v>
      </c>
      <c r="F25" s="203"/>
      <c r="G25" s="237">
        <v>0</v>
      </c>
      <c r="H25" s="238">
        <v>3</v>
      </c>
      <c r="I25" s="239">
        <v>24</v>
      </c>
      <c r="J25" s="240">
        <v>10</v>
      </c>
      <c r="K25" s="240">
        <v>248</v>
      </c>
      <c r="L25" s="240">
        <v>3</v>
      </c>
      <c r="M25" s="240">
        <v>3</v>
      </c>
      <c r="N25" s="240">
        <v>0</v>
      </c>
      <c r="O25" s="240">
        <v>25</v>
      </c>
      <c r="P25" s="234"/>
      <c r="Q25" s="240">
        <v>1</v>
      </c>
      <c r="R25" s="240">
        <v>2</v>
      </c>
      <c r="S25" s="238">
        <v>0</v>
      </c>
      <c r="T25" s="241">
        <v>0</v>
      </c>
      <c r="U25" s="238"/>
      <c r="V25" s="240"/>
      <c r="W25" s="240"/>
      <c r="X25" s="240"/>
      <c r="Y25" s="241"/>
      <c r="Z25" s="15"/>
      <c r="AA25" s="220">
        <v>61</v>
      </c>
      <c r="AB25" s="221">
        <v>37</v>
      </c>
      <c r="AC25" s="221">
        <v>8</v>
      </c>
      <c r="AD25" s="222">
        <v>6</v>
      </c>
    </row>
    <row r="26" spans="1:30" s="12" customFormat="1" ht="12" customHeight="1">
      <c r="A26" s="13">
        <v>23</v>
      </c>
      <c r="B26" s="208"/>
      <c r="C26" s="210">
        <f t="shared" si="0"/>
        <v>44353</v>
      </c>
      <c r="D26" s="199" t="s">
        <v>147</v>
      </c>
      <c r="E26" s="210">
        <f t="shared" si="1"/>
        <v>44359</v>
      </c>
      <c r="F26" s="203"/>
      <c r="G26" s="237">
        <v>0</v>
      </c>
      <c r="H26" s="238">
        <v>25</v>
      </c>
      <c r="I26" s="239">
        <v>13</v>
      </c>
      <c r="J26" s="240">
        <v>17</v>
      </c>
      <c r="K26" s="240">
        <v>248</v>
      </c>
      <c r="L26" s="240">
        <v>2</v>
      </c>
      <c r="M26" s="240">
        <v>1</v>
      </c>
      <c r="N26" s="240">
        <v>0</v>
      </c>
      <c r="O26" s="240">
        <v>24</v>
      </c>
      <c r="P26" s="234"/>
      <c r="Q26" s="240">
        <v>1</v>
      </c>
      <c r="R26" s="240">
        <v>4</v>
      </c>
      <c r="S26" s="238">
        <v>0</v>
      </c>
      <c r="T26" s="241">
        <v>8</v>
      </c>
      <c r="U26" s="238"/>
      <c r="V26" s="240"/>
      <c r="W26" s="240"/>
      <c r="X26" s="240"/>
      <c r="Y26" s="241"/>
      <c r="Z26" s="15"/>
      <c r="AA26" s="220">
        <v>61</v>
      </c>
      <c r="AB26" s="221">
        <v>37</v>
      </c>
      <c r="AC26" s="221">
        <v>8</v>
      </c>
      <c r="AD26" s="222">
        <v>6</v>
      </c>
    </row>
    <row r="27" spans="1:30" s="12" customFormat="1" ht="12" customHeight="1">
      <c r="A27" s="13">
        <v>24</v>
      </c>
      <c r="B27" s="208"/>
      <c r="C27" s="210">
        <f t="shared" si="0"/>
        <v>44360</v>
      </c>
      <c r="D27" s="199" t="s">
        <v>146</v>
      </c>
      <c r="E27" s="210">
        <f t="shared" si="1"/>
        <v>44366</v>
      </c>
      <c r="F27" s="203"/>
      <c r="G27" s="237">
        <v>0</v>
      </c>
      <c r="H27" s="238">
        <v>37</v>
      </c>
      <c r="I27" s="239">
        <v>12</v>
      </c>
      <c r="J27" s="240">
        <v>15</v>
      </c>
      <c r="K27" s="240">
        <v>244</v>
      </c>
      <c r="L27" s="240">
        <v>7</v>
      </c>
      <c r="M27" s="240">
        <v>0</v>
      </c>
      <c r="N27" s="240">
        <v>0</v>
      </c>
      <c r="O27" s="240">
        <v>29</v>
      </c>
      <c r="P27" s="234"/>
      <c r="Q27" s="240">
        <v>0</v>
      </c>
      <c r="R27" s="240">
        <v>0</v>
      </c>
      <c r="S27" s="238">
        <v>0</v>
      </c>
      <c r="T27" s="241">
        <v>9</v>
      </c>
      <c r="U27" s="238"/>
      <c r="V27" s="240"/>
      <c r="W27" s="240"/>
      <c r="X27" s="240"/>
      <c r="Y27" s="241"/>
      <c r="Z27" s="15"/>
      <c r="AA27" s="220">
        <v>61</v>
      </c>
      <c r="AB27" s="221">
        <v>37</v>
      </c>
      <c r="AC27" s="221">
        <v>8</v>
      </c>
      <c r="AD27" s="222">
        <v>6</v>
      </c>
    </row>
    <row r="28" spans="1:30" s="12" customFormat="1" ht="12" customHeight="1">
      <c r="A28" s="13">
        <v>25</v>
      </c>
      <c r="B28" s="208"/>
      <c r="C28" s="210">
        <f t="shared" si="0"/>
        <v>44367</v>
      </c>
      <c r="D28" s="199" t="s">
        <v>147</v>
      </c>
      <c r="E28" s="210">
        <f t="shared" si="1"/>
        <v>44373</v>
      </c>
      <c r="F28" s="203"/>
      <c r="G28" s="237">
        <v>1</v>
      </c>
      <c r="H28" s="238">
        <v>24</v>
      </c>
      <c r="I28" s="239">
        <v>16</v>
      </c>
      <c r="J28" s="240">
        <v>5</v>
      </c>
      <c r="K28" s="240">
        <v>245</v>
      </c>
      <c r="L28" s="240">
        <v>7</v>
      </c>
      <c r="M28" s="240">
        <v>1</v>
      </c>
      <c r="N28" s="240">
        <v>1</v>
      </c>
      <c r="O28" s="240">
        <v>20</v>
      </c>
      <c r="P28" s="234"/>
      <c r="Q28" s="240">
        <v>0</v>
      </c>
      <c r="R28" s="240">
        <v>3</v>
      </c>
      <c r="S28" s="238">
        <v>0</v>
      </c>
      <c r="T28" s="241">
        <v>3</v>
      </c>
      <c r="U28" s="238"/>
      <c r="V28" s="240"/>
      <c r="W28" s="240"/>
      <c r="X28" s="240"/>
      <c r="Y28" s="241"/>
      <c r="Z28" s="15"/>
      <c r="AA28" s="220">
        <v>61</v>
      </c>
      <c r="AB28" s="221">
        <v>37</v>
      </c>
      <c r="AC28" s="221">
        <v>8</v>
      </c>
      <c r="AD28" s="222">
        <v>6</v>
      </c>
    </row>
    <row r="29" spans="1:30" s="12" customFormat="1" ht="12" customHeight="1">
      <c r="A29" s="13">
        <v>26</v>
      </c>
      <c r="B29" s="208"/>
      <c r="C29" s="210">
        <f t="shared" si="0"/>
        <v>44374</v>
      </c>
      <c r="D29" s="199" t="s">
        <v>146</v>
      </c>
      <c r="E29" s="210">
        <f t="shared" si="1"/>
        <v>44380</v>
      </c>
      <c r="F29" s="203"/>
      <c r="G29" s="237">
        <v>0</v>
      </c>
      <c r="H29" s="238">
        <v>68</v>
      </c>
      <c r="I29" s="239">
        <v>10</v>
      </c>
      <c r="J29" s="240">
        <v>5</v>
      </c>
      <c r="K29" s="240">
        <v>235</v>
      </c>
      <c r="L29" s="240">
        <v>4</v>
      </c>
      <c r="M29" s="240">
        <v>0</v>
      </c>
      <c r="N29" s="240">
        <v>0</v>
      </c>
      <c r="O29" s="240">
        <v>25</v>
      </c>
      <c r="P29" s="234"/>
      <c r="Q29" s="240">
        <v>0</v>
      </c>
      <c r="R29" s="240">
        <v>2</v>
      </c>
      <c r="S29" s="238">
        <v>0</v>
      </c>
      <c r="T29" s="241">
        <v>6</v>
      </c>
      <c r="U29" s="238"/>
      <c r="V29" s="240"/>
      <c r="W29" s="240"/>
      <c r="X29" s="240"/>
      <c r="Y29" s="241"/>
      <c r="Z29" s="15"/>
      <c r="AA29" s="220">
        <v>61</v>
      </c>
      <c r="AB29" s="221">
        <v>37</v>
      </c>
      <c r="AC29" s="221">
        <v>8</v>
      </c>
      <c r="AD29" s="222">
        <v>6</v>
      </c>
    </row>
    <row r="30" spans="1:30" s="12" customFormat="1" ht="12" customHeight="1">
      <c r="A30" s="13">
        <v>27</v>
      </c>
      <c r="B30" s="208"/>
      <c r="C30" s="210">
        <f t="shared" si="0"/>
        <v>44381</v>
      </c>
      <c r="D30" s="199" t="s">
        <v>147</v>
      </c>
      <c r="E30" s="210">
        <f t="shared" si="1"/>
        <v>44387</v>
      </c>
      <c r="F30" s="203"/>
      <c r="G30" s="237">
        <v>0</v>
      </c>
      <c r="H30" s="238">
        <v>84</v>
      </c>
      <c r="I30" s="239">
        <v>14</v>
      </c>
      <c r="J30" s="240">
        <v>12</v>
      </c>
      <c r="K30" s="240">
        <v>194</v>
      </c>
      <c r="L30" s="240">
        <v>3</v>
      </c>
      <c r="M30" s="240">
        <v>6</v>
      </c>
      <c r="N30" s="240">
        <v>0</v>
      </c>
      <c r="O30" s="240">
        <v>13</v>
      </c>
      <c r="P30" s="234"/>
      <c r="Q30" s="240">
        <v>2</v>
      </c>
      <c r="R30" s="240">
        <v>4</v>
      </c>
      <c r="S30" s="238">
        <v>0</v>
      </c>
      <c r="T30" s="241">
        <v>10</v>
      </c>
      <c r="U30" s="238"/>
      <c r="V30" s="240"/>
      <c r="W30" s="240"/>
      <c r="X30" s="240"/>
      <c r="Y30" s="241"/>
      <c r="Z30" s="15"/>
      <c r="AA30" s="220">
        <v>61</v>
      </c>
      <c r="AB30" s="221">
        <v>37</v>
      </c>
      <c r="AC30" s="221">
        <v>8</v>
      </c>
      <c r="AD30" s="222">
        <v>6</v>
      </c>
    </row>
    <row r="31" spans="1:30" s="56" customFormat="1" ht="12" customHeight="1">
      <c r="A31" s="13">
        <v>28</v>
      </c>
      <c r="B31" s="208"/>
      <c r="C31" s="210">
        <f t="shared" si="0"/>
        <v>44388</v>
      </c>
      <c r="D31" s="199" t="s">
        <v>146</v>
      </c>
      <c r="E31" s="210">
        <f t="shared" si="1"/>
        <v>44394</v>
      </c>
      <c r="F31" s="203"/>
      <c r="G31" s="237">
        <v>0</v>
      </c>
      <c r="H31" s="238">
        <v>165</v>
      </c>
      <c r="I31" s="239">
        <v>7</v>
      </c>
      <c r="J31" s="240">
        <v>12</v>
      </c>
      <c r="K31" s="240">
        <v>211</v>
      </c>
      <c r="L31" s="240">
        <v>14</v>
      </c>
      <c r="M31" s="240">
        <v>4</v>
      </c>
      <c r="N31" s="240">
        <v>1</v>
      </c>
      <c r="O31" s="240">
        <v>16</v>
      </c>
      <c r="P31" s="234"/>
      <c r="Q31" s="240">
        <v>1</v>
      </c>
      <c r="R31" s="240">
        <v>0</v>
      </c>
      <c r="S31" s="238">
        <v>0</v>
      </c>
      <c r="T31" s="241">
        <v>3</v>
      </c>
      <c r="U31" s="238"/>
      <c r="V31" s="240"/>
      <c r="W31" s="240"/>
      <c r="X31" s="240"/>
      <c r="Y31" s="241"/>
      <c r="Z31" s="15"/>
      <c r="AA31" s="220">
        <v>61</v>
      </c>
      <c r="AB31" s="221">
        <v>37</v>
      </c>
      <c r="AC31" s="221">
        <v>8</v>
      </c>
      <c r="AD31" s="222">
        <v>6</v>
      </c>
    </row>
    <row r="32" spans="1:30" s="56" customFormat="1" ht="12" customHeight="1">
      <c r="A32" s="13">
        <v>29</v>
      </c>
      <c r="B32" s="208"/>
      <c r="C32" s="210">
        <f t="shared" si="0"/>
        <v>44395</v>
      </c>
      <c r="D32" s="199" t="s">
        <v>147</v>
      </c>
      <c r="E32" s="210">
        <f t="shared" si="1"/>
        <v>44401</v>
      </c>
      <c r="F32" s="203"/>
      <c r="G32" s="237">
        <v>0</v>
      </c>
      <c r="H32" s="238">
        <v>191</v>
      </c>
      <c r="I32" s="239">
        <v>14</v>
      </c>
      <c r="J32" s="240">
        <v>9</v>
      </c>
      <c r="K32" s="240">
        <v>169</v>
      </c>
      <c r="L32" s="240">
        <v>3</v>
      </c>
      <c r="M32" s="240">
        <v>7</v>
      </c>
      <c r="N32" s="240">
        <v>0</v>
      </c>
      <c r="O32" s="240">
        <v>14</v>
      </c>
      <c r="P32" s="234"/>
      <c r="Q32" s="240">
        <v>2</v>
      </c>
      <c r="R32" s="240">
        <v>1</v>
      </c>
      <c r="S32" s="238">
        <v>0</v>
      </c>
      <c r="T32" s="241">
        <v>7</v>
      </c>
      <c r="U32" s="238"/>
      <c r="V32" s="240"/>
      <c r="W32" s="240"/>
      <c r="X32" s="240"/>
      <c r="Y32" s="241"/>
      <c r="Z32" s="15"/>
      <c r="AA32" s="220">
        <v>61</v>
      </c>
      <c r="AB32" s="221">
        <v>37</v>
      </c>
      <c r="AC32" s="221">
        <v>8</v>
      </c>
      <c r="AD32" s="222">
        <v>6</v>
      </c>
    </row>
    <row r="33" spans="1:30" s="56" customFormat="1" ht="12" customHeight="1">
      <c r="A33" s="13">
        <v>30</v>
      </c>
      <c r="B33" s="208"/>
      <c r="C33" s="210">
        <f t="shared" si="0"/>
        <v>44402</v>
      </c>
      <c r="D33" s="199" t="s">
        <v>146</v>
      </c>
      <c r="E33" s="210">
        <f t="shared" si="1"/>
        <v>44408</v>
      </c>
      <c r="F33" s="203"/>
      <c r="G33" s="237">
        <v>0</v>
      </c>
      <c r="H33" s="238">
        <v>133</v>
      </c>
      <c r="I33" s="239">
        <v>7</v>
      </c>
      <c r="J33" s="240">
        <v>7</v>
      </c>
      <c r="K33" s="240">
        <v>170</v>
      </c>
      <c r="L33" s="240">
        <v>4</v>
      </c>
      <c r="M33" s="240">
        <v>5</v>
      </c>
      <c r="N33" s="240">
        <v>1</v>
      </c>
      <c r="O33" s="240">
        <v>11</v>
      </c>
      <c r="P33" s="234"/>
      <c r="Q33" s="240">
        <v>3</v>
      </c>
      <c r="R33" s="240">
        <v>0</v>
      </c>
      <c r="S33" s="238">
        <v>0</v>
      </c>
      <c r="T33" s="241">
        <v>2</v>
      </c>
      <c r="U33" s="238"/>
      <c r="V33" s="240"/>
      <c r="W33" s="240"/>
      <c r="X33" s="240"/>
      <c r="Y33" s="241"/>
      <c r="Z33" s="15"/>
      <c r="AA33" s="220">
        <v>61</v>
      </c>
      <c r="AB33" s="221">
        <v>37</v>
      </c>
      <c r="AC33" s="221">
        <v>8</v>
      </c>
      <c r="AD33" s="222">
        <v>6</v>
      </c>
    </row>
    <row r="34" spans="1:30" s="56" customFormat="1" ht="12" customHeight="1">
      <c r="A34" s="13">
        <v>31</v>
      </c>
      <c r="B34" s="208"/>
      <c r="C34" s="210">
        <f t="shared" si="0"/>
        <v>44409</v>
      </c>
      <c r="D34" s="199" t="s">
        <v>147</v>
      </c>
      <c r="E34" s="210">
        <f t="shared" si="1"/>
        <v>44415</v>
      </c>
      <c r="F34" s="203"/>
      <c r="G34" s="237">
        <v>0</v>
      </c>
      <c r="H34" s="238">
        <v>149</v>
      </c>
      <c r="I34" s="239">
        <v>6</v>
      </c>
      <c r="J34" s="240">
        <v>13</v>
      </c>
      <c r="K34" s="240">
        <v>143</v>
      </c>
      <c r="L34" s="240">
        <v>4</v>
      </c>
      <c r="M34" s="240">
        <v>13</v>
      </c>
      <c r="N34" s="240">
        <v>0</v>
      </c>
      <c r="O34" s="240">
        <v>15</v>
      </c>
      <c r="P34" s="234"/>
      <c r="Q34" s="240">
        <v>0</v>
      </c>
      <c r="R34" s="240">
        <v>0</v>
      </c>
      <c r="S34" s="238">
        <v>0</v>
      </c>
      <c r="T34" s="241">
        <v>9</v>
      </c>
      <c r="U34" s="238"/>
      <c r="V34" s="240"/>
      <c r="W34" s="240"/>
      <c r="X34" s="240"/>
      <c r="Y34" s="241"/>
      <c r="Z34" s="15"/>
      <c r="AA34" s="220">
        <v>61</v>
      </c>
      <c r="AB34" s="221">
        <v>37</v>
      </c>
      <c r="AC34" s="221">
        <v>8</v>
      </c>
      <c r="AD34" s="222">
        <v>6</v>
      </c>
    </row>
    <row r="35" spans="1:30" s="56" customFormat="1" ht="12" customHeight="1">
      <c r="A35" s="13">
        <v>32</v>
      </c>
      <c r="B35" s="208"/>
      <c r="C35" s="210">
        <f t="shared" si="0"/>
        <v>44416</v>
      </c>
      <c r="D35" s="199" t="s">
        <v>147</v>
      </c>
      <c r="E35" s="210">
        <f t="shared" si="1"/>
        <v>44422</v>
      </c>
      <c r="F35" s="203"/>
      <c r="G35" s="237">
        <v>3</v>
      </c>
      <c r="H35" s="238">
        <v>111</v>
      </c>
      <c r="I35" s="239">
        <v>1</v>
      </c>
      <c r="J35" s="240">
        <v>4</v>
      </c>
      <c r="K35" s="240">
        <v>106</v>
      </c>
      <c r="L35" s="240">
        <v>0</v>
      </c>
      <c r="M35" s="240">
        <v>12</v>
      </c>
      <c r="N35" s="240">
        <v>0</v>
      </c>
      <c r="O35" s="240">
        <v>14</v>
      </c>
      <c r="P35" s="234"/>
      <c r="Q35" s="240">
        <v>4</v>
      </c>
      <c r="R35" s="240">
        <v>1</v>
      </c>
      <c r="S35" s="238">
        <v>0</v>
      </c>
      <c r="T35" s="241">
        <v>2</v>
      </c>
      <c r="U35" s="238"/>
      <c r="V35" s="240"/>
      <c r="W35" s="240"/>
      <c r="X35" s="240"/>
      <c r="Y35" s="241"/>
      <c r="Z35" s="15"/>
      <c r="AA35" s="220">
        <v>61</v>
      </c>
      <c r="AB35" s="221">
        <v>37</v>
      </c>
      <c r="AC35" s="221">
        <v>8</v>
      </c>
      <c r="AD35" s="222">
        <v>6</v>
      </c>
    </row>
    <row r="36" spans="1:30" s="56" customFormat="1" ht="12" customHeight="1">
      <c r="A36" s="13">
        <v>33</v>
      </c>
      <c r="B36" s="208"/>
      <c r="C36" s="210">
        <f t="shared" si="0"/>
        <v>44423</v>
      </c>
      <c r="D36" s="199" t="s">
        <v>147</v>
      </c>
      <c r="E36" s="210">
        <f t="shared" si="1"/>
        <v>44429</v>
      </c>
      <c r="F36" s="203"/>
      <c r="G36" s="237">
        <v>0</v>
      </c>
      <c r="H36" s="238">
        <v>82</v>
      </c>
      <c r="I36" s="239">
        <v>3</v>
      </c>
      <c r="J36" s="240">
        <v>1</v>
      </c>
      <c r="K36" s="240">
        <v>76</v>
      </c>
      <c r="L36" s="240">
        <v>3</v>
      </c>
      <c r="M36" s="240">
        <v>24</v>
      </c>
      <c r="N36" s="240">
        <v>0</v>
      </c>
      <c r="O36" s="240">
        <v>17</v>
      </c>
      <c r="P36" s="234"/>
      <c r="Q36" s="240">
        <v>4</v>
      </c>
      <c r="R36" s="240">
        <v>1</v>
      </c>
      <c r="S36" s="238">
        <v>0</v>
      </c>
      <c r="T36" s="241">
        <v>2</v>
      </c>
      <c r="U36" s="238"/>
      <c r="V36" s="240"/>
      <c r="W36" s="240"/>
      <c r="X36" s="240"/>
      <c r="Y36" s="241"/>
      <c r="Z36" s="15"/>
      <c r="AA36" s="220">
        <v>61</v>
      </c>
      <c r="AB36" s="221">
        <v>37</v>
      </c>
      <c r="AC36" s="221">
        <v>8</v>
      </c>
      <c r="AD36" s="222">
        <v>6</v>
      </c>
    </row>
    <row r="37" spans="1:30" s="56" customFormat="1" ht="12" customHeight="1">
      <c r="A37" s="13">
        <v>34</v>
      </c>
      <c r="B37" s="208"/>
      <c r="C37" s="210">
        <f t="shared" si="0"/>
        <v>44430</v>
      </c>
      <c r="D37" s="199" t="s">
        <v>146</v>
      </c>
      <c r="E37" s="210">
        <f t="shared" si="1"/>
        <v>44436</v>
      </c>
      <c r="F37" s="203"/>
      <c r="G37" s="237">
        <v>0</v>
      </c>
      <c r="H37" s="238">
        <v>64</v>
      </c>
      <c r="I37" s="239">
        <v>2</v>
      </c>
      <c r="J37" s="240">
        <v>7</v>
      </c>
      <c r="K37" s="240">
        <v>83</v>
      </c>
      <c r="L37" s="240">
        <v>1</v>
      </c>
      <c r="M37" s="240">
        <v>16</v>
      </c>
      <c r="N37" s="240">
        <v>0</v>
      </c>
      <c r="O37" s="240">
        <v>11</v>
      </c>
      <c r="P37" s="234"/>
      <c r="Q37" s="240">
        <v>11</v>
      </c>
      <c r="R37" s="240">
        <v>2</v>
      </c>
      <c r="S37" s="238">
        <v>0</v>
      </c>
      <c r="T37" s="241">
        <v>5</v>
      </c>
      <c r="U37" s="238"/>
      <c r="V37" s="240"/>
      <c r="W37" s="240">
        <v>1</v>
      </c>
      <c r="X37" s="240"/>
      <c r="Y37" s="241"/>
      <c r="Z37" s="15"/>
      <c r="AA37" s="220">
        <v>61</v>
      </c>
      <c r="AB37" s="221">
        <v>37</v>
      </c>
      <c r="AC37" s="221">
        <v>8</v>
      </c>
      <c r="AD37" s="222">
        <v>6</v>
      </c>
    </row>
    <row r="38" spans="1:30" s="56" customFormat="1" ht="12" customHeight="1">
      <c r="A38" s="13">
        <v>35</v>
      </c>
      <c r="B38" s="208"/>
      <c r="C38" s="210">
        <f t="shared" si="0"/>
        <v>44437</v>
      </c>
      <c r="D38" s="199" t="s">
        <v>146</v>
      </c>
      <c r="E38" s="210">
        <f t="shared" si="1"/>
        <v>44443</v>
      </c>
      <c r="F38" s="203"/>
      <c r="G38" s="237">
        <v>0</v>
      </c>
      <c r="H38" s="238">
        <v>98</v>
      </c>
      <c r="I38" s="239">
        <v>2</v>
      </c>
      <c r="J38" s="240">
        <v>14</v>
      </c>
      <c r="K38" s="240">
        <v>120</v>
      </c>
      <c r="L38" s="240">
        <v>2</v>
      </c>
      <c r="M38" s="240">
        <v>21</v>
      </c>
      <c r="N38" s="240">
        <v>0</v>
      </c>
      <c r="O38" s="240">
        <v>19</v>
      </c>
      <c r="P38" s="234"/>
      <c r="Q38" s="240">
        <v>10</v>
      </c>
      <c r="R38" s="240">
        <v>2</v>
      </c>
      <c r="S38" s="238">
        <v>0</v>
      </c>
      <c r="T38" s="241">
        <v>8</v>
      </c>
      <c r="U38" s="238"/>
      <c r="V38" s="240"/>
      <c r="W38" s="240"/>
      <c r="X38" s="240"/>
      <c r="Y38" s="241"/>
      <c r="Z38" s="15"/>
      <c r="AA38" s="220">
        <v>61</v>
      </c>
      <c r="AB38" s="221">
        <v>37</v>
      </c>
      <c r="AC38" s="221">
        <v>8</v>
      </c>
      <c r="AD38" s="222">
        <v>6</v>
      </c>
    </row>
    <row r="39" spans="1:30" s="56" customFormat="1" ht="12" customHeight="1">
      <c r="A39" s="13">
        <v>36</v>
      </c>
      <c r="B39" s="208"/>
      <c r="C39" s="210">
        <f t="shared" si="0"/>
        <v>44444</v>
      </c>
      <c r="D39" s="199" t="s">
        <v>147</v>
      </c>
      <c r="E39" s="210">
        <f t="shared" si="1"/>
        <v>44450</v>
      </c>
      <c r="F39" s="203"/>
      <c r="G39" s="237">
        <v>0</v>
      </c>
      <c r="H39" s="238">
        <v>58</v>
      </c>
      <c r="I39" s="239">
        <v>1</v>
      </c>
      <c r="J39" s="240">
        <v>11</v>
      </c>
      <c r="K39" s="240">
        <v>121</v>
      </c>
      <c r="L39" s="240">
        <v>1</v>
      </c>
      <c r="M39" s="240">
        <v>26</v>
      </c>
      <c r="N39" s="240">
        <v>1</v>
      </c>
      <c r="O39" s="240">
        <v>15</v>
      </c>
      <c r="P39" s="234"/>
      <c r="Q39" s="240">
        <v>6</v>
      </c>
      <c r="R39" s="240">
        <v>0</v>
      </c>
      <c r="S39" s="238">
        <v>0</v>
      </c>
      <c r="T39" s="241">
        <v>15</v>
      </c>
      <c r="U39" s="238"/>
      <c r="V39" s="240"/>
      <c r="W39" s="240"/>
      <c r="X39" s="240"/>
      <c r="Y39" s="241"/>
      <c r="Z39" s="15"/>
      <c r="AA39" s="220">
        <v>61</v>
      </c>
      <c r="AB39" s="221">
        <v>37</v>
      </c>
      <c r="AC39" s="221">
        <v>8</v>
      </c>
      <c r="AD39" s="222">
        <v>6</v>
      </c>
    </row>
    <row r="40" spans="1:30" s="56" customFormat="1" ht="12" customHeight="1">
      <c r="A40" s="13">
        <v>37</v>
      </c>
      <c r="B40" s="208"/>
      <c r="C40" s="210">
        <f t="shared" si="0"/>
        <v>44451</v>
      </c>
      <c r="D40" s="199" t="s">
        <v>146</v>
      </c>
      <c r="E40" s="210">
        <f t="shared" si="1"/>
        <v>44457</v>
      </c>
      <c r="F40" s="203"/>
      <c r="G40" s="237">
        <v>0</v>
      </c>
      <c r="H40" s="238">
        <v>111</v>
      </c>
      <c r="I40" s="239">
        <v>0</v>
      </c>
      <c r="J40" s="240">
        <v>13</v>
      </c>
      <c r="K40" s="240">
        <v>114</v>
      </c>
      <c r="L40" s="240">
        <v>3</v>
      </c>
      <c r="M40" s="240">
        <v>39</v>
      </c>
      <c r="N40" s="240">
        <v>0</v>
      </c>
      <c r="O40" s="240">
        <v>13</v>
      </c>
      <c r="P40" s="234"/>
      <c r="Q40" s="240">
        <v>3</v>
      </c>
      <c r="R40" s="240">
        <v>2</v>
      </c>
      <c r="S40" s="238">
        <v>0</v>
      </c>
      <c r="T40" s="241">
        <v>12</v>
      </c>
      <c r="U40" s="238"/>
      <c r="V40" s="240"/>
      <c r="W40" s="240"/>
      <c r="X40" s="240"/>
      <c r="Y40" s="241"/>
      <c r="Z40" s="15"/>
      <c r="AA40" s="220">
        <v>61</v>
      </c>
      <c r="AB40" s="221">
        <v>37</v>
      </c>
      <c r="AC40" s="221">
        <v>8</v>
      </c>
      <c r="AD40" s="222">
        <v>6</v>
      </c>
    </row>
    <row r="41" spans="1:30" s="56" customFormat="1" ht="12" customHeight="1">
      <c r="A41" s="13">
        <v>38</v>
      </c>
      <c r="B41" s="208"/>
      <c r="C41" s="210">
        <f t="shared" si="0"/>
        <v>44458</v>
      </c>
      <c r="D41" s="199" t="s">
        <v>147</v>
      </c>
      <c r="E41" s="210">
        <f t="shared" si="1"/>
        <v>44464</v>
      </c>
      <c r="F41" s="203"/>
      <c r="G41" s="237">
        <v>0</v>
      </c>
      <c r="H41" s="238">
        <v>84</v>
      </c>
      <c r="I41" s="239">
        <v>3</v>
      </c>
      <c r="J41" s="240">
        <v>6</v>
      </c>
      <c r="K41" s="240">
        <v>102</v>
      </c>
      <c r="L41" s="240">
        <v>2</v>
      </c>
      <c r="M41" s="240">
        <v>28</v>
      </c>
      <c r="N41" s="240">
        <v>0</v>
      </c>
      <c r="O41" s="240">
        <v>18</v>
      </c>
      <c r="P41" s="234"/>
      <c r="Q41" s="240">
        <v>4</v>
      </c>
      <c r="R41" s="240">
        <v>2</v>
      </c>
      <c r="S41" s="238">
        <v>0</v>
      </c>
      <c r="T41" s="241">
        <v>3</v>
      </c>
      <c r="U41" s="238">
        <v>1</v>
      </c>
      <c r="V41" s="240"/>
      <c r="W41" s="240"/>
      <c r="X41" s="240"/>
      <c r="Y41" s="241"/>
      <c r="Z41" s="15"/>
      <c r="AA41" s="220">
        <v>61</v>
      </c>
      <c r="AB41" s="221">
        <v>37</v>
      </c>
      <c r="AC41" s="221">
        <v>8</v>
      </c>
      <c r="AD41" s="222">
        <v>6</v>
      </c>
    </row>
    <row r="42" spans="1:30" s="56" customFormat="1" ht="12" customHeight="1">
      <c r="A42" s="13">
        <v>39</v>
      </c>
      <c r="B42" s="208"/>
      <c r="C42" s="210">
        <f t="shared" si="0"/>
        <v>44465</v>
      </c>
      <c r="D42" s="199" t="s">
        <v>146</v>
      </c>
      <c r="E42" s="210">
        <f t="shared" si="1"/>
        <v>44471</v>
      </c>
      <c r="F42" s="203"/>
      <c r="G42" s="237">
        <v>0</v>
      </c>
      <c r="H42" s="238">
        <v>76</v>
      </c>
      <c r="I42" s="239">
        <v>2</v>
      </c>
      <c r="J42" s="240">
        <v>5</v>
      </c>
      <c r="K42" s="240">
        <v>138</v>
      </c>
      <c r="L42" s="240">
        <v>3</v>
      </c>
      <c r="M42" s="240">
        <v>40</v>
      </c>
      <c r="N42" s="240">
        <v>3</v>
      </c>
      <c r="O42" s="240">
        <v>18</v>
      </c>
      <c r="P42" s="234"/>
      <c r="Q42" s="240">
        <v>17</v>
      </c>
      <c r="R42" s="240">
        <v>3</v>
      </c>
      <c r="S42" s="238">
        <v>0</v>
      </c>
      <c r="T42" s="241">
        <v>5</v>
      </c>
      <c r="U42" s="238"/>
      <c r="V42" s="240"/>
      <c r="W42" s="240"/>
      <c r="X42" s="240">
        <v>1</v>
      </c>
      <c r="Y42" s="241"/>
      <c r="Z42" s="15"/>
      <c r="AA42" s="220">
        <v>61</v>
      </c>
      <c r="AB42" s="221">
        <v>37</v>
      </c>
      <c r="AC42" s="221">
        <v>8</v>
      </c>
      <c r="AD42" s="222">
        <v>6</v>
      </c>
    </row>
    <row r="43" spans="1:30" s="56" customFormat="1" ht="12" customHeight="1">
      <c r="A43" s="13">
        <v>40</v>
      </c>
      <c r="B43" s="208"/>
      <c r="C43" s="210">
        <f t="shared" si="0"/>
        <v>44472</v>
      </c>
      <c r="D43" s="199" t="s">
        <v>146</v>
      </c>
      <c r="E43" s="210">
        <f t="shared" si="1"/>
        <v>44478</v>
      </c>
      <c r="F43" s="203"/>
      <c r="G43" s="237">
        <v>0</v>
      </c>
      <c r="H43" s="238">
        <v>75</v>
      </c>
      <c r="I43" s="239">
        <v>1</v>
      </c>
      <c r="J43" s="240">
        <v>16</v>
      </c>
      <c r="K43" s="240">
        <v>140</v>
      </c>
      <c r="L43" s="240">
        <v>0</v>
      </c>
      <c r="M43" s="240">
        <v>67</v>
      </c>
      <c r="N43" s="240">
        <v>0</v>
      </c>
      <c r="O43" s="240">
        <v>14</v>
      </c>
      <c r="P43" s="234"/>
      <c r="Q43" s="240">
        <v>12</v>
      </c>
      <c r="R43" s="240">
        <v>2</v>
      </c>
      <c r="S43" s="238">
        <v>0</v>
      </c>
      <c r="T43" s="241">
        <v>3</v>
      </c>
      <c r="U43" s="238"/>
      <c r="V43" s="240"/>
      <c r="W43" s="240"/>
      <c r="X43" s="240"/>
      <c r="Y43" s="241"/>
      <c r="Z43" s="15"/>
      <c r="AA43" s="220">
        <v>61</v>
      </c>
      <c r="AB43" s="221">
        <v>37</v>
      </c>
      <c r="AC43" s="221">
        <v>8</v>
      </c>
      <c r="AD43" s="222">
        <v>6</v>
      </c>
    </row>
    <row r="44" spans="1:30" s="56" customFormat="1" ht="12" customHeight="1">
      <c r="A44" s="13">
        <v>41</v>
      </c>
      <c r="B44" s="208"/>
      <c r="C44" s="210">
        <f t="shared" si="0"/>
        <v>44479</v>
      </c>
      <c r="D44" s="199" t="s">
        <v>146</v>
      </c>
      <c r="E44" s="210">
        <f t="shared" si="1"/>
        <v>44485</v>
      </c>
      <c r="F44" s="203"/>
      <c r="G44" s="237">
        <v>2</v>
      </c>
      <c r="H44" s="238">
        <v>52</v>
      </c>
      <c r="I44" s="239">
        <v>1</v>
      </c>
      <c r="J44" s="240">
        <v>9</v>
      </c>
      <c r="K44" s="240">
        <v>95</v>
      </c>
      <c r="L44" s="240">
        <v>0</v>
      </c>
      <c r="M44" s="240">
        <v>59</v>
      </c>
      <c r="N44" s="240">
        <v>1</v>
      </c>
      <c r="O44" s="240">
        <v>16</v>
      </c>
      <c r="P44" s="234"/>
      <c r="Q44" s="240">
        <v>12</v>
      </c>
      <c r="R44" s="240">
        <v>0</v>
      </c>
      <c r="S44" s="238">
        <v>0</v>
      </c>
      <c r="T44" s="241">
        <v>5</v>
      </c>
      <c r="U44" s="238"/>
      <c r="V44" s="240"/>
      <c r="W44" s="240"/>
      <c r="X44" s="240"/>
      <c r="Y44" s="241"/>
      <c r="Z44" s="15"/>
      <c r="AA44" s="220">
        <v>61</v>
      </c>
      <c r="AB44" s="221">
        <v>37</v>
      </c>
      <c r="AC44" s="221">
        <v>8</v>
      </c>
      <c r="AD44" s="222">
        <v>6</v>
      </c>
    </row>
    <row r="45" spans="1:30" s="56" customFormat="1" ht="12" customHeight="1">
      <c r="A45" s="13">
        <v>42</v>
      </c>
      <c r="B45" s="208"/>
      <c r="C45" s="210">
        <f t="shared" si="0"/>
        <v>44486</v>
      </c>
      <c r="D45" s="199" t="s">
        <v>146</v>
      </c>
      <c r="E45" s="210">
        <f t="shared" si="1"/>
        <v>44492</v>
      </c>
      <c r="F45" s="203"/>
      <c r="G45" s="237">
        <v>15</v>
      </c>
      <c r="H45" s="238">
        <v>59</v>
      </c>
      <c r="I45" s="239">
        <v>2</v>
      </c>
      <c r="J45" s="240">
        <v>13</v>
      </c>
      <c r="K45" s="240">
        <v>128</v>
      </c>
      <c r="L45" s="240">
        <v>1</v>
      </c>
      <c r="M45" s="240">
        <v>78</v>
      </c>
      <c r="N45" s="240">
        <v>0</v>
      </c>
      <c r="O45" s="240">
        <v>15</v>
      </c>
      <c r="P45" s="234"/>
      <c r="Q45" s="240">
        <v>8</v>
      </c>
      <c r="R45" s="240">
        <v>2</v>
      </c>
      <c r="S45" s="238">
        <v>0</v>
      </c>
      <c r="T45" s="241">
        <v>5</v>
      </c>
      <c r="U45" s="238"/>
      <c r="V45" s="240"/>
      <c r="W45" s="240"/>
      <c r="X45" s="240"/>
      <c r="Y45" s="241"/>
      <c r="Z45" s="15"/>
      <c r="AA45" s="220">
        <v>61</v>
      </c>
      <c r="AB45" s="221">
        <v>37</v>
      </c>
      <c r="AC45" s="221">
        <v>8</v>
      </c>
      <c r="AD45" s="222">
        <v>6</v>
      </c>
    </row>
    <row r="46" spans="1:30" s="56" customFormat="1" ht="12" customHeight="1">
      <c r="A46" s="13">
        <v>43</v>
      </c>
      <c r="B46" s="208"/>
      <c r="C46" s="210">
        <f t="shared" si="0"/>
        <v>44493</v>
      </c>
      <c r="D46" s="199" t="s">
        <v>146</v>
      </c>
      <c r="E46" s="210">
        <f t="shared" si="1"/>
        <v>44499</v>
      </c>
      <c r="F46" s="203"/>
      <c r="G46" s="237">
        <v>1</v>
      </c>
      <c r="H46" s="238">
        <v>33</v>
      </c>
      <c r="I46" s="239">
        <v>1</v>
      </c>
      <c r="J46" s="240">
        <v>25</v>
      </c>
      <c r="K46" s="240">
        <v>153</v>
      </c>
      <c r="L46" s="240">
        <v>1</v>
      </c>
      <c r="M46" s="240">
        <v>107</v>
      </c>
      <c r="N46" s="240">
        <v>0</v>
      </c>
      <c r="O46" s="240">
        <v>17</v>
      </c>
      <c r="P46" s="234"/>
      <c r="Q46" s="240">
        <v>10</v>
      </c>
      <c r="R46" s="240">
        <v>1</v>
      </c>
      <c r="S46" s="238">
        <v>0</v>
      </c>
      <c r="T46" s="241">
        <v>5</v>
      </c>
      <c r="U46" s="238"/>
      <c r="V46" s="240"/>
      <c r="W46" s="240"/>
      <c r="X46" s="240"/>
      <c r="Y46" s="241"/>
      <c r="Z46" s="15"/>
      <c r="AA46" s="220">
        <v>61</v>
      </c>
      <c r="AB46" s="221">
        <v>37</v>
      </c>
      <c r="AC46" s="221">
        <v>8</v>
      </c>
      <c r="AD46" s="222">
        <v>6</v>
      </c>
    </row>
    <row r="47" spans="1:30" s="56" customFormat="1" ht="12" customHeight="1">
      <c r="A47" s="13">
        <v>44</v>
      </c>
      <c r="B47" s="208"/>
      <c r="C47" s="210">
        <f t="shared" si="0"/>
        <v>44500</v>
      </c>
      <c r="D47" s="199" t="s">
        <v>146</v>
      </c>
      <c r="E47" s="210">
        <f t="shared" si="1"/>
        <v>44506</v>
      </c>
      <c r="F47" s="203"/>
      <c r="G47" s="237">
        <v>2</v>
      </c>
      <c r="H47" s="238">
        <v>22</v>
      </c>
      <c r="I47" s="239">
        <v>2</v>
      </c>
      <c r="J47" s="240">
        <v>16</v>
      </c>
      <c r="K47" s="240">
        <v>139</v>
      </c>
      <c r="L47" s="240">
        <v>2</v>
      </c>
      <c r="M47" s="240">
        <v>110</v>
      </c>
      <c r="N47" s="240">
        <v>0</v>
      </c>
      <c r="O47" s="240">
        <v>12</v>
      </c>
      <c r="P47" s="234"/>
      <c r="Q47" s="240">
        <v>7</v>
      </c>
      <c r="R47" s="240">
        <v>1</v>
      </c>
      <c r="S47" s="238">
        <v>0</v>
      </c>
      <c r="T47" s="241">
        <v>1</v>
      </c>
      <c r="U47" s="238"/>
      <c r="V47" s="240"/>
      <c r="W47" s="240"/>
      <c r="X47" s="240"/>
      <c r="Y47" s="241"/>
      <c r="Z47" s="15"/>
      <c r="AA47" s="220">
        <v>61</v>
      </c>
      <c r="AB47" s="221">
        <v>37</v>
      </c>
      <c r="AC47" s="221">
        <v>8</v>
      </c>
      <c r="AD47" s="222">
        <v>6</v>
      </c>
    </row>
    <row r="48" spans="1:30" s="56" customFormat="1" ht="12" customHeight="1">
      <c r="A48" s="13">
        <v>45</v>
      </c>
      <c r="B48" s="208"/>
      <c r="C48" s="210">
        <f t="shared" si="0"/>
        <v>44507</v>
      </c>
      <c r="D48" s="199" t="s">
        <v>146</v>
      </c>
      <c r="E48" s="210">
        <f t="shared" si="1"/>
        <v>44513</v>
      </c>
      <c r="F48" s="203"/>
      <c r="G48" s="237">
        <v>1</v>
      </c>
      <c r="H48" s="238">
        <v>27</v>
      </c>
      <c r="I48" s="239">
        <v>2</v>
      </c>
      <c r="J48" s="240">
        <v>13</v>
      </c>
      <c r="K48" s="240">
        <v>116</v>
      </c>
      <c r="L48" s="240">
        <v>6</v>
      </c>
      <c r="M48" s="240">
        <v>101</v>
      </c>
      <c r="N48" s="240">
        <v>2</v>
      </c>
      <c r="O48" s="240">
        <v>14</v>
      </c>
      <c r="P48" s="234"/>
      <c r="Q48" s="240">
        <v>12</v>
      </c>
      <c r="R48" s="240">
        <v>3</v>
      </c>
      <c r="S48" s="238">
        <v>0</v>
      </c>
      <c r="T48" s="241">
        <v>4</v>
      </c>
      <c r="U48" s="238"/>
      <c r="V48" s="240"/>
      <c r="W48" s="240"/>
      <c r="X48" s="240"/>
      <c r="Y48" s="241"/>
      <c r="Z48" s="15"/>
      <c r="AA48" s="220">
        <v>61</v>
      </c>
      <c r="AB48" s="221">
        <v>37</v>
      </c>
      <c r="AC48" s="221">
        <v>8</v>
      </c>
      <c r="AD48" s="222">
        <v>6</v>
      </c>
    </row>
    <row r="49" spans="1:30" s="56" customFormat="1" ht="12" customHeight="1">
      <c r="A49" s="13">
        <v>46</v>
      </c>
      <c r="B49" s="208"/>
      <c r="C49" s="210">
        <f t="shared" si="0"/>
        <v>44514</v>
      </c>
      <c r="D49" s="199" t="s">
        <v>146</v>
      </c>
      <c r="E49" s="210">
        <f t="shared" si="1"/>
        <v>44520</v>
      </c>
      <c r="F49" s="203"/>
      <c r="G49" s="237">
        <v>2</v>
      </c>
      <c r="H49" s="238">
        <v>18</v>
      </c>
      <c r="I49" s="239">
        <v>0</v>
      </c>
      <c r="J49" s="240">
        <v>29</v>
      </c>
      <c r="K49" s="240">
        <v>161</v>
      </c>
      <c r="L49" s="240">
        <v>2</v>
      </c>
      <c r="M49" s="240">
        <v>95</v>
      </c>
      <c r="N49" s="240">
        <v>0</v>
      </c>
      <c r="O49" s="240">
        <v>18</v>
      </c>
      <c r="P49" s="234"/>
      <c r="Q49" s="240">
        <v>11</v>
      </c>
      <c r="R49" s="240">
        <v>0</v>
      </c>
      <c r="S49" s="238">
        <v>0</v>
      </c>
      <c r="T49" s="241">
        <v>6</v>
      </c>
      <c r="U49" s="238"/>
      <c r="V49" s="240"/>
      <c r="W49" s="240"/>
      <c r="X49" s="240"/>
      <c r="Y49" s="241"/>
      <c r="Z49" s="15"/>
      <c r="AA49" s="220">
        <v>61</v>
      </c>
      <c r="AB49" s="221">
        <v>37</v>
      </c>
      <c r="AC49" s="221">
        <v>8</v>
      </c>
      <c r="AD49" s="222">
        <v>6</v>
      </c>
    </row>
    <row r="50" spans="1:30" s="56" customFormat="1" ht="12" customHeight="1">
      <c r="A50" s="13">
        <v>47</v>
      </c>
      <c r="B50" s="208"/>
      <c r="C50" s="210">
        <f t="shared" si="0"/>
        <v>44521</v>
      </c>
      <c r="D50" s="199" t="s">
        <v>147</v>
      </c>
      <c r="E50" s="210">
        <f t="shared" si="1"/>
        <v>44527</v>
      </c>
      <c r="F50" s="203"/>
      <c r="G50" s="237">
        <v>2</v>
      </c>
      <c r="H50" s="238">
        <v>9</v>
      </c>
      <c r="I50" s="239">
        <v>2</v>
      </c>
      <c r="J50" s="240">
        <v>15</v>
      </c>
      <c r="K50" s="240">
        <v>116</v>
      </c>
      <c r="L50" s="240">
        <v>3</v>
      </c>
      <c r="M50" s="240">
        <v>75</v>
      </c>
      <c r="N50" s="240">
        <v>0</v>
      </c>
      <c r="O50" s="240">
        <v>10</v>
      </c>
      <c r="P50" s="234"/>
      <c r="Q50" s="240">
        <v>7</v>
      </c>
      <c r="R50" s="240">
        <v>0</v>
      </c>
      <c r="S50" s="238">
        <v>0</v>
      </c>
      <c r="T50" s="241">
        <v>4</v>
      </c>
      <c r="U50" s="238"/>
      <c r="V50" s="240"/>
      <c r="W50" s="240"/>
      <c r="X50" s="240"/>
      <c r="Y50" s="241"/>
      <c r="Z50" s="15"/>
      <c r="AA50" s="220">
        <v>61</v>
      </c>
      <c r="AB50" s="221">
        <v>37</v>
      </c>
      <c r="AC50" s="221">
        <v>8</v>
      </c>
      <c r="AD50" s="222">
        <v>6</v>
      </c>
    </row>
    <row r="51" spans="1:30" s="56" customFormat="1" ht="12" customHeight="1">
      <c r="A51" s="13">
        <v>48</v>
      </c>
      <c r="B51" s="208"/>
      <c r="C51" s="210">
        <f t="shared" si="0"/>
        <v>44528</v>
      </c>
      <c r="D51" s="199" t="s">
        <v>147</v>
      </c>
      <c r="E51" s="210">
        <f t="shared" si="1"/>
        <v>44534</v>
      </c>
      <c r="F51" s="203"/>
      <c r="G51" s="237">
        <v>19</v>
      </c>
      <c r="H51" s="238">
        <v>24</v>
      </c>
      <c r="I51" s="239">
        <v>0</v>
      </c>
      <c r="J51" s="240">
        <v>23</v>
      </c>
      <c r="K51" s="240">
        <v>140</v>
      </c>
      <c r="L51" s="240">
        <v>2</v>
      </c>
      <c r="M51" s="240">
        <v>49</v>
      </c>
      <c r="N51" s="240">
        <v>0</v>
      </c>
      <c r="O51" s="240">
        <v>16</v>
      </c>
      <c r="P51" s="234"/>
      <c r="Q51" s="240">
        <v>12</v>
      </c>
      <c r="R51" s="240">
        <v>0</v>
      </c>
      <c r="S51" s="238">
        <v>1</v>
      </c>
      <c r="T51" s="241">
        <v>2</v>
      </c>
      <c r="U51" s="238"/>
      <c r="V51" s="240"/>
      <c r="W51" s="240"/>
      <c r="X51" s="240"/>
      <c r="Y51" s="241"/>
      <c r="Z51" s="15"/>
      <c r="AA51" s="220">
        <v>61</v>
      </c>
      <c r="AB51" s="221">
        <v>37</v>
      </c>
      <c r="AC51" s="221">
        <v>8</v>
      </c>
      <c r="AD51" s="222">
        <v>6</v>
      </c>
    </row>
    <row r="52" spans="1:30" s="56" customFormat="1" ht="12" customHeight="1">
      <c r="A52" s="13">
        <v>49</v>
      </c>
      <c r="B52" s="208"/>
      <c r="C52" s="210">
        <f t="shared" si="0"/>
        <v>44535</v>
      </c>
      <c r="D52" s="199" t="s">
        <v>146</v>
      </c>
      <c r="E52" s="210">
        <f t="shared" si="1"/>
        <v>44541</v>
      </c>
      <c r="F52" s="203"/>
      <c r="G52" s="237">
        <v>7</v>
      </c>
      <c r="H52" s="238">
        <v>32</v>
      </c>
      <c r="I52" s="239">
        <v>1</v>
      </c>
      <c r="J52" s="240">
        <v>19</v>
      </c>
      <c r="K52" s="240">
        <v>181</v>
      </c>
      <c r="L52" s="240">
        <v>8</v>
      </c>
      <c r="M52" s="240">
        <v>36</v>
      </c>
      <c r="N52" s="240">
        <v>1</v>
      </c>
      <c r="O52" s="240">
        <v>12</v>
      </c>
      <c r="P52" s="234"/>
      <c r="Q52" s="240">
        <v>9</v>
      </c>
      <c r="R52" s="240">
        <v>2</v>
      </c>
      <c r="S52" s="238">
        <v>0</v>
      </c>
      <c r="T52" s="241">
        <v>2</v>
      </c>
      <c r="U52" s="238"/>
      <c r="V52" s="240"/>
      <c r="W52" s="240"/>
      <c r="X52" s="240"/>
      <c r="Y52" s="241"/>
      <c r="Z52" s="15"/>
      <c r="AA52" s="220">
        <v>61</v>
      </c>
      <c r="AB52" s="221">
        <v>37</v>
      </c>
      <c r="AC52" s="221">
        <v>8</v>
      </c>
      <c r="AD52" s="222">
        <v>6</v>
      </c>
    </row>
    <row r="53" spans="1:30" s="56" customFormat="1" ht="12" customHeight="1">
      <c r="A53" s="13">
        <v>50</v>
      </c>
      <c r="B53" s="208"/>
      <c r="C53" s="210">
        <f t="shared" si="0"/>
        <v>44542</v>
      </c>
      <c r="D53" s="199" t="s">
        <v>147</v>
      </c>
      <c r="E53" s="210">
        <f t="shared" si="1"/>
        <v>44548</v>
      </c>
      <c r="F53" s="203"/>
      <c r="G53" s="237">
        <v>6</v>
      </c>
      <c r="H53" s="238">
        <v>19</v>
      </c>
      <c r="I53" s="239">
        <v>2</v>
      </c>
      <c r="J53" s="240">
        <v>19</v>
      </c>
      <c r="K53" s="240">
        <v>155</v>
      </c>
      <c r="L53" s="240">
        <v>0</v>
      </c>
      <c r="M53" s="240">
        <v>24</v>
      </c>
      <c r="N53" s="240">
        <v>0</v>
      </c>
      <c r="O53" s="240">
        <v>16</v>
      </c>
      <c r="P53" s="234"/>
      <c r="Q53" s="240">
        <v>7</v>
      </c>
      <c r="R53" s="240">
        <v>1</v>
      </c>
      <c r="S53" s="238">
        <v>0</v>
      </c>
      <c r="T53" s="241">
        <v>2</v>
      </c>
      <c r="U53" s="238"/>
      <c r="V53" s="240"/>
      <c r="W53" s="240"/>
      <c r="X53" s="240"/>
      <c r="Y53" s="241"/>
      <c r="Z53" s="15"/>
      <c r="AA53" s="220">
        <v>61</v>
      </c>
      <c r="AB53" s="221">
        <v>37</v>
      </c>
      <c r="AC53" s="221">
        <v>8</v>
      </c>
      <c r="AD53" s="222">
        <v>6</v>
      </c>
    </row>
    <row r="54" spans="1:30" s="56" customFormat="1" ht="12" customHeight="1">
      <c r="A54" s="13">
        <v>51</v>
      </c>
      <c r="B54" s="208"/>
      <c r="C54" s="210">
        <f t="shared" si="0"/>
        <v>44549</v>
      </c>
      <c r="D54" s="199" t="s">
        <v>146</v>
      </c>
      <c r="E54" s="210">
        <f t="shared" si="1"/>
        <v>44555</v>
      </c>
      <c r="F54" s="203"/>
      <c r="G54" s="237">
        <v>12</v>
      </c>
      <c r="H54" s="238">
        <v>15</v>
      </c>
      <c r="I54" s="239">
        <v>1</v>
      </c>
      <c r="J54" s="240">
        <v>29</v>
      </c>
      <c r="K54" s="240">
        <v>152</v>
      </c>
      <c r="L54" s="240">
        <v>3</v>
      </c>
      <c r="M54" s="240">
        <v>17</v>
      </c>
      <c r="N54" s="240">
        <v>1</v>
      </c>
      <c r="O54" s="240">
        <v>10</v>
      </c>
      <c r="P54" s="234"/>
      <c r="Q54" s="240">
        <v>1</v>
      </c>
      <c r="R54" s="240">
        <v>1</v>
      </c>
      <c r="S54" s="238">
        <v>0</v>
      </c>
      <c r="T54" s="241">
        <v>3</v>
      </c>
      <c r="U54" s="238"/>
      <c r="V54" s="240"/>
      <c r="W54" s="240"/>
      <c r="X54" s="240"/>
      <c r="Y54" s="241"/>
      <c r="Z54" s="15"/>
      <c r="AA54" s="220">
        <v>61</v>
      </c>
      <c r="AB54" s="221">
        <v>37</v>
      </c>
      <c r="AC54" s="221">
        <v>8</v>
      </c>
      <c r="AD54" s="222">
        <v>6</v>
      </c>
    </row>
    <row r="55" spans="1:30" s="56" customFormat="1" ht="12" customHeight="1" thickBot="1">
      <c r="A55" s="13">
        <v>52</v>
      </c>
      <c r="B55" s="208"/>
      <c r="C55" s="210">
        <f t="shared" si="0"/>
        <v>44556</v>
      </c>
      <c r="D55" s="199" t="s">
        <v>146</v>
      </c>
      <c r="E55" s="210">
        <f t="shared" si="1"/>
        <v>44562</v>
      </c>
      <c r="F55" s="203"/>
      <c r="G55" s="237">
        <v>65</v>
      </c>
      <c r="H55" s="238">
        <v>23</v>
      </c>
      <c r="I55" s="239">
        <v>6</v>
      </c>
      <c r="J55" s="240">
        <v>8</v>
      </c>
      <c r="K55" s="240">
        <v>141</v>
      </c>
      <c r="L55" s="240">
        <v>2</v>
      </c>
      <c r="M55" s="240">
        <v>20</v>
      </c>
      <c r="N55" s="240">
        <v>0</v>
      </c>
      <c r="O55" s="240">
        <v>12</v>
      </c>
      <c r="P55" s="234"/>
      <c r="Q55" s="240">
        <v>2</v>
      </c>
      <c r="R55" s="240">
        <v>2</v>
      </c>
      <c r="S55" s="238">
        <v>0</v>
      </c>
      <c r="T55" s="241">
        <v>0</v>
      </c>
      <c r="U55" s="238"/>
      <c r="V55" s="240"/>
      <c r="W55" s="240"/>
      <c r="X55" s="240"/>
      <c r="Y55" s="241"/>
      <c r="Z55" s="15"/>
      <c r="AA55" s="225">
        <v>61</v>
      </c>
      <c r="AB55" s="226">
        <v>37</v>
      </c>
      <c r="AC55" s="226">
        <v>8</v>
      </c>
      <c r="AD55" s="227">
        <v>6</v>
      </c>
    </row>
    <row r="56" spans="1:30" s="56" customFormat="1" ht="14.25" customHeight="1" thickTop="1">
      <c r="A56" s="285" t="s">
        <v>5</v>
      </c>
      <c r="B56" s="286"/>
      <c r="C56" s="286"/>
      <c r="D56" s="286"/>
      <c r="E56" s="286"/>
      <c r="F56" s="197"/>
      <c r="G56" s="242">
        <f aca="true" t="shared" si="2" ref="G56:Y56">SUM(G4:G55)</f>
        <v>150</v>
      </c>
      <c r="H56" s="243">
        <f t="shared" si="2"/>
        <v>2288</v>
      </c>
      <c r="I56" s="244">
        <f t="shared" si="2"/>
        <v>251</v>
      </c>
      <c r="J56" s="245">
        <f t="shared" si="2"/>
        <v>758</v>
      </c>
      <c r="K56" s="245">
        <f t="shared" si="2"/>
        <v>10542</v>
      </c>
      <c r="L56" s="245">
        <f t="shared" si="2"/>
        <v>145</v>
      </c>
      <c r="M56" s="245">
        <f t="shared" si="2"/>
        <v>1138</v>
      </c>
      <c r="N56" s="245">
        <f t="shared" si="2"/>
        <v>27</v>
      </c>
      <c r="O56" s="245">
        <f t="shared" si="2"/>
        <v>831</v>
      </c>
      <c r="P56" s="234"/>
      <c r="Q56" s="245">
        <f t="shared" si="2"/>
        <v>186</v>
      </c>
      <c r="R56" s="246">
        <f t="shared" si="2"/>
        <v>69</v>
      </c>
      <c r="S56" s="247">
        <f t="shared" si="2"/>
        <v>1</v>
      </c>
      <c r="T56" s="244">
        <f t="shared" si="2"/>
        <v>259</v>
      </c>
      <c r="U56" s="247">
        <f t="shared" si="2"/>
        <v>4</v>
      </c>
      <c r="V56" s="245">
        <f t="shared" si="2"/>
        <v>1</v>
      </c>
      <c r="W56" s="245">
        <f t="shared" si="2"/>
        <v>1</v>
      </c>
      <c r="X56" s="245">
        <f t="shared" si="2"/>
        <v>1</v>
      </c>
      <c r="Y56" s="248">
        <f t="shared" si="2"/>
        <v>0</v>
      </c>
      <c r="Z56" s="57"/>
      <c r="AA56" s="57"/>
      <c r="AB56" s="57"/>
      <c r="AC56" s="57"/>
      <c r="AD56" s="57"/>
    </row>
    <row r="57" spans="1:30" s="12" customFormat="1" ht="14.25" customHeight="1">
      <c r="A57" s="297" t="s">
        <v>129</v>
      </c>
      <c r="B57" s="298"/>
      <c r="C57" s="298"/>
      <c r="D57" s="298"/>
      <c r="E57" s="298"/>
      <c r="F57" s="200"/>
      <c r="G57" s="237">
        <v>90</v>
      </c>
      <c r="H57" s="238">
        <v>1203</v>
      </c>
      <c r="I57" s="239">
        <v>139</v>
      </c>
      <c r="J57" s="240">
        <v>393</v>
      </c>
      <c r="K57" s="240">
        <v>5705</v>
      </c>
      <c r="L57" s="240">
        <v>81</v>
      </c>
      <c r="M57" s="240">
        <v>603</v>
      </c>
      <c r="N57" s="240">
        <v>12</v>
      </c>
      <c r="O57" s="240">
        <v>445</v>
      </c>
      <c r="P57" s="234"/>
      <c r="Q57" s="240">
        <v>98</v>
      </c>
      <c r="R57" s="240">
        <v>42</v>
      </c>
      <c r="S57" s="238">
        <v>0</v>
      </c>
      <c r="T57" s="241">
        <v>139</v>
      </c>
      <c r="U57" s="238">
        <v>3</v>
      </c>
      <c r="V57" s="240"/>
      <c r="W57" s="240"/>
      <c r="X57" s="240"/>
      <c r="Y57" s="241"/>
      <c r="Z57" s="14"/>
      <c r="AA57" s="14"/>
      <c r="AB57" s="14"/>
      <c r="AC57" s="14"/>
      <c r="AD57" s="14"/>
    </row>
    <row r="58" spans="1:30" s="12" customFormat="1" ht="14.25" customHeight="1">
      <c r="A58" s="299" t="s">
        <v>130</v>
      </c>
      <c r="B58" s="300"/>
      <c r="C58" s="300"/>
      <c r="D58" s="300"/>
      <c r="E58" s="300"/>
      <c r="F58" s="201"/>
      <c r="G58" s="249">
        <v>60</v>
      </c>
      <c r="H58" s="250">
        <v>1085</v>
      </c>
      <c r="I58" s="251">
        <v>112</v>
      </c>
      <c r="J58" s="252">
        <v>365</v>
      </c>
      <c r="K58" s="252">
        <v>4837</v>
      </c>
      <c r="L58" s="252">
        <v>64</v>
      </c>
      <c r="M58" s="252">
        <v>535</v>
      </c>
      <c r="N58" s="252">
        <v>15</v>
      </c>
      <c r="O58" s="252">
        <v>386</v>
      </c>
      <c r="P58" s="234"/>
      <c r="Q58" s="252">
        <v>88</v>
      </c>
      <c r="R58" s="252">
        <v>27</v>
      </c>
      <c r="S58" s="250">
        <v>1</v>
      </c>
      <c r="T58" s="253">
        <v>120</v>
      </c>
      <c r="U58" s="250">
        <v>1</v>
      </c>
      <c r="V58" s="252">
        <v>1</v>
      </c>
      <c r="W58" s="252">
        <v>1</v>
      </c>
      <c r="X58" s="252">
        <v>1</v>
      </c>
      <c r="Y58" s="253"/>
      <c r="Z58" s="14"/>
      <c r="AA58" s="14"/>
      <c r="AB58" s="14"/>
      <c r="AC58" s="14"/>
      <c r="AD58" s="14"/>
    </row>
    <row r="59" ht="3" customHeight="1"/>
    <row r="60" spans="1:25" s="71" customFormat="1" ht="15" customHeight="1">
      <c r="A60" s="287" t="s">
        <v>143</v>
      </c>
      <c r="B60" s="287"/>
      <c r="C60" s="287"/>
      <c r="D60" s="287"/>
      <c r="E60" s="287"/>
      <c r="F60" s="287"/>
      <c r="G60" s="287"/>
      <c r="H60" s="287"/>
      <c r="I60" s="287"/>
      <c r="J60" s="287"/>
      <c r="K60" s="287"/>
      <c r="L60" s="287"/>
      <c r="M60" s="287"/>
      <c r="N60" s="287"/>
      <c r="O60" s="287"/>
      <c r="P60" s="287"/>
      <c r="Q60" s="12" t="s">
        <v>144</v>
      </c>
      <c r="R60" s="88"/>
      <c r="S60" s="88"/>
      <c r="T60" s="88"/>
      <c r="U60" s="88"/>
      <c r="V60" s="88"/>
      <c r="W60" s="88"/>
      <c r="X60" s="88"/>
      <c r="Y60" s="88"/>
    </row>
  </sheetData>
  <sheetProtection/>
  <mergeCells count="11">
    <mergeCell ref="A2:A3"/>
    <mergeCell ref="H2:O2"/>
    <mergeCell ref="Q2:R2"/>
    <mergeCell ref="A56:E56"/>
    <mergeCell ref="A60:P60"/>
    <mergeCell ref="AA2:AD2"/>
    <mergeCell ref="S2:T2"/>
    <mergeCell ref="U2:Y2"/>
    <mergeCell ref="A57:E57"/>
    <mergeCell ref="A58:E58"/>
    <mergeCell ref="B2:F3"/>
  </mergeCells>
  <printOptions/>
  <pageMargins left="0.7086614173228347" right="0.5905511811023623" top="0.4330708661417323" bottom="0.35433070866141736" header="0.31496062992125984" footer="0.3937007874015748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0"/>
  <sheetViews>
    <sheetView showGridLines="0" showZeros="0" zoomScaleSheetLayoutView="100" zoomScalePageLayoutView="200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2" width="1.00390625" style="1" customWidth="1"/>
    <col min="3" max="3" width="5.375" style="1" bestFit="1" customWidth="1"/>
    <col min="4" max="4" width="3.375" style="1" customWidth="1"/>
    <col min="5" max="5" width="5.375" style="1" customWidth="1"/>
    <col min="6" max="6" width="1.00390625" style="1" customWidth="1"/>
    <col min="7" max="7" width="8.50390625" style="1" customWidth="1"/>
    <col min="8" max="15" width="7.50390625" style="1" customWidth="1"/>
    <col min="16" max="16" width="4.625" style="1" customWidth="1"/>
    <col min="17" max="25" width="7.50390625" style="1" customWidth="1"/>
    <col min="26" max="26" width="2.125" style="1" customWidth="1"/>
    <col min="27" max="30" width="5.125" style="1" customWidth="1"/>
    <col min="31" max="16384" width="9.00390625" style="1" customWidth="1"/>
  </cols>
  <sheetData>
    <row r="1" spans="1:30" ht="28.5" customHeight="1">
      <c r="A1" s="72" t="s">
        <v>43</v>
      </c>
      <c r="B1" s="72"/>
      <c r="C1" s="72"/>
      <c r="D1" s="72"/>
      <c r="E1" s="72"/>
      <c r="F1" s="72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3" t="s">
        <v>126</v>
      </c>
      <c r="Z1" s="71"/>
      <c r="AA1" s="71"/>
      <c r="AB1" s="71"/>
      <c r="AC1" s="71"/>
      <c r="AD1" s="73"/>
    </row>
    <row r="2" spans="1:30" s="6" customFormat="1" ht="21">
      <c r="A2" s="307" t="s">
        <v>0</v>
      </c>
      <c r="B2" s="309" t="s">
        <v>145</v>
      </c>
      <c r="C2" s="310"/>
      <c r="D2" s="310"/>
      <c r="E2" s="310"/>
      <c r="F2" s="311"/>
      <c r="G2" s="74" t="s">
        <v>12</v>
      </c>
      <c r="H2" s="282" t="s">
        <v>9</v>
      </c>
      <c r="I2" s="283"/>
      <c r="J2" s="283"/>
      <c r="K2" s="283"/>
      <c r="L2" s="283"/>
      <c r="M2" s="283"/>
      <c r="N2" s="283"/>
      <c r="O2" s="283"/>
      <c r="P2" s="182"/>
      <c r="Q2" s="180"/>
      <c r="R2" s="181"/>
      <c r="S2" s="291" t="s">
        <v>10</v>
      </c>
      <c r="T2" s="292"/>
      <c r="U2" s="291" t="s">
        <v>11</v>
      </c>
      <c r="V2" s="318"/>
      <c r="W2" s="319"/>
      <c r="X2" s="319"/>
      <c r="Y2" s="320"/>
      <c r="Z2" s="75"/>
      <c r="AA2" s="315" t="s">
        <v>8</v>
      </c>
      <c r="AB2" s="316"/>
      <c r="AC2" s="316"/>
      <c r="AD2" s="317"/>
    </row>
    <row r="3" spans="1:30" s="8" customFormat="1" ht="118.5" customHeight="1">
      <c r="A3" s="308"/>
      <c r="B3" s="312"/>
      <c r="C3" s="313"/>
      <c r="D3" s="313"/>
      <c r="E3" s="313"/>
      <c r="F3" s="314"/>
      <c r="G3" s="70" t="s">
        <v>1</v>
      </c>
      <c r="H3" s="49" t="s">
        <v>29</v>
      </c>
      <c r="I3" s="50" t="s">
        <v>151</v>
      </c>
      <c r="J3" s="51" t="s">
        <v>140</v>
      </c>
      <c r="K3" s="52" t="s">
        <v>152</v>
      </c>
      <c r="L3" s="52" t="s">
        <v>26</v>
      </c>
      <c r="M3" s="52" t="s">
        <v>16</v>
      </c>
      <c r="N3" s="52" t="s">
        <v>153</v>
      </c>
      <c r="O3" s="52" t="s">
        <v>154</v>
      </c>
      <c r="P3" s="183"/>
      <c r="Q3" s="52" t="s">
        <v>155</v>
      </c>
      <c r="R3" s="52" t="s">
        <v>19</v>
      </c>
      <c r="S3" s="53" t="s">
        <v>2</v>
      </c>
      <c r="T3" s="54" t="s">
        <v>3</v>
      </c>
      <c r="U3" s="53" t="s">
        <v>135</v>
      </c>
      <c r="V3" s="52" t="s">
        <v>134</v>
      </c>
      <c r="W3" s="52" t="s">
        <v>6</v>
      </c>
      <c r="X3" s="52" t="s">
        <v>7</v>
      </c>
      <c r="Y3" s="58" t="s">
        <v>28</v>
      </c>
      <c r="Z3" s="7"/>
      <c r="AA3" s="53" t="s">
        <v>156</v>
      </c>
      <c r="AB3" s="52" t="s">
        <v>4</v>
      </c>
      <c r="AC3" s="52" t="s">
        <v>31</v>
      </c>
      <c r="AD3" s="54" t="s">
        <v>32</v>
      </c>
    </row>
    <row r="4" spans="1:30" ht="12" customHeight="1">
      <c r="A4" s="10">
        <v>1</v>
      </c>
      <c r="B4" s="204"/>
      <c r="C4" s="202">
        <v>44199</v>
      </c>
      <c r="D4" s="198" t="s">
        <v>146</v>
      </c>
      <c r="E4" s="202">
        <v>44205</v>
      </c>
      <c r="F4" s="203"/>
      <c r="G4" s="254">
        <v>0</v>
      </c>
      <c r="H4" s="255">
        <v>0.02702702702702703</v>
      </c>
      <c r="I4" s="256">
        <v>0.32432432432432434</v>
      </c>
      <c r="J4" s="256">
        <v>0.5135135135135135</v>
      </c>
      <c r="K4" s="256">
        <v>6.918918918918919</v>
      </c>
      <c r="L4" s="256">
        <v>0.1891891891891892</v>
      </c>
      <c r="M4" s="256">
        <v>0.5945945945945946</v>
      </c>
      <c r="N4" s="256">
        <v>0</v>
      </c>
      <c r="O4" s="256">
        <v>0.1891891891891892</v>
      </c>
      <c r="P4" s="257">
        <v>0</v>
      </c>
      <c r="Q4" s="256">
        <v>0.08108108108108109</v>
      </c>
      <c r="R4" s="258">
        <v>0.08108108108108109</v>
      </c>
      <c r="S4" s="259">
        <v>0</v>
      </c>
      <c r="T4" s="258">
        <v>0.25</v>
      </c>
      <c r="U4" s="260">
        <v>0</v>
      </c>
      <c r="V4" s="261">
        <v>0</v>
      </c>
      <c r="W4" s="261">
        <v>0</v>
      </c>
      <c r="X4" s="261">
        <v>0</v>
      </c>
      <c r="Y4" s="262">
        <v>0</v>
      </c>
      <c r="Z4" s="11"/>
      <c r="AA4" s="217">
        <v>61</v>
      </c>
      <c r="AB4" s="218">
        <v>37</v>
      </c>
      <c r="AC4" s="218">
        <v>8</v>
      </c>
      <c r="AD4" s="219">
        <v>6</v>
      </c>
    </row>
    <row r="5" spans="1:30" ht="12" customHeight="1">
      <c r="A5" s="13">
        <v>2</v>
      </c>
      <c r="B5" s="205"/>
      <c r="C5" s="210">
        <f>C4+7</f>
        <v>44206</v>
      </c>
      <c r="D5" s="199" t="s">
        <v>146</v>
      </c>
      <c r="E5" s="210">
        <f>E4+7</f>
        <v>44212</v>
      </c>
      <c r="F5" s="203"/>
      <c r="G5" s="263">
        <v>0.01639344262295082</v>
      </c>
      <c r="H5" s="259">
        <v>0</v>
      </c>
      <c r="I5" s="264">
        <v>0.16216216216216217</v>
      </c>
      <c r="J5" s="264">
        <v>0.40540540540540543</v>
      </c>
      <c r="K5" s="264">
        <v>8.405405405405405</v>
      </c>
      <c r="L5" s="264">
        <v>0.05405405405405406</v>
      </c>
      <c r="M5" s="264">
        <v>0.21621621621621623</v>
      </c>
      <c r="N5" s="264">
        <v>0</v>
      </c>
      <c r="O5" s="264">
        <v>0.2702702702702703</v>
      </c>
      <c r="P5" s="257">
        <v>0</v>
      </c>
      <c r="Q5" s="264">
        <v>0.05405405405405406</v>
      </c>
      <c r="R5" s="265">
        <v>0.02702702702702703</v>
      </c>
      <c r="S5" s="259">
        <v>0</v>
      </c>
      <c r="T5" s="265">
        <v>0.375</v>
      </c>
      <c r="U5" s="266">
        <v>0.3333333333333333</v>
      </c>
      <c r="V5" s="264">
        <v>0</v>
      </c>
      <c r="W5" s="264">
        <v>0</v>
      </c>
      <c r="X5" s="264">
        <v>0</v>
      </c>
      <c r="Y5" s="265">
        <v>0</v>
      </c>
      <c r="Z5" s="11"/>
      <c r="AA5" s="220">
        <v>61</v>
      </c>
      <c r="AB5" s="221">
        <v>37</v>
      </c>
      <c r="AC5" s="221">
        <v>8</v>
      </c>
      <c r="AD5" s="222">
        <v>6</v>
      </c>
    </row>
    <row r="6" spans="1:30" ht="12" customHeight="1">
      <c r="A6" s="13">
        <v>3</v>
      </c>
      <c r="B6" s="206"/>
      <c r="C6" s="210">
        <f aca="true" t="shared" si="0" ref="C6:C55">C5+7</f>
        <v>44213</v>
      </c>
      <c r="D6" s="199" t="s">
        <v>146</v>
      </c>
      <c r="E6" s="210">
        <f aca="true" t="shared" si="1" ref="E6:E55">E5+7</f>
        <v>44219</v>
      </c>
      <c r="F6" s="203"/>
      <c r="G6" s="263">
        <v>0</v>
      </c>
      <c r="H6" s="259">
        <v>0.10810810810810811</v>
      </c>
      <c r="I6" s="264">
        <v>0.08108108108108109</v>
      </c>
      <c r="J6" s="264">
        <v>0.8378378378378378</v>
      </c>
      <c r="K6" s="264">
        <v>9.35135135135135</v>
      </c>
      <c r="L6" s="264">
        <v>0.05405405405405406</v>
      </c>
      <c r="M6" s="264">
        <v>0.13513513513513514</v>
      </c>
      <c r="N6" s="264">
        <v>0</v>
      </c>
      <c r="O6" s="264">
        <v>0.5675675675675675</v>
      </c>
      <c r="P6" s="257">
        <v>0</v>
      </c>
      <c r="Q6" s="264">
        <v>0</v>
      </c>
      <c r="R6" s="265">
        <v>0</v>
      </c>
      <c r="S6" s="259">
        <v>0</v>
      </c>
      <c r="T6" s="265">
        <v>1.25</v>
      </c>
      <c r="U6" s="267">
        <v>0</v>
      </c>
      <c r="V6" s="264">
        <v>0</v>
      </c>
      <c r="W6" s="264">
        <v>0</v>
      </c>
      <c r="X6" s="264">
        <v>0</v>
      </c>
      <c r="Y6" s="265">
        <v>0</v>
      </c>
      <c r="Z6" s="11"/>
      <c r="AA6" s="220">
        <v>61</v>
      </c>
      <c r="AB6" s="221">
        <v>37</v>
      </c>
      <c r="AC6" s="221">
        <v>8</v>
      </c>
      <c r="AD6" s="222">
        <v>6</v>
      </c>
    </row>
    <row r="7" spans="1:30" ht="12" customHeight="1">
      <c r="A7" s="13">
        <v>4</v>
      </c>
      <c r="B7" s="207"/>
      <c r="C7" s="210">
        <f t="shared" si="0"/>
        <v>44220</v>
      </c>
      <c r="D7" s="199" t="s">
        <v>157</v>
      </c>
      <c r="E7" s="210">
        <f t="shared" si="1"/>
        <v>44226</v>
      </c>
      <c r="F7" s="203"/>
      <c r="G7" s="263">
        <v>0.01639344262295082</v>
      </c>
      <c r="H7" s="259">
        <v>0.10810810810810811</v>
      </c>
      <c r="I7" s="264">
        <v>0.08108108108108109</v>
      </c>
      <c r="J7" s="264">
        <v>0.7567567567567568</v>
      </c>
      <c r="K7" s="264">
        <v>10.35135135135135</v>
      </c>
      <c r="L7" s="264">
        <v>0.08108108108108109</v>
      </c>
      <c r="M7" s="264">
        <v>0.13513513513513514</v>
      </c>
      <c r="N7" s="264">
        <v>0.02702702702702703</v>
      </c>
      <c r="O7" s="264">
        <v>0.2972972972972973</v>
      </c>
      <c r="P7" s="257">
        <v>0</v>
      </c>
      <c r="Q7" s="264">
        <v>0</v>
      </c>
      <c r="R7" s="265">
        <v>0</v>
      </c>
      <c r="S7" s="259">
        <v>0</v>
      </c>
      <c r="T7" s="265">
        <v>0.875</v>
      </c>
      <c r="U7" s="266">
        <v>0</v>
      </c>
      <c r="V7" s="264">
        <v>0</v>
      </c>
      <c r="W7" s="264">
        <v>0</v>
      </c>
      <c r="X7" s="264">
        <v>0</v>
      </c>
      <c r="Y7" s="265">
        <v>0</v>
      </c>
      <c r="Z7" s="11"/>
      <c r="AA7" s="220">
        <v>61</v>
      </c>
      <c r="AB7" s="221">
        <v>37</v>
      </c>
      <c r="AC7" s="221">
        <v>8</v>
      </c>
      <c r="AD7" s="222">
        <v>6</v>
      </c>
    </row>
    <row r="8" spans="1:30" ht="12" customHeight="1">
      <c r="A8" s="13">
        <v>5</v>
      </c>
      <c r="B8" s="206"/>
      <c r="C8" s="210">
        <f t="shared" si="0"/>
        <v>44227</v>
      </c>
      <c r="D8" s="199" t="s">
        <v>157</v>
      </c>
      <c r="E8" s="210">
        <f t="shared" si="1"/>
        <v>44233</v>
      </c>
      <c r="F8" s="203"/>
      <c r="G8" s="263">
        <v>0</v>
      </c>
      <c r="H8" s="259">
        <v>0.1891891891891892</v>
      </c>
      <c r="I8" s="264">
        <v>0.1891891891891892</v>
      </c>
      <c r="J8" s="264">
        <v>0.7027027027027027</v>
      </c>
      <c r="K8" s="264">
        <v>8.783783783783784</v>
      </c>
      <c r="L8" s="264">
        <v>0.02702702702702703</v>
      </c>
      <c r="M8" s="264">
        <v>0.08108108108108109</v>
      </c>
      <c r="N8" s="264">
        <v>0.02702702702702703</v>
      </c>
      <c r="O8" s="264">
        <v>0.40540540540540543</v>
      </c>
      <c r="P8" s="257">
        <v>0</v>
      </c>
      <c r="Q8" s="264">
        <v>0.02702702702702703</v>
      </c>
      <c r="R8" s="265">
        <v>0</v>
      </c>
      <c r="S8" s="259">
        <v>0</v>
      </c>
      <c r="T8" s="265">
        <v>0.75</v>
      </c>
      <c r="U8" s="267">
        <v>0</v>
      </c>
      <c r="V8" s="264">
        <v>0</v>
      </c>
      <c r="W8" s="264">
        <v>0</v>
      </c>
      <c r="X8" s="264">
        <v>0</v>
      </c>
      <c r="Y8" s="265">
        <v>0</v>
      </c>
      <c r="Z8" s="11"/>
      <c r="AA8" s="220">
        <v>61</v>
      </c>
      <c r="AB8" s="221">
        <v>37</v>
      </c>
      <c r="AC8" s="221">
        <v>8</v>
      </c>
      <c r="AD8" s="222">
        <v>6</v>
      </c>
    </row>
    <row r="9" spans="1:30" ht="12" customHeight="1">
      <c r="A9" s="13">
        <v>6</v>
      </c>
      <c r="B9" s="206"/>
      <c r="C9" s="210">
        <f t="shared" si="0"/>
        <v>44234</v>
      </c>
      <c r="D9" s="199" t="s">
        <v>146</v>
      </c>
      <c r="E9" s="210">
        <f t="shared" si="1"/>
        <v>44240</v>
      </c>
      <c r="F9" s="203"/>
      <c r="G9" s="263">
        <v>0.01639344262295082</v>
      </c>
      <c r="H9" s="259">
        <v>0.4594594594594595</v>
      </c>
      <c r="I9" s="264">
        <v>0.16216216216216217</v>
      </c>
      <c r="J9" s="264">
        <v>0.7027027027027027</v>
      </c>
      <c r="K9" s="264">
        <v>8.945945945945946</v>
      </c>
      <c r="L9" s="264">
        <v>0.08108108108108109</v>
      </c>
      <c r="M9" s="264">
        <v>0.02702702702702703</v>
      </c>
      <c r="N9" s="264">
        <v>0</v>
      </c>
      <c r="O9" s="264">
        <v>0.4864864864864865</v>
      </c>
      <c r="P9" s="257">
        <v>0</v>
      </c>
      <c r="Q9" s="264">
        <v>0</v>
      </c>
      <c r="R9" s="265">
        <v>0</v>
      </c>
      <c r="S9" s="259">
        <v>0</v>
      </c>
      <c r="T9" s="265">
        <v>0.875</v>
      </c>
      <c r="U9" s="266">
        <v>0</v>
      </c>
      <c r="V9" s="264">
        <v>0</v>
      </c>
      <c r="W9" s="264">
        <v>0</v>
      </c>
      <c r="X9" s="264">
        <v>0</v>
      </c>
      <c r="Y9" s="265">
        <v>0</v>
      </c>
      <c r="Z9" s="11"/>
      <c r="AA9" s="220">
        <v>61</v>
      </c>
      <c r="AB9" s="221">
        <v>37</v>
      </c>
      <c r="AC9" s="221">
        <v>8</v>
      </c>
      <c r="AD9" s="222">
        <v>6</v>
      </c>
    </row>
    <row r="10" spans="1:30" ht="12" customHeight="1">
      <c r="A10" s="13">
        <v>7</v>
      </c>
      <c r="B10" s="208"/>
      <c r="C10" s="210">
        <f t="shared" si="0"/>
        <v>44241</v>
      </c>
      <c r="D10" s="199" t="s">
        <v>146</v>
      </c>
      <c r="E10" s="210">
        <f t="shared" si="1"/>
        <v>44247</v>
      </c>
      <c r="F10" s="203"/>
      <c r="G10" s="263">
        <v>0.03278688524590164</v>
      </c>
      <c r="H10" s="259">
        <v>0.8108108108108109</v>
      </c>
      <c r="I10" s="264">
        <v>0.13513513513513514</v>
      </c>
      <c r="J10" s="264">
        <v>0.43243243243243246</v>
      </c>
      <c r="K10" s="264">
        <v>10.135135135135135</v>
      </c>
      <c r="L10" s="264">
        <v>0.05405405405405406</v>
      </c>
      <c r="M10" s="264">
        <v>0</v>
      </c>
      <c r="N10" s="264">
        <v>0</v>
      </c>
      <c r="O10" s="264">
        <v>0.6216216216216216</v>
      </c>
      <c r="P10" s="257">
        <v>0</v>
      </c>
      <c r="Q10" s="264">
        <v>0</v>
      </c>
      <c r="R10" s="265">
        <v>0.02702702702702703</v>
      </c>
      <c r="S10" s="259">
        <v>0</v>
      </c>
      <c r="T10" s="265">
        <v>0.5</v>
      </c>
      <c r="U10" s="267">
        <v>0</v>
      </c>
      <c r="V10" s="264">
        <v>0</v>
      </c>
      <c r="W10" s="264">
        <v>0</v>
      </c>
      <c r="X10" s="264">
        <v>0</v>
      </c>
      <c r="Y10" s="265">
        <v>0</v>
      </c>
      <c r="Z10" s="11"/>
      <c r="AA10" s="220">
        <v>61</v>
      </c>
      <c r="AB10" s="221">
        <v>37</v>
      </c>
      <c r="AC10" s="221">
        <v>8</v>
      </c>
      <c r="AD10" s="222">
        <v>6</v>
      </c>
    </row>
    <row r="11" spans="1:30" ht="12" customHeight="1">
      <c r="A11" s="13">
        <v>8</v>
      </c>
      <c r="B11" s="208"/>
      <c r="C11" s="210">
        <f t="shared" si="0"/>
        <v>44248</v>
      </c>
      <c r="D11" s="199" t="s">
        <v>146</v>
      </c>
      <c r="E11" s="210">
        <f t="shared" si="1"/>
        <v>44254</v>
      </c>
      <c r="F11" s="203"/>
      <c r="G11" s="263">
        <v>0</v>
      </c>
      <c r="H11" s="259">
        <v>0.35135135135135137</v>
      </c>
      <c r="I11" s="264">
        <v>0.02702702702702703</v>
      </c>
      <c r="J11" s="264">
        <v>0.2702702702702703</v>
      </c>
      <c r="K11" s="264">
        <v>8.756756756756756</v>
      </c>
      <c r="L11" s="264">
        <v>0.08108108108108109</v>
      </c>
      <c r="M11" s="264">
        <v>0.02702702702702703</v>
      </c>
      <c r="N11" s="264">
        <v>0.02702702702702703</v>
      </c>
      <c r="O11" s="264">
        <v>0.2702702702702703</v>
      </c>
      <c r="P11" s="257">
        <v>0</v>
      </c>
      <c r="Q11" s="264">
        <v>0</v>
      </c>
      <c r="R11" s="265">
        <v>0.05405405405405406</v>
      </c>
      <c r="S11" s="259">
        <v>0</v>
      </c>
      <c r="T11" s="265">
        <v>0.5</v>
      </c>
      <c r="U11" s="266">
        <v>0</v>
      </c>
      <c r="V11" s="264">
        <v>0</v>
      </c>
      <c r="W11" s="264">
        <v>0</v>
      </c>
      <c r="X11" s="264">
        <v>0</v>
      </c>
      <c r="Y11" s="265">
        <v>0</v>
      </c>
      <c r="Z11" s="11"/>
      <c r="AA11" s="220">
        <v>61</v>
      </c>
      <c r="AB11" s="221">
        <v>37</v>
      </c>
      <c r="AC11" s="221">
        <v>8</v>
      </c>
      <c r="AD11" s="222">
        <v>6</v>
      </c>
    </row>
    <row r="12" spans="1:30" ht="12" customHeight="1">
      <c r="A12" s="13">
        <v>9</v>
      </c>
      <c r="B12" s="208"/>
      <c r="C12" s="210">
        <f t="shared" si="0"/>
        <v>44255</v>
      </c>
      <c r="D12" s="199" t="s">
        <v>157</v>
      </c>
      <c r="E12" s="210">
        <f t="shared" si="1"/>
        <v>44261</v>
      </c>
      <c r="F12" s="203"/>
      <c r="G12" s="263">
        <v>0</v>
      </c>
      <c r="H12" s="259">
        <v>0.40540540540540543</v>
      </c>
      <c r="I12" s="264">
        <v>0.13513513513513514</v>
      </c>
      <c r="J12" s="264">
        <v>0.24324324324324326</v>
      </c>
      <c r="K12" s="264">
        <v>9.891891891891891</v>
      </c>
      <c r="L12" s="264">
        <v>0.08108108108108109</v>
      </c>
      <c r="M12" s="264">
        <v>0</v>
      </c>
      <c r="N12" s="264">
        <v>0.05405405405405406</v>
      </c>
      <c r="O12" s="264">
        <v>0.35135135135135137</v>
      </c>
      <c r="P12" s="257">
        <v>0</v>
      </c>
      <c r="Q12" s="264">
        <v>0</v>
      </c>
      <c r="R12" s="265">
        <v>0</v>
      </c>
      <c r="S12" s="259">
        <v>0</v>
      </c>
      <c r="T12" s="265">
        <v>0.625</v>
      </c>
      <c r="U12" s="267">
        <v>0</v>
      </c>
      <c r="V12" s="264">
        <v>0</v>
      </c>
      <c r="W12" s="264">
        <v>0</v>
      </c>
      <c r="X12" s="264">
        <v>0</v>
      </c>
      <c r="Y12" s="265">
        <v>0</v>
      </c>
      <c r="Z12" s="11"/>
      <c r="AA12" s="220">
        <v>61</v>
      </c>
      <c r="AB12" s="221">
        <v>37</v>
      </c>
      <c r="AC12" s="221">
        <v>8</v>
      </c>
      <c r="AD12" s="222">
        <v>6</v>
      </c>
    </row>
    <row r="13" spans="1:30" ht="12" customHeight="1">
      <c r="A13" s="13">
        <v>10</v>
      </c>
      <c r="B13" s="208"/>
      <c r="C13" s="210">
        <f t="shared" si="0"/>
        <v>44262</v>
      </c>
      <c r="D13" s="199" t="s">
        <v>157</v>
      </c>
      <c r="E13" s="210">
        <f t="shared" si="1"/>
        <v>44268</v>
      </c>
      <c r="F13" s="203"/>
      <c r="G13" s="263">
        <v>0.03278688524590164</v>
      </c>
      <c r="H13" s="259">
        <v>1.3513513513513513</v>
      </c>
      <c r="I13" s="264">
        <v>0.05405405405405406</v>
      </c>
      <c r="J13" s="264">
        <v>0.2702702702702703</v>
      </c>
      <c r="K13" s="264">
        <v>10.135135135135135</v>
      </c>
      <c r="L13" s="264">
        <v>0</v>
      </c>
      <c r="M13" s="264">
        <v>0.02702702702702703</v>
      </c>
      <c r="N13" s="264">
        <v>0</v>
      </c>
      <c r="O13" s="264">
        <v>0.32432432432432434</v>
      </c>
      <c r="P13" s="257">
        <v>0</v>
      </c>
      <c r="Q13" s="264">
        <v>0</v>
      </c>
      <c r="R13" s="265">
        <v>0.02702702702702703</v>
      </c>
      <c r="S13" s="259">
        <v>0</v>
      </c>
      <c r="T13" s="265">
        <v>0.625</v>
      </c>
      <c r="U13" s="266">
        <v>0</v>
      </c>
      <c r="V13" s="264">
        <v>0</v>
      </c>
      <c r="W13" s="264">
        <v>0</v>
      </c>
      <c r="X13" s="264">
        <v>0</v>
      </c>
      <c r="Y13" s="265">
        <v>0</v>
      </c>
      <c r="Z13" s="11"/>
      <c r="AA13" s="220">
        <v>61</v>
      </c>
      <c r="AB13" s="221">
        <v>37</v>
      </c>
      <c r="AC13" s="221">
        <v>8</v>
      </c>
      <c r="AD13" s="222">
        <v>6</v>
      </c>
    </row>
    <row r="14" spans="1:30" ht="12" customHeight="1">
      <c r="A14" s="13">
        <v>11</v>
      </c>
      <c r="B14" s="208"/>
      <c r="C14" s="210">
        <f t="shared" si="0"/>
        <v>44269</v>
      </c>
      <c r="D14" s="199" t="s">
        <v>157</v>
      </c>
      <c r="E14" s="210">
        <f t="shared" si="1"/>
        <v>44275</v>
      </c>
      <c r="F14" s="203"/>
      <c r="G14" s="263">
        <v>0.01639344262295082</v>
      </c>
      <c r="H14" s="259">
        <v>0.918918918918919</v>
      </c>
      <c r="I14" s="264">
        <v>0.02702702702702703</v>
      </c>
      <c r="J14" s="264">
        <v>0.5675675675675675</v>
      </c>
      <c r="K14" s="264">
        <v>7.513513513513513</v>
      </c>
      <c r="L14" s="264">
        <v>0.08108108108108109</v>
      </c>
      <c r="M14" s="264">
        <v>0</v>
      </c>
      <c r="N14" s="264">
        <v>0</v>
      </c>
      <c r="O14" s="264">
        <v>0.43243243243243246</v>
      </c>
      <c r="P14" s="257">
        <v>0</v>
      </c>
      <c r="Q14" s="264">
        <v>0</v>
      </c>
      <c r="R14" s="265">
        <v>0.02702702702702703</v>
      </c>
      <c r="S14" s="259">
        <v>0</v>
      </c>
      <c r="T14" s="265">
        <v>0.375</v>
      </c>
      <c r="U14" s="267">
        <v>0</v>
      </c>
      <c r="V14" s="264">
        <v>0</v>
      </c>
      <c r="W14" s="264">
        <v>0</v>
      </c>
      <c r="X14" s="264">
        <v>0</v>
      </c>
      <c r="Y14" s="265">
        <v>0</v>
      </c>
      <c r="Z14" s="11"/>
      <c r="AA14" s="220">
        <v>61</v>
      </c>
      <c r="AB14" s="221">
        <v>37</v>
      </c>
      <c r="AC14" s="221">
        <v>8</v>
      </c>
      <c r="AD14" s="222">
        <v>6</v>
      </c>
    </row>
    <row r="15" spans="1:30" ht="12" customHeight="1">
      <c r="A15" s="13">
        <v>12</v>
      </c>
      <c r="B15" s="208"/>
      <c r="C15" s="210">
        <f t="shared" si="0"/>
        <v>44276</v>
      </c>
      <c r="D15" s="199" t="s">
        <v>157</v>
      </c>
      <c r="E15" s="210">
        <f t="shared" si="1"/>
        <v>44282</v>
      </c>
      <c r="F15" s="203"/>
      <c r="G15" s="263">
        <v>0</v>
      </c>
      <c r="H15" s="259">
        <v>1.1891891891891893</v>
      </c>
      <c r="I15" s="264">
        <v>0.05405405405405406</v>
      </c>
      <c r="J15" s="264">
        <v>0.24324324324324326</v>
      </c>
      <c r="K15" s="264">
        <v>7.4324324324324325</v>
      </c>
      <c r="L15" s="264">
        <v>0</v>
      </c>
      <c r="M15" s="264">
        <v>0</v>
      </c>
      <c r="N15" s="264">
        <v>0</v>
      </c>
      <c r="O15" s="264">
        <v>0.24324324324324326</v>
      </c>
      <c r="P15" s="257">
        <v>0</v>
      </c>
      <c r="Q15" s="264">
        <v>0</v>
      </c>
      <c r="R15" s="265">
        <v>0.02702702702702703</v>
      </c>
      <c r="S15" s="259">
        <v>0</v>
      </c>
      <c r="T15" s="265">
        <v>0</v>
      </c>
      <c r="U15" s="266">
        <v>0</v>
      </c>
      <c r="V15" s="264">
        <v>0</v>
      </c>
      <c r="W15" s="264">
        <v>0</v>
      </c>
      <c r="X15" s="264">
        <v>0</v>
      </c>
      <c r="Y15" s="265">
        <v>0</v>
      </c>
      <c r="Z15" s="11"/>
      <c r="AA15" s="220">
        <v>61</v>
      </c>
      <c r="AB15" s="221">
        <v>37</v>
      </c>
      <c r="AC15" s="221">
        <v>8</v>
      </c>
      <c r="AD15" s="222">
        <v>6</v>
      </c>
    </row>
    <row r="16" spans="1:30" ht="12" customHeight="1">
      <c r="A16" s="13">
        <v>13</v>
      </c>
      <c r="B16" s="208"/>
      <c r="C16" s="210">
        <f t="shared" si="0"/>
        <v>44283</v>
      </c>
      <c r="D16" s="199" t="s">
        <v>157</v>
      </c>
      <c r="E16" s="210">
        <f t="shared" si="1"/>
        <v>44289</v>
      </c>
      <c r="F16" s="203"/>
      <c r="G16" s="263">
        <v>0</v>
      </c>
      <c r="H16" s="259">
        <v>0.6111111111111112</v>
      </c>
      <c r="I16" s="264">
        <v>0.027777777777777776</v>
      </c>
      <c r="J16" s="264">
        <v>0.1388888888888889</v>
      </c>
      <c r="K16" s="264">
        <v>6.777777777777778</v>
      </c>
      <c r="L16" s="264">
        <v>0.027777777777777776</v>
      </c>
      <c r="M16" s="264">
        <v>0.05555555555555555</v>
      </c>
      <c r="N16" s="264">
        <v>0.05555555555555555</v>
      </c>
      <c r="O16" s="264">
        <v>0.3333333333333333</v>
      </c>
      <c r="P16" s="257">
        <v>0</v>
      </c>
      <c r="Q16" s="264">
        <v>0</v>
      </c>
      <c r="R16" s="265">
        <v>0.05555555555555555</v>
      </c>
      <c r="S16" s="259">
        <v>0</v>
      </c>
      <c r="T16" s="265">
        <v>0.875</v>
      </c>
      <c r="U16" s="267">
        <v>0</v>
      </c>
      <c r="V16" s="264">
        <v>0</v>
      </c>
      <c r="W16" s="264">
        <v>0</v>
      </c>
      <c r="X16" s="264">
        <v>0</v>
      </c>
      <c r="Y16" s="265">
        <v>0</v>
      </c>
      <c r="Z16" s="11"/>
      <c r="AA16" s="220">
        <v>60</v>
      </c>
      <c r="AB16" s="221">
        <v>36</v>
      </c>
      <c r="AC16" s="221">
        <v>8</v>
      </c>
      <c r="AD16" s="222">
        <v>6</v>
      </c>
    </row>
    <row r="17" spans="1:30" ht="12" customHeight="1">
      <c r="A17" s="13">
        <v>14</v>
      </c>
      <c r="B17" s="208"/>
      <c r="C17" s="210">
        <f t="shared" si="0"/>
        <v>44290</v>
      </c>
      <c r="D17" s="199" t="s">
        <v>157</v>
      </c>
      <c r="E17" s="210">
        <f t="shared" si="1"/>
        <v>44296</v>
      </c>
      <c r="F17" s="203"/>
      <c r="G17" s="263">
        <v>0.016666666666666666</v>
      </c>
      <c r="H17" s="259">
        <v>0.4444444444444444</v>
      </c>
      <c r="I17" s="264">
        <v>0.08333333333333333</v>
      </c>
      <c r="J17" s="264">
        <v>0.3055555555555556</v>
      </c>
      <c r="K17" s="264">
        <v>4.611111111111111</v>
      </c>
      <c r="L17" s="264">
        <v>0.08333333333333333</v>
      </c>
      <c r="M17" s="264">
        <v>0.027777777777777776</v>
      </c>
      <c r="N17" s="264">
        <v>0</v>
      </c>
      <c r="O17" s="264">
        <v>0.3055555555555556</v>
      </c>
      <c r="P17" s="257">
        <v>0</v>
      </c>
      <c r="Q17" s="264">
        <v>0</v>
      </c>
      <c r="R17" s="265">
        <v>0</v>
      </c>
      <c r="S17" s="259">
        <v>0</v>
      </c>
      <c r="T17" s="265">
        <v>0.25</v>
      </c>
      <c r="U17" s="266">
        <v>0</v>
      </c>
      <c r="V17" s="264">
        <v>0</v>
      </c>
      <c r="W17" s="264">
        <v>0</v>
      </c>
      <c r="X17" s="264">
        <v>0</v>
      </c>
      <c r="Y17" s="265">
        <v>0</v>
      </c>
      <c r="Z17" s="11"/>
      <c r="AA17" s="220">
        <v>60</v>
      </c>
      <c r="AB17" s="221">
        <v>36</v>
      </c>
      <c r="AC17" s="221">
        <v>8</v>
      </c>
      <c r="AD17" s="222">
        <v>6</v>
      </c>
    </row>
    <row r="18" spans="1:30" ht="12" customHeight="1">
      <c r="A18" s="13">
        <v>15</v>
      </c>
      <c r="B18" s="208"/>
      <c r="C18" s="210">
        <f t="shared" si="0"/>
        <v>44297</v>
      </c>
      <c r="D18" s="199" t="s">
        <v>157</v>
      </c>
      <c r="E18" s="210">
        <f t="shared" si="1"/>
        <v>44303</v>
      </c>
      <c r="F18" s="203"/>
      <c r="G18" s="263">
        <v>0</v>
      </c>
      <c r="H18" s="259">
        <v>0.3611111111111111</v>
      </c>
      <c r="I18" s="264">
        <v>0.05555555555555555</v>
      </c>
      <c r="J18" s="264">
        <v>0.4166666666666667</v>
      </c>
      <c r="K18" s="264">
        <v>5.666666666666667</v>
      </c>
      <c r="L18" s="264">
        <v>0.08333333333333333</v>
      </c>
      <c r="M18" s="264">
        <v>0.027777777777777776</v>
      </c>
      <c r="N18" s="264">
        <v>0.027777777777777776</v>
      </c>
      <c r="O18" s="264">
        <v>0.5277777777777778</v>
      </c>
      <c r="P18" s="257">
        <v>0</v>
      </c>
      <c r="Q18" s="264">
        <v>0</v>
      </c>
      <c r="R18" s="265">
        <v>0.05555555555555555</v>
      </c>
      <c r="S18" s="259">
        <v>0</v>
      </c>
      <c r="T18" s="265">
        <v>0.5</v>
      </c>
      <c r="U18" s="267">
        <v>0</v>
      </c>
      <c r="V18" s="264">
        <v>0</v>
      </c>
      <c r="W18" s="264">
        <v>0</v>
      </c>
      <c r="X18" s="264">
        <v>0</v>
      </c>
      <c r="Y18" s="265">
        <v>0</v>
      </c>
      <c r="Z18" s="11"/>
      <c r="AA18" s="220">
        <v>60</v>
      </c>
      <c r="AB18" s="221">
        <v>36</v>
      </c>
      <c r="AC18" s="221">
        <v>8</v>
      </c>
      <c r="AD18" s="222">
        <v>6</v>
      </c>
    </row>
    <row r="19" spans="1:30" ht="12" customHeight="1">
      <c r="A19" s="13">
        <v>16</v>
      </c>
      <c r="B19" s="208"/>
      <c r="C19" s="210">
        <f t="shared" si="0"/>
        <v>44304</v>
      </c>
      <c r="D19" s="199" t="s">
        <v>146</v>
      </c>
      <c r="E19" s="210">
        <f t="shared" si="1"/>
        <v>44310</v>
      </c>
      <c r="F19" s="203"/>
      <c r="G19" s="263">
        <v>0.016666666666666666</v>
      </c>
      <c r="H19" s="259">
        <v>0.3055555555555556</v>
      </c>
      <c r="I19" s="264">
        <v>0.08333333333333333</v>
      </c>
      <c r="J19" s="264">
        <v>0.6388888888888888</v>
      </c>
      <c r="K19" s="264">
        <v>5.333333333333333</v>
      </c>
      <c r="L19" s="264">
        <v>0.05555555555555555</v>
      </c>
      <c r="M19" s="264">
        <v>0</v>
      </c>
      <c r="N19" s="264">
        <v>0.1388888888888889</v>
      </c>
      <c r="O19" s="264">
        <v>0.5555555555555556</v>
      </c>
      <c r="P19" s="257">
        <v>0</v>
      </c>
      <c r="Q19" s="264">
        <v>0</v>
      </c>
      <c r="R19" s="265">
        <v>0.05555555555555555</v>
      </c>
      <c r="S19" s="259">
        <v>0</v>
      </c>
      <c r="T19" s="265">
        <v>0.875</v>
      </c>
      <c r="U19" s="266">
        <v>0</v>
      </c>
      <c r="V19" s="264">
        <v>0</v>
      </c>
      <c r="W19" s="264">
        <v>0</v>
      </c>
      <c r="X19" s="264">
        <v>0</v>
      </c>
      <c r="Y19" s="265">
        <v>0</v>
      </c>
      <c r="Z19" s="11"/>
      <c r="AA19" s="220">
        <v>60</v>
      </c>
      <c r="AB19" s="221">
        <v>36</v>
      </c>
      <c r="AC19" s="221">
        <v>8</v>
      </c>
      <c r="AD19" s="222">
        <v>6</v>
      </c>
    </row>
    <row r="20" spans="1:30" ht="12" customHeight="1">
      <c r="A20" s="13">
        <v>17</v>
      </c>
      <c r="B20" s="208"/>
      <c r="C20" s="210">
        <f t="shared" si="0"/>
        <v>44311</v>
      </c>
      <c r="D20" s="199" t="s">
        <v>146</v>
      </c>
      <c r="E20" s="210">
        <f t="shared" si="1"/>
        <v>44317</v>
      </c>
      <c r="F20" s="203"/>
      <c r="G20" s="263">
        <v>0.016666666666666666</v>
      </c>
      <c r="H20" s="259">
        <v>0.08333333333333333</v>
      </c>
      <c r="I20" s="264">
        <v>0.1388888888888889</v>
      </c>
      <c r="J20" s="264">
        <v>0.25</v>
      </c>
      <c r="K20" s="264">
        <v>5.638888888888889</v>
      </c>
      <c r="L20" s="264">
        <v>0.1111111111111111</v>
      </c>
      <c r="M20" s="264">
        <v>0</v>
      </c>
      <c r="N20" s="264">
        <v>0</v>
      </c>
      <c r="O20" s="264">
        <v>0.6944444444444444</v>
      </c>
      <c r="P20" s="257">
        <v>0</v>
      </c>
      <c r="Q20" s="264">
        <v>0</v>
      </c>
      <c r="R20" s="265">
        <v>0.027777777777777776</v>
      </c>
      <c r="S20" s="259">
        <v>0</v>
      </c>
      <c r="T20" s="265">
        <v>1.4285714285714286</v>
      </c>
      <c r="U20" s="266">
        <v>0</v>
      </c>
      <c r="V20" s="264">
        <v>0</v>
      </c>
      <c r="W20" s="264">
        <v>0</v>
      </c>
      <c r="X20" s="264">
        <v>0</v>
      </c>
      <c r="Y20" s="265">
        <v>0</v>
      </c>
      <c r="Z20" s="11"/>
      <c r="AA20" s="220">
        <v>60</v>
      </c>
      <c r="AB20" s="221">
        <v>36</v>
      </c>
      <c r="AC20" s="221">
        <v>7</v>
      </c>
      <c r="AD20" s="222">
        <v>6</v>
      </c>
    </row>
    <row r="21" spans="1:30" ht="12" customHeight="1">
      <c r="A21" s="13">
        <v>18</v>
      </c>
      <c r="B21" s="208"/>
      <c r="C21" s="210">
        <f t="shared" si="0"/>
        <v>44318</v>
      </c>
      <c r="D21" s="199" t="s">
        <v>146</v>
      </c>
      <c r="E21" s="210">
        <f t="shared" si="1"/>
        <v>44324</v>
      </c>
      <c r="F21" s="203"/>
      <c r="G21" s="263">
        <v>0</v>
      </c>
      <c r="H21" s="259">
        <v>0.08333333333333333</v>
      </c>
      <c r="I21" s="264">
        <v>0.08333333333333333</v>
      </c>
      <c r="J21" s="264">
        <v>0.3055555555555556</v>
      </c>
      <c r="K21" s="264">
        <v>3.9166666666666665</v>
      </c>
      <c r="L21" s="264">
        <v>0.027777777777777776</v>
      </c>
      <c r="M21" s="264">
        <v>0.05555555555555555</v>
      </c>
      <c r="N21" s="264">
        <v>0.027777777777777776</v>
      </c>
      <c r="O21" s="264">
        <v>0.3888888888888889</v>
      </c>
      <c r="P21" s="257">
        <v>0</v>
      </c>
      <c r="Q21" s="264">
        <v>0</v>
      </c>
      <c r="R21" s="265">
        <v>0.05555555555555555</v>
      </c>
      <c r="S21" s="259">
        <v>0</v>
      </c>
      <c r="T21" s="265">
        <v>0.5</v>
      </c>
      <c r="U21" s="267">
        <v>0</v>
      </c>
      <c r="V21" s="264">
        <v>0.16666666666666666</v>
      </c>
      <c r="W21" s="264">
        <v>0</v>
      </c>
      <c r="X21" s="264">
        <v>0</v>
      </c>
      <c r="Y21" s="265">
        <v>0</v>
      </c>
      <c r="Z21" s="11"/>
      <c r="AA21" s="220">
        <v>60</v>
      </c>
      <c r="AB21" s="221">
        <v>36</v>
      </c>
      <c r="AC21" s="221">
        <v>8</v>
      </c>
      <c r="AD21" s="222">
        <v>6</v>
      </c>
    </row>
    <row r="22" spans="1:30" ht="12" customHeight="1">
      <c r="A22" s="13">
        <v>19</v>
      </c>
      <c r="B22" s="208"/>
      <c r="C22" s="210">
        <f t="shared" si="0"/>
        <v>44325</v>
      </c>
      <c r="D22" s="199" t="s">
        <v>158</v>
      </c>
      <c r="E22" s="210">
        <f t="shared" si="1"/>
        <v>44331</v>
      </c>
      <c r="F22" s="203"/>
      <c r="G22" s="263">
        <v>0</v>
      </c>
      <c r="H22" s="259">
        <v>0.1891891891891892</v>
      </c>
      <c r="I22" s="264">
        <v>0.08108108108108109</v>
      </c>
      <c r="J22" s="264">
        <v>0.4864864864864865</v>
      </c>
      <c r="K22" s="264">
        <v>5.594594594594595</v>
      </c>
      <c r="L22" s="264">
        <v>0.05405405405405406</v>
      </c>
      <c r="M22" s="264">
        <v>0.02702702702702703</v>
      </c>
      <c r="N22" s="264">
        <v>0.02702702702702703</v>
      </c>
      <c r="O22" s="264">
        <v>0.4864864864864865</v>
      </c>
      <c r="P22" s="257">
        <v>0</v>
      </c>
      <c r="Q22" s="264">
        <v>0</v>
      </c>
      <c r="R22" s="265">
        <v>0.02702702702702703</v>
      </c>
      <c r="S22" s="259">
        <v>0</v>
      </c>
      <c r="T22" s="265">
        <v>0.5</v>
      </c>
      <c r="U22" s="266">
        <v>0.16666666666666666</v>
      </c>
      <c r="V22" s="264">
        <v>0</v>
      </c>
      <c r="W22" s="264">
        <v>0</v>
      </c>
      <c r="X22" s="264">
        <v>0</v>
      </c>
      <c r="Y22" s="265">
        <v>0</v>
      </c>
      <c r="Z22" s="11"/>
      <c r="AA22" s="220">
        <v>61</v>
      </c>
      <c r="AB22" s="221">
        <v>37</v>
      </c>
      <c r="AC22" s="221">
        <v>8</v>
      </c>
      <c r="AD22" s="222">
        <v>6</v>
      </c>
    </row>
    <row r="23" spans="1:30" ht="12" customHeight="1">
      <c r="A23" s="13">
        <v>20</v>
      </c>
      <c r="B23" s="208"/>
      <c r="C23" s="210">
        <f t="shared" si="0"/>
        <v>44332</v>
      </c>
      <c r="D23" s="199" t="s">
        <v>158</v>
      </c>
      <c r="E23" s="210">
        <f t="shared" si="1"/>
        <v>44338</v>
      </c>
      <c r="F23" s="203"/>
      <c r="G23" s="263">
        <v>0.01639344262295082</v>
      </c>
      <c r="H23" s="259">
        <v>0.2702702702702703</v>
      </c>
      <c r="I23" s="264">
        <v>0.1891891891891892</v>
      </c>
      <c r="J23" s="264">
        <v>0.7027027027027027</v>
      </c>
      <c r="K23" s="264">
        <v>6.27027027027027</v>
      </c>
      <c r="L23" s="264">
        <v>0.05405405405405406</v>
      </c>
      <c r="M23" s="264">
        <v>0</v>
      </c>
      <c r="N23" s="264">
        <v>0</v>
      </c>
      <c r="O23" s="264">
        <v>0.7567567567567568</v>
      </c>
      <c r="P23" s="257">
        <v>0</v>
      </c>
      <c r="Q23" s="264">
        <v>0.02702702702702703</v>
      </c>
      <c r="R23" s="265">
        <v>0.02702702702702703</v>
      </c>
      <c r="S23" s="259">
        <v>0</v>
      </c>
      <c r="T23" s="265">
        <v>0.875</v>
      </c>
      <c r="U23" s="267">
        <v>0</v>
      </c>
      <c r="V23" s="264">
        <v>0</v>
      </c>
      <c r="W23" s="264">
        <v>0</v>
      </c>
      <c r="X23" s="264">
        <v>0</v>
      </c>
      <c r="Y23" s="265">
        <v>0</v>
      </c>
      <c r="Z23" s="11"/>
      <c r="AA23" s="220">
        <v>61</v>
      </c>
      <c r="AB23" s="221">
        <v>37</v>
      </c>
      <c r="AC23" s="221">
        <v>8</v>
      </c>
      <c r="AD23" s="222">
        <v>6</v>
      </c>
    </row>
    <row r="24" spans="1:30" ht="12" customHeight="1">
      <c r="A24" s="13">
        <v>21</v>
      </c>
      <c r="B24" s="208"/>
      <c r="C24" s="210">
        <f t="shared" si="0"/>
        <v>44339</v>
      </c>
      <c r="D24" s="199" t="s">
        <v>146</v>
      </c>
      <c r="E24" s="210">
        <f t="shared" si="1"/>
        <v>44345</v>
      </c>
      <c r="F24" s="203"/>
      <c r="G24" s="263">
        <v>0</v>
      </c>
      <c r="H24" s="259">
        <v>0.35135135135135137</v>
      </c>
      <c r="I24" s="264">
        <v>0.35135135135135137</v>
      </c>
      <c r="J24" s="264">
        <v>0.5405405405405406</v>
      </c>
      <c r="K24" s="264">
        <v>6.054054054054054</v>
      </c>
      <c r="L24" s="264">
        <v>0.05405405405405406</v>
      </c>
      <c r="M24" s="264">
        <v>0.02702702702702703</v>
      </c>
      <c r="N24" s="264">
        <v>0</v>
      </c>
      <c r="O24" s="264">
        <v>0.5405405405405406</v>
      </c>
      <c r="P24" s="257">
        <v>0</v>
      </c>
      <c r="Q24" s="264">
        <v>0</v>
      </c>
      <c r="R24" s="265">
        <v>0.10810810810810811</v>
      </c>
      <c r="S24" s="259">
        <v>0</v>
      </c>
      <c r="T24" s="265">
        <v>0.875</v>
      </c>
      <c r="U24" s="266">
        <v>0</v>
      </c>
      <c r="V24" s="264">
        <v>0</v>
      </c>
      <c r="W24" s="264">
        <v>0</v>
      </c>
      <c r="X24" s="264">
        <v>0</v>
      </c>
      <c r="Y24" s="265">
        <v>0</v>
      </c>
      <c r="Z24" s="11"/>
      <c r="AA24" s="220">
        <v>61</v>
      </c>
      <c r="AB24" s="221">
        <v>37</v>
      </c>
      <c r="AC24" s="221">
        <v>8</v>
      </c>
      <c r="AD24" s="222">
        <v>6</v>
      </c>
    </row>
    <row r="25" spans="1:30" ht="12" customHeight="1">
      <c r="A25" s="13">
        <v>22</v>
      </c>
      <c r="B25" s="208"/>
      <c r="C25" s="210">
        <f t="shared" si="0"/>
        <v>44346</v>
      </c>
      <c r="D25" s="199" t="s">
        <v>157</v>
      </c>
      <c r="E25" s="210">
        <f t="shared" si="1"/>
        <v>44352</v>
      </c>
      <c r="F25" s="203"/>
      <c r="G25" s="263">
        <v>0</v>
      </c>
      <c r="H25" s="259">
        <v>0.08108108108108109</v>
      </c>
      <c r="I25" s="264">
        <v>0.6486486486486487</v>
      </c>
      <c r="J25" s="264">
        <v>0.2702702702702703</v>
      </c>
      <c r="K25" s="264">
        <v>6.702702702702703</v>
      </c>
      <c r="L25" s="264">
        <v>0.08108108108108109</v>
      </c>
      <c r="M25" s="264">
        <v>0.08108108108108109</v>
      </c>
      <c r="N25" s="264">
        <v>0</v>
      </c>
      <c r="O25" s="264">
        <v>0.6756756756756757</v>
      </c>
      <c r="P25" s="257">
        <v>0</v>
      </c>
      <c r="Q25" s="264">
        <v>0.02702702702702703</v>
      </c>
      <c r="R25" s="265">
        <v>0.05405405405405406</v>
      </c>
      <c r="S25" s="259">
        <v>0</v>
      </c>
      <c r="T25" s="265">
        <v>0</v>
      </c>
      <c r="U25" s="267">
        <v>0</v>
      </c>
      <c r="V25" s="264">
        <v>0</v>
      </c>
      <c r="W25" s="264">
        <v>0</v>
      </c>
      <c r="X25" s="264">
        <v>0</v>
      </c>
      <c r="Y25" s="265">
        <v>0</v>
      </c>
      <c r="Z25" s="11"/>
      <c r="AA25" s="220">
        <v>61</v>
      </c>
      <c r="AB25" s="221">
        <v>37</v>
      </c>
      <c r="AC25" s="221">
        <v>8</v>
      </c>
      <c r="AD25" s="222">
        <v>6</v>
      </c>
    </row>
    <row r="26" spans="1:30" ht="12" customHeight="1">
      <c r="A26" s="13">
        <v>23</v>
      </c>
      <c r="B26" s="208"/>
      <c r="C26" s="210">
        <f t="shared" si="0"/>
        <v>44353</v>
      </c>
      <c r="D26" s="199" t="s">
        <v>157</v>
      </c>
      <c r="E26" s="210">
        <f t="shared" si="1"/>
        <v>44359</v>
      </c>
      <c r="F26" s="203"/>
      <c r="G26" s="263">
        <v>0</v>
      </c>
      <c r="H26" s="259">
        <v>0.6756756756756757</v>
      </c>
      <c r="I26" s="264">
        <v>0.35135135135135137</v>
      </c>
      <c r="J26" s="264">
        <v>0.4594594594594595</v>
      </c>
      <c r="K26" s="264">
        <v>6.702702702702703</v>
      </c>
      <c r="L26" s="264">
        <v>0.05405405405405406</v>
      </c>
      <c r="M26" s="264">
        <v>0.02702702702702703</v>
      </c>
      <c r="N26" s="264">
        <v>0</v>
      </c>
      <c r="O26" s="264">
        <v>0.6486486486486487</v>
      </c>
      <c r="P26" s="257">
        <v>0</v>
      </c>
      <c r="Q26" s="264">
        <v>0.02702702702702703</v>
      </c>
      <c r="R26" s="265">
        <v>0.10810810810810811</v>
      </c>
      <c r="S26" s="259">
        <v>0</v>
      </c>
      <c r="T26" s="265">
        <v>1</v>
      </c>
      <c r="U26" s="266">
        <v>0</v>
      </c>
      <c r="V26" s="264">
        <v>0</v>
      </c>
      <c r="W26" s="264">
        <v>0</v>
      </c>
      <c r="X26" s="264">
        <v>0</v>
      </c>
      <c r="Y26" s="265">
        <v>0</v>
      </c>
      <c r="Z26" s="11"/>
      <c r="AA26" s="220">
        <v>61</v>
      </c>
      <c r="AB26" s="221">
        <v>37</v>
      </c>
      <c r="AC26" s="221">
        <v>8</v>
      </c>
      <c r="AD26" s="222">
        <v>6</v>
      </c>
    </row>
    <row r="27" spans="1:30" ht="12" customHeight="1">
      <c r="A27" s="13">
        <v>24</v>
      </c>
      <c r="B27" s="208"/>
      <c r="C27" s="210">
        <f t="shared" si="0"/>
        <v>44360</v>
      </c>
      <c r="D27" s="199" t="s">
        <v>157</v>
      </c>
      <c r="E27" s="210">
        <f t="shared" si="1"/>
        <v>44366</v>
      </c>
      <c r="F27" s="203"/>
      <c r="G27" s="263">
        <v>0</v>
      </c>
      <c r="H27" s="259">
        <v>1</v>
      </c>
      <c r="I27" s="264">
        <v>0.32432432432432434</v>
      </c>
      <c r="J27" s="264">
        <v>0.40540540540540543</v>
      </c>
      <c r="K27" s="264">
        <v>6.594594594594595</v>
      </c>
      <c r="L27" s="264">
        <v>0.1891891891891892</v>
      </c>
      <c r="M27" s="264">
        <v>0</v>
      </c>
      <c r="N27" s="264">
        <v>0</v>
      </c>
      <c r="O27" s="264">
        <v>0.7837837837837838</v>
      </c>
      <c r="P27" s="257">
        <v>0</v>
      </c>
      <c r="Q27" s="264">
        <v>0</v>
      </c>
      <c r="R27" s="265">
        <v>0</v>
      </c>
      <c r="S27" s="259">
        <v>0</v>
      </c>
      <c r="T27" s="265">
        <v>1.125</v>
      </c>
      <c r="U27" s="267">
        <v>0</v>
      </c>
      <c r="V27" s="264">
        <v>0</v>
      </c>
      <c r="W27" s="264">
        <v>0</v>
      </c>
      <c r="X27" s="264">
        <v>0</v>
      </c>
      <c r="Y27" s="265">
        <v>0</v>
      </c>
      <c r="Z27" s="11"/>
      <c r="AA27" s="220">
        <v>61</v>
      </c>
      <c r="AB27" s="221">
        <v>37</v>
      </c>
      <c r="AC27" s="221">
        <v>8</v>
      </c>
      <c r="AD27" s="222">
        <v>6</v>
      </c>
    </row>
    <row r="28" spans="1:30" ht="12" customHeight="1">
      <c r="A28" s="13">
        <v>25</v>
      </c>
      <c r="B28" s="208"/>
      <c r="C28" s="210">
        <f t="shared" si="0"/>
        <v>44367</v>
      </c>
      <c r="D28" s="199" t="s">
        <v>146</v>
      </c>
      <c r="E28" s="210">
        <f t="shared" si="1"/>
        <v>44373</v>
      </c>
      <c r="F28" s="203"/>
      <c r="G28" s="263">
        <v>0.01639344262295082</v>
      </c>
      <c r="H28" s="259">
        <v>0.6486486486486487</v>
      </c>
      <c r="I28" s="264">
        <v>0.43243243243243246</v>
      </c>
      <c r="J28" s="264">
        <v>0.13513513513513514</v>
      </c>
      <c r="K28" s="264">
        <v>6.621621621621622</v>
      </c>
      <c r="L28" s="264">
        <v>0.1891891891891892</v>
      </c>
      <c r="M28" s="264">
        <v>0.02702702702702703</v>
      </c>
      <c r="N28" s="264">
        <v>0.02702702702702703</v>
      </c>
      <c r="O28" s="264">
        <v>0.5405405405405406</v>
      </c>
      <c r="P28" s="257">
        <v>0</v>
      </c>
      <c r="Q28" s="264">
        <v>0</v>
      </c>
      <c r="R28" s="265">
        <v>0.08108108108108109</v>
      </c>
      <c r="S28" s="259">
        <v>0</v>
      </c>
      <c r="T28" s="265">
        <v>0.375</v>
      </c>
      <c r="U28" s="266">
        <v>0</v>
      </c>
      <c r="V28" s="264">
        <v>0</v>
      </c>
      <c r="W28" s="264">
        <v>0</v>
      </c>
      <c r="X28" s="264">
        <v>0</v>
      </c>
      <c r="Y28" s="265">
        <v>0</v>
      </c>
      <c r="Z28" s="11"/>
      <c r="AA28" s="220">
        <v>61</v>
      </c>
      <c r="AB28" s="221">
        <v>37</v>
      </c>
      <c r="AC28" s="221">
        <v>8</v>
      </c>
      <c r="AD28" s="222">
        <v>6</v>
      </c>
    </row>
    <row r="29" spans="1:30" ht="12" customHeight="1">
      <c r="A29" s="13">
        <v>26</v>
      </c>
      <c r="B29" s="208"/>
      <c r="C29" s="210">
        <f t="shared" si="0"/>
        <v>44374</v>
      </c>
      <c r="D29" s="199" t="s">
        <v>146</v>
      </c>
      <c r="E29" s="210">
        <f t="shared" si="1"/>
        <v>44380</v>
      </c>
      <c r="F29" s="203"/>
      <c r="G29" s="263">
        <v>0</v>
      </c>
      <c r="H29" s="259">
        <v>1.837837837837838</v>
      </c>
      <c r="I29" s="264">
        <v>0.2702702702702703</v>
      </c>
      <c r="J29" s="264">
        <v>0.13513513513513514</v>
      </c>
      <c r="K29" s="264">
        <v>6.351351351351352</v>
      </c>
      <c r="L29" s="264">
        <v>0.10810810810810811</v>
      </c>
      <c r="M29" s="264">
        <v>0</v>
      </c>
      <c r="N29" s="264">
        <v>0</v>
      </c>
      <c r="O29" s="264">
        <v>0.6756756756756757</v>
      </c>
      <c r="P29" s="257">
        <v>0</v>
      </c>
      <c r="Q29" s="264">
        <v>0</v>
      </c>
      <c r="R29" s="265">
        <v>0.05405405405405406</v>
      </c>
      <c r="S29" s="259">
        <v>0</v>
      </c>
      <c r="T29" s="265">
        <v>0.75</v>
      </c>
      <c r="U29" s="267">
        <v>0</v>
      </c>
      <c r="V29" s="264">
        <v>0</v>
      </c>
      <c r="W29" s="264">
        <v>0</v>
      </c>
      <c r="X29" s="264">
        <v>0</v>
      </c>
      <c r="Y29" s="265">
        <v>0</v>
      </c>
      <c r="Z29" s="11"/>
      <c r="AA29" s="220">
        <v>61</v>
      </c>
      <c r="AB29" s="221">
        <v>37</v>
      </c>
      <c r="AC29" s="221">
        <v>8</v>
      </c>
      <c r="AD29" s="222">
        <v>6</v>
      </c>
    </row>
    <row r="30" spans="1:30" ht="12" customHeight="1">
      <c r="A30" s="13">
        <v>27</v>
      </c>
      <c r="B30" s="208"/>
      <c r="C30" s="210">
        <f t="shared" si="0"/>
        <v>44381</v>
      </c>
      <c r="D30" s="199" t="s">
        <v>157</v>
      </c>
      <c r="E30" s="210">
        <f t="shared" si="1"/>
        <v>44387</v>
      </c>
      <c r="F30" s="203"/>
      <c r="G30" s="263">
        <v>0</v>
      </c>
      <c r="H30" s="259">
        <v>2.27027027027027</v>
      </c>
      <c r="I30" s="264">
        <v>0.3783783783783784</v>
      </c>
      <c r="J30" s="264">
        <v>0.32432432432432434</v>
      </c>
      <c r="K30" s="264">
        <v>5.243243243243243</v>
      </c>
      <c r="L30" s="264">
        <v>0.08108108108108109</v>
      </c>
      <c r="M30" s="264">
        <v>0.16216216216216217</v>
      </c>
      <c r="N30" s="264">
        <v>0</v>
      </c>
      <c r="O30" s="264">
        <v>0.35135135135135137</v>
      </c>
      <c r="P30" s="257">
        <v>0</v>
      </c>
      <c r="Q30" s="264">
        <v>0.05405405405405406</v>
      </c>
      <c r="R30" s="265">
        <v>0.10810810810810811</v>
      </c>
      <c r="S30" s="259">
        <v>0</v>
      </c>
      <c r="T30" s="265">
        <v>1.25</v>
      </c>
      <c r="U30" s="266">
        <v>0</v>
      </c>
      <c r="V30" s="264">
        <v>0</v>
      </c>
      <c r="W30" s="264">
        <v>0</v>
      </c>
      <c r="X30" s="264">
        <v>0</v>
      </c>
      <c r="Y30" s="265">
        <v>0</v>
      </c>
      <c r="Z30" s="11"/>
      <c r="AA30" s="220">
        <v>61</v>
      </c>
      <c r="AB30" s="221">
        <v>37</v>
      </c>
      <c r="AC30" s="221">
        <v>8</v>
      </c>
      <c r="AD30" s="222">
        <v>6</v>
      </c>
    </row>
    <row r="31" spans="1:30" ht="12" customHeight="1">
      <c r="A31" s="13">
        <v>28</v>
      </c>
      <c r="B31" s="208"/>
      <c r="C31" s="210">
        <f t="shared" si="0"/>
        <v>44388</v>
      </c>
      <c r="D31" s="199" t="s">
        <v>157</v>
      </c>
      <c r="E31" s="210">
        <f t="shared" si="1"/>
        <v>44394</v>
      </c>
      <c r="F31" s="203"/>
      <c r="G31" s="263">
        <v>0</v>
      </c>
      <c r="H31" s="259">
        <v>4.45945945945946</v>
      </c>
      <c r="I31" s="264">
        <v>0.1891891891891892</v>
      </c>
      <c r="J31" s="264">
        <v>0.32432432432432434</v>
      </c>
      <c r="K31" s="264">
        <v>5.702702702702703</v>
      </c>
      <c r="L31" s="264">
        <v>0.3783783783783784</v>
      </c>
      <c r="M31" s="264">
        <v>0.10810810810810811</v>
      </c>
      <c r="N31" s="264">
        <v>0.02702702702702703</v>
      </c>
      <c r="O31" s="264">
        <v>0.43243243243243246</v>
      </c>
      <c r="P31" s="257">
        <v>0</v>
      </c>
      <c r="Q31" s="264">
        <v>0.02702702702702703</v>
      </c>
      <c r="R31" s="265">
        <v>0</v>
      </c>
      <c r="S31" s="259">
        <v>0</v>
      </c>
      <c r="T31" s="265">
        <v>0.375</v>
      </c>
      <c r="U31" s="267">
        <v>0</v>
      </c>
      <c r="V31" s="264">
        <v>0</v>
      </c>
      <c r="W31" s="264">
        <v>0</v>
      </c>
      <c r="X31" s="264">
        <v>0</v>
      </c>
      <c r="Y31" s="265">
        <v>0</v>
      </c>
      <c r="Z31" s="11"/>
      <c r="AA31" s="220">
        <v>61</v>
      </c>
      <c r="AB31" s="221">
        <v>37</v>
      </c>
      <c r="AC31" s="221">
        <v>8</v>
      </c>
      <c r="AD31" s="222">
        <v>6</v>
      </c>
    </row>
    <row r="32" spans="1:30" ht="12" customHeight="1">
      <c r="A32" s="13">
        <v>29</v>
      </c>
      <c r="B32" s="208"/>
      <c r="C32" s="210">
        <f t="shared" si="0"/>
        <v>44395</v>
      </c>
      <c r="D32" s="199" t="s">
        <v>157</v>
      </c>
      <c r="E32" s="210">
        <f t="shared" si="1"/>
        <v>44401</v>
      </c>
      <c r="F32" s="203"/>
      <c r="G32" s="263">
        <v>0</v>
      </c>
      <c r="H32" s="259">
        <v>5.162162162162162</v>
      </c>
      <c r="I32" s="264">
        <v>0.3783783783783784</v>
      </c>
      <c r="J32" s="264">
        <v>0.24324324324324326</v>
      </c>
      <c r="K32" s="264">
        <v>4.5675675675675675</v>
      </c>
      <c r="L32" s="264">
        <v>0.08108108108108109</v>
      </c>
      <c r="M32" s="264">
        <v>0.1891891891891892</v>
      </c>
      <c r="N32" s="264">
        <v>0</v>
      </c>
      <c r="O32" s="264">
        <v>0.3783783783783784</v>
      </c>
      <c r="P32" s="257">
        <v>0</v>
      </c>
      <c r="Q32" s="264">
        <v>0.05405405405405406</v>
      </c>
      <c r="R32" s="265">
        <v>0.02702702702702703</v>
      </c>
      <c r="S32" s="259">
        <v>0</v>
      </c>
      <c r="T32" s="265">
        <v>0.875</v>
      </c>
      <c r="U32" s="266">
        <v>0</v>
      </c>
      <c r="V32" s="264">
        <v>0</v>
      </c>
      <c r="W32" s="264">
        <v>0</v>
      </c>
      <c r="X32" s="264">
        <v>0</v>
      </c>
      <c r="Y32" s="265">
        <v>0</v>
      </c>
      <c r="Z32" s="11"/>
      <c r="AA32" s="220">
        <v>61</v>
      </c>
      <c r="AB32" s="221">
        <v>37</v>
      </c>
      <c r="AC32" s="221">
        <v>8</v>
      </c>
      <c r="AD32" s="222">
        <v>6</v>
      </c>
    </row>
    <row r="33" spans="1:30" ht="12" customHeight="1">
      <c r="A33" s="13">
        <v>30</v>
      </c>
      <c r="B33" s="208"/>
      <c r="C33" s="210">
        <f t="shared" si="0"/>
        <v>44402</v>
      </c>
      <c r="D33" s="199" t="s">
        <v>157</v>
      </c>
      <c r="E33" s="210">
        <f t="shared" si="1"/>
        <v>44408</v>
      </c>
      <c r="F33" s="203"/>
      <c r="G33" s="263">
        <v>0</v>
      </c>
      <c r="H33" s="259">
        <v>3.5945945945945947</v>
      </c>
      <c r="I33" s="264">
        <v>0.1891891891891892</v>
      </c>
      <c r="J33" s="264">
        <v>0.1891891891891892</v>
      </c>
      <c r="K33" s="264">
        <v>4.594594594594595</v>
      </c>
      <c r="L33" s="264">
        <v>0.10810810810810811</v>
      </c>
      <c r="M33" s="264">
        <v>0.13513513513513514</v>
      </c>
      <c r="N33" s="264">
        <v>0.02702702702702703</v>
      </c>
      <c r="O33" s="264">
        <v>0.2972972972972973</v>
      </c>
      <c r="P33" s="257">
        <v>0</v>
      </c>
      <c r="Q33" s="264">
        <v>0.08108108108108109</v>
      </c>
      <c r="R33" s="265">
        <v>0</v>
      </c>
      <c r="S33" s="259">
        <v>0</v>
      </c>
      <c r="T33" s="265">
        <v>0.25</v>
      </c>
      <c r="U33" s="267">
        <v>0</v>
      </c>
      <c r="V33" s="264">
        <v>0</v>
      </c>
      <c r="W33" s="264">
        <v>0</v>
      </c>
      <c r="X33" s="264">
        <v>0</v>
      </c>
      <c r="Y33" s="265">
        <v>0</v>
      </c>
      <c r="Z33" s="11"/>
      <c r="AA33" s="220">
        <v>61</v>
      </c>
      <c r="AB33" s="221">
        <v>37</v>
      </c>
      <c r="AC33" s="221">
        <v>8</v>
      </c>
      <c r="AD33" s="222">
        <v>6</v>
      </c>
    </row>
    <row r="34" spans="1:30" ht="12" customHeight="1">
      <c r="A34" s="13">
        <v>31</v>
      </c>
      <c r="B34" s="208"/>
      <c r="C34" s="210">
        <f t="shared" si="0"/>
        <v>44409</v>
      </c>
      <c r="D34" s="199" t="s">
        <v>157</v>
      </c>
      <c r="E34" s="210">
        <f t="shared" si="1"/>
        <v>44415</v>
      </c>
      <c r="F34" s="203"/>
      <c r="G34" s="263">
        <v>0</v>
      </c>
      <c r="H34" s="259">
        <v>4.027027027027027</v>
      </c>
      <c r="I34" s="264">
        <v>0.16216216216216217</v>
      </c>
      <c r="J34" s="264">
        <v>0.35135135135135137</v>
      </c>
      <c r="K34" s="264">
        <v>3.864864864864865</v>
      </c>
      <c r="L34" s="264">
        <v>0.10810810810810811</v>
      </c>
      <c r="M34" s="264">
        <v>0.35135135135135137</v>
      </c>
      <c r="N34" s="264">
        <v>0</v>
      </c>
      <c r="O34" s="264">
        <v>0.40540540540540543</v>
      </c>
      <c r="P34" s="257">
        <v>0</v>
      </c>
      <c r="Q34" s="264">
        <v>0</v>
      </c>
      <c r="R34" s="265">
        <v>0</v>
      </c>
      <c r="S34" s="259">
        <v>0</v>
      </c>
      <c r="T34" s="265">
        <v>1.125</v>
      </c>
      <c r="U34" s="266">
        <v>0</v>
      </c>
      <c r="V34" s="264">
        <v>0</v>
      </c>
      <c r="W34" s="264">
        <v>0</v>
      </c>
      <c r="X34" s="264">
        <v>0</v>
      </c>
      <c r="Y34" s="265">
        <v>0</v>
      </c>
      <c r="Z34" s="11"/>
      <c r="AA34" s="220">
        <v>61</v>
      </c>
      <c r="AB34" s="221">
        <v>37</v>
      </c>
      <c r="AC34" s="221">
        <v>8</v>
      </c>
      <c r="AD34" s="222">
        <v>6</v>
      </c>
    </row>
    <row r="35" spans="1:30" ht="12" customHeight="1">
      <c r="A35" s="13">
        <v>32</v>
      </c>
      <c r="B35" s="208"/>
      <c r="C35" s="210">
        <f t="shared" si="0"/>
        <v>44416</v>
      </c>
      <c r="D35" s="199" t="s">
        <v>157</v>
      </c>
      <c r="E35" s="210">
        <f t="shared" si="1"/>
        <v>44422</v>
      </c>
      <c r="F35" s="203"/>
      <c r="G35" s="263">
        <v>0.04918032786885246</v>
      </c>
      <c r="H35" s="259">
        <v>3</v>
      </c>
      <c r="I35" s="264">
        <v>0.02702702702702703</v>
      </c>
      <c r="J35" s="264">
        <v>0.10810810810810811</v>
      </c>
      <c r="K35" s="264">
        <v>2.864864864864865</v>
      </c>
      <c r="L35" s="264">
        <v>0</v>
      </c>
      <c r="M35" s="264">
        <v>0.32432432432432434</v>
      </c>
      <c r="N35" s="264">
        <v>0</v>
      </c>
      <c r="O35" s="264">
        <v>0.3783783783783784</v>
      </c>
      <c r="P35" s="257">
        <v>0</v>
      </c>
      <c r="Q35" s="264">
        <v>0.10810810810810811</v>
      </c>
      <c r="R35" s="265">
        <v>0.02702702702702703</v>
      </c>
      <c r="S35" s="259">
        <v>0</v>
      </c>
      <c r="T35" s="265">
        <v>0.25</v>
      </c>
      <c r="U35" s="266">
        <v>0</v>
      </c>
      <c r="V35" s="264">
        <v>0</v>
      </c>
      <c r="W35" s="264">
        <v>0</v>
      </c>
      <c r="X35" s="264">
        <v>0</v>
      </c>
      <c r="Y35" s="265">
        <v>0</v>
      </c>
      <c r="Z35" s="11"/>
      <c r="AA35" s="220">
        <v>61</v>
      </c>
      <c r="AB35" s="221">
        <v>37</v>
      </c>
      <c r="AC35" s="221">
        <v>8</v>
      </c>
      <c r="AD35" s="222">
        <v>6</v>
      </c>
    </row>
    <row r="36" spans="1:30" ht="12" customHeight="1">
      <c r="A36" s="13">
        <v>33</v>
      </c>
      <c r="B36" s="208"/>
      <c r="C36" s="210">
        <f t="shared" si="0"/>
        <v>44423</v>
      </c>
      <c r="D36" s="199" t="s">
        <v>157</v>
      </c>
      <c r="E36" s="210">
        <f t="shared" si="1"/>
        <v>44429</v>
      </c>
      <c r="F36" s="203"/>
      <c r="G36" s="263">
        <v>0</v>
      </c>
      <c r="H36" s="259">
        <v>2.2162162162162162</v>
      </c>
      <c r="I36" s="264">
        <v>0.08108108108108109</v>
      </c>
      <c r="J36" s="264">
        <v>0.02702702702702703</v>
      </c>
      <c r="K36" s="264">
        <v>2.054054054054054</v>
      </c>
      <c r="L36" s="264">
        <v>0.08108108108108109</v>
      </c>
      <c r="M36" s="264">
        <v>0.6486486486486487</v>
      </c>
      <c r="N36" s="264">
        <v>0</v>
      </c>
      <c r="O36" s="264">
        <v>0.4594594594594595</v>
      </c>
      <c r="P36" s="257">
        <v>0</v>
      </c>
      <c r="Q36" s="264">
        <v>0.10810810810810811</v>
      </c>
      <c r="R36" s="265">
        <v>0.02702702702702703</v>
      </c>
      <c r="S36" s="259">
        <v>0</v>
      </c>
      <c r="T36" s="265">
        <v>0.25</v>
      </c>
      <c r="U36" s="267">
        <v>0</v>
      </c>
      <c r="V36" s="264">
        <v>0</v>
      </c>
      <c r="W36" s="264">
        <v>0</v>
      </c>
      <c r="X36" s="264">
        <v>0</v>
      </c>
      <c r="Y36" s="265">
        <v>0</v>
      </c>
      <c r="Z36" s="11"/>
      <c r="AA36" s="220">
        <v>61</v>
      </c>
      <c r="AB36" s="221">
        <v>37</v>
      </c>
      <c r="AC36" s="221">
        <v>8</v>
      </c>
      <c r="AD36" s="222">
        <v>6</v>
      </c>
    </row>
    <row r="37" spans="1:30" ht="12" customHeight="1">
      <c r="A37" s="13">
        <v>34</v>
      </c>
      <c r="B37" s="208"/>
      <c r="C37" s="210">
        <f t="shared" si="0"/>
        <v>44430</v>
      </c>
      <c r="D37" s="199" t="s">
        <v>157</v>
      </c>
      <c r="E37" s="210">
        <f t="shared" si="1"/>
        <v>44436</v>
      </c>
      <c r="F37" s="203"/>
      <c r="G37" s="263">
        <v>0</v>
      </c>
      <c r="H37" s="259">
        <v>1.7297297297297298</v>
      </c>
      <c r="I37" s="264">
        <v>0.05405405405405406</v>
      </c>
      <c r="J37" s="264">
        <v>0.1891891891891892</v>
      </c>
      <c r="K37" s="264">
        <v>2.2432432432432434</v>
      </c>
      <c r="L37" s="264">
        <v>0.02702702702702703</v>
      </c>
      <c r="M37" s="264">
        <v>0.43243243243243246</v>
      </c>
      <c r="N37" s="264">
        <v>0</v>
      </c>
      <c r="O37" s="264">
        <v>0.2972972972972973</v>
      </c>
      <c r="P37" s="257">
        <v>0</v>
      </c>
      <c r="Q37" s="264">
        <v>0.2972972972972973</v>
      </c>
      <c r="R37" s="265">
        <v>0.05405405405405406</v>
      </c>
      <c r="S37" s="259">
        <v>0</v>
      </c>
      <c r="T37" s="265">
        <v>0.625</v>
      </c>
      <c r="U37" s="266">
        <v>0</v>
      </c>
      <c r="V37" s="264">
        <v>0</v>
      </c>
      <c r="W37" s="264">
        <v>0.16666666666666666</v>
      </c>
      <c r="X37" s="264">
        <v>0</v>
      </c>
      <c r="Y37" s="265">
        <v>0</v>
      </c>
      <c r="Z37" s="11"/>
      <c r="AA37" s="220">
        <v>61</v>
      </c>
      <c r="AB37" s="221">
        <v>37</v>
      </c>
      <c r="AC37" s="221">
        <v>8</v>
      </c>
      <c r="AD37" s="222">
        <v>6</v>
      </c>
    </row>
    <row r="38" spans="1:30" ht="12" customHeight="1">
      <c r="A38" s="13">
        <v>35</v>
      </c>
      <c r="B38" s="208"/>
      <c r="C38" s="210">
        <f t="shared" si="0"/>
        <v>44437</v>
      </c>
      <c r="D38" s="199" t="s">
        <v>157</v>
      </c>
      <c r="E38" s="210">
        <f t="shared" si="1"/>
        <v>44443</v>
      </c>
      <c r="F38" s="203"/>
      <c r="G38" s="263">
        <v>0</v>
      </c>
      <c r="H38" s="259">
        <v>2.6486486486486487</v>
      </c>
      <c r="I38" s="264">
        <v>0.05405405405405406</v>
      </c>
      <c r="J38" s="264">
        <v>0.3783783783783784</v>
      </c>
      <c r="K38" s="264">
        <v>3.2432432432432434</v>
      </c>
      <c r="L38" s="264">
        <v>0.05405405405405406</v>
      </c>
      <c r="M38" s="264">
        <v>0.5675675675675675</v>
      </c>
      <c r="N38" s="264">
        <v>0</v>
      </c>
      <c r="O38" s="264">
        <v>0.5135135135135135</v>
      </c>
      <c r="P38" s="257">
        <v>0</v>
      </c>
      <c r="Q38" s="264">
        <v>0.2702702702702703</v>
      </c>
      <c r="R38" s="265">
        <v>0.05405405405405406</v>
      </c>
      <c r="S38" s="259">
        <v>0</v>
      </c>
      <c r="T38" s="265">
        <v>1</v>
      </c>
      <c r="U38" s="266">
        <v>0</v>
      </c>
      <c r="V38" s="264">
        <v>0</v>
      </c>
      <c r="W38" s="264">
        <v>0</v>
      </c>
      <c r="X38" s="264">
        <v>0</v>
      </c>
      <c r="Y38" s="265">
        <v>0</v>
      </c>
      <c r="Z38" s="11"/>
      <c r="AA38" s="220">
        <v>61</v>
      </c>
      <c r="AB38" s="221">
        <v>37</v>
      </c>
      <c r="AC38" s="221">
        <v>8</v>
      </c>
      <c r="AD38" s="222">
        <v>6</v>
      </c>
    </row>
    <row r="39" spans="1:30" ht="12" customHeight="1">
      <c r="A39" s="13">
        <v>36</v>
      </c>
      <c r="B39" s="208"/>
      <c r="C39" s="210">
        <f t="shared" si="0"/>
        <v>44444</v>
      </c>
      <c r="D39" s="199" t="s">
        <v>157</v>
      </c>
      <c r="E39" s="210">
        <f t="shared" si="1"/>
        <v>44450</v>
      </c>
      <c r="F39" s="203"/>
      <c r="G39" s="263">
        <v>0</v>
      </c>
      <c r="H39" s="259">
        <v>1.5675675675675675</v>
      </c>
      <c r="I39" s="264">
        <v>0.02702702702702703</v>
      </c>
      <c r="J39" s="264">
        <v>0.2972972972972973</v>
      </c>
      <c r="K39" s="264">
        <v>3.27027027027027</v>
      </c>
      <c r="L39" s="264">
        <v>0.02702702702702703</v>
      </c>
      <c r="M39" s="264">
        <v>0.7027027027027027</v>
      </c>
      <c r="N39" s="264">
        <v>0.02702702702702703</v>
      </c>
      <c r="O39" s="264">
        <v>0.40540540540540543</v>
      </c>
      <c r="P39" s="257">
        <v>0</v>
      </c>
      <c r="Q39" s="264">
        <v>0.16216216216216217</v>
      </c>
      <c r="R39" s="265">
        <v>0</v>
      </c>
      <c r="S39" s="259">
        <v>0</v>
      </c>
      <c r="T39" s="265">
        <v>1.875</v>
      </c>
      <c r="U39" s="267">
        <v>0</v>
      </c>
      <c r="V39" s="264">
        <v>0</v>
      </c>
      <c r="W39" s="264">
        <v>0</v>
      </c>
      <c r="X39" s="264">
        <v>0</v>
      </c>
      <c r="Y39" s="265">
        <v>0</v>
      </c>
      <c r="Z39" s="11"/>
      <c r="AA39" s="220">
        <v>61</v>
      </c>
      <c r="AB39" s="221">
        <v>37</v>
      </c>
      <c r="AC39" s="221">
        <v>8</v>
      </c>
      <c r="AD39" s="222">
        <v>6</v>
      </c>
    </row>
    <row r="40" spans="1:30" ht="12" customHeight="1">
      <c r="A40" s="13">
        <v>37</v>
      </c>
      <c r="B40" s="208"/>
      <c r="C40" s="210">
        <f t="shared" si="0"/>
        <v>44451</v>
      </c>
      <c r="D40" s="199" t="s">
        <v>157</v>
      </c>
      <c r="E40" s="210">
        <f t="shared" si="1"/>
        <v>44457</v>
      </c>
      <c r="F40" s="203"/>
      <c r="G40" s="263">
        <v>0</v>
      </c>
      <c r="H40" s="259">
        <v>3</v>
      </c>
      <c r="I40" s="264">
        <v>0</v>
      </c>
      <c r="J40" s="264">
        <v>0.35135135135135137</v>
      </c>
      <c r="K40" s="264">
        <v>3.081081081081081</v>
      </c>
      <c r="L40" s="264">
        <v>0.08108108108108109</v>
      </c>
      <c r="M40" s="264">
        <v>1.054054054054054</v>
      </c>
      <c r="N40" s="264">
        <v>0</v>
      </c>
      <c r="O40" s="264">
        <v>0.35135135135135137</v>
      </c>
      <c r="P40" s="257">
        <v>0</v>
      </c>
      <c r="Q40" s="264">
        <v>0.08108108108108109</v>
      </c>
      <c r="R40" s="265">
        <v>0.05405405405405406</v>
      </c>
      <c r="S40" s="259">
        <v>0</v>
      </c>
      <c r="T40" s="265">
        <v>1.5</v>
      </c>
      <c r="U40" s="266">
        <v>0</v>
      </c>
      <c r="V40" s="264">
        <v>0</v>
      </c>
      <c r="W40" s="264">
        <v>0</v>
      </c>
      <c r="X40" s="264">
        <v>0</v>
      </c>
      <c r="Y40" s="265">
        <v>0</v>
      </c>
      <c r="Z40" s="11"/>
      <c r="AA40" s="220">
        <v>61</v>
      </c>
      <c r="AB40" s="221">
        <v>37</v>
      </c>
      <c r="AC40" s="221">
        <v>8</v>
      </c>
      <c r="AD40" s="222">
        <v>6</v>
      </c>
    </row>
    <row r="41" spans="1:30" ht="12" customHeight="1">
      <c r="A41" s="13">
        <v>38</v>
      </c>
      <c r="B41" s="208"/>
      <c r="C41" s="210">
        <f t="shared" si="0"/>
        <v>44458</v>
      </c>
      <c r="D41" s="199" t="s">
        <v>157</v>
      </c>
      <c r="E41" s="210">
        <f t="shared" si="1"/>
        <v>44464</v>
      </c>
      <c r="F41" s="203"/>
      <c r="G41" s="263">
        <v>0</v>
      </c>
      <c r="H41" s="259">
        <v>2.27027027027027</v>
      </c>
      <c r="I41" s="264">
        <v>0.08108108108108109</v>
      </c>
      <c r="J41" s="264">
        <v>0.16216216216216217</v>
      </c>
      <c r="K41" s="264">
        <v>2.7567567567567566</v>
      </c>
      <c r="L41" s="264">
        <v>0.05405405405405406</v>
      </c>
      <c r="M41" s="264">
        <v>0.7567567567567568</v>
      </c>
      <c r="N41" s="264">
        <v>0</v>
      </c>
      <c r="O41" s="264">
        <v>0.4864864864864865</v>
      </c>
      <c r="P41" s="257">
        <v>0</v>
      </c>
      <c r="Q41" s="264">
        <v>0.10810810810810811</v>
      </c>
      <c r="R41" s="265">
        <v>0.05405405405405406</v>
      </c>
      <c r="S41" s="259">
        <v>0</v>
      </c>
      <c r="T41" s="265">
        <v>0.375</v>
      </c>
      <c r="U41" s="267">
        <v>0.16666666666666666</v>
      </c>
      <c r="V41" s="264">
        <v>0</v>
      </c>
      <c r="W41" s="264">
        <v>0</v>
      </c>
      <c r="X41" s="264">
        <v>0</v>
      </c>
      <c r="Y41" s="265">
        <v>0</v>
      </c>
      <c r="Z41" s="11"/>
      <c r="AA41" s="220">
        <v>61</v>
      </c>
      <c r="AB41" s="221">
        <v>37</v>
      </c>
      <c r="AC41" s="221">
        <v>8</v>
      </c>
      <c r="AD41" s="222">
        <v>6</v>
      </c>
    </row>
    <row r="42" spans="1:30" ht="12" customHeight="1">
      <c r="A42" s="13">
        <v>39</v>
      </c>
      <c r="B42" s="208"/>
      <c r="C42" s="210">
        <f t="shared" si="0"/>
        <v>44465</v>
      </c>
      <c r="D42" s="199" t="s">
        <v>157</v>
      </c>
      <c r="E42" s="210">
        <f t="shared" si="1"/>
        <v>44471</v>
      </c>
      <c r="F42" s="203"/>
      <c r="G42" s="263">
        <v>0</v>
      </c>
      <c r="H42" s="259">
        <v>2.054054054054054</v>
      </c>
      <c r="I42" s="264">
        <v>0.05405405405405406</v>
      </c>
      <c r="J42" s="264">
        <v>0.13513513513513514</v>
      </c>
      <c r="K42" s="264">
        <v>3.72972972972973</v>
      </c>
      <c r="L42" s="264">
        <v>0.08108108108108109</v>
      </c>
      <c r="M42" s="264">
        <v>1.0810810810810811</v>
      </c>
      <c r="N42" s="264">
        <v>0.08108108108108109</v>
      </c>
      <c r="O42" s="264">
        <v>0.4864864864864865</v>
      </c>
      <c r="P42" s="257">
        <v>0</v>
      </c>
      <c r="Q42" s="264">
        <v>0.4594594594594595</v>
      </c>
      <c r="R42" s="265">
        <v>0.08108108108108109</v>
      </c>
      <c r="S42" s="259">
        <v>0</v>
      </c>
      <c r="T42" s="265">
        <v>0.625</v>
      </c>
      <c r="U42" s="266">
        <v>0</v>
      </c>
      <c r="V42" s="264">
        <v>0</v>
      </c>
      <c r="W42" s="264">
        <v>0</v>
      </c>
      <c r="X42" s="264">
        <v>0.16666666666666666</v>
      </c>
      <c r="Y42" s="265">
        <v>0</v>
      </c>
      <c r="Z42" s="11"/>
      <c r="AA42" s="220">
        <v>61</v>
      </c>
      <c r="AB42" s="221">
        <v>37</v>
      </c>
      <c r="AC42" s="221">
        <v>8</v>
      </c>
      <c r="AD42" s="222">
        <v>6</v>
      </c>
    </row>
    <row r="43" spans="1:30" ht="12" customHeight="1">
      <c r="A43" s="13">
        <v>40</v>
      </c>
      <c r="B43" s="208"/>
      <c r="C43" s="210">
        <f t="shared" si="0"/>
        <v>44472</v>
      </c>
      <c r="D43" s="199" t="s">
        <v>157</v>
      </c>
      <c r="E43" s="210">
        <f t="shared" si="1"/>
        <v>44478</v>
      </c>
      <c r="F43" s="203"/>
      <c r="G43" s="263">
        <v>0</v>
      </c>
      <c r="H43" s="259">
        <v>2.027027027027027</v>
      </c>
      <c r="I43" s="264">
        <v>0.02702702702702703</v>
      </c>
      <c r="J43" s="264">
        <v>0.43243243243243246</v>
      </c>
      <c r="K43" s="264">
        <v>3.7837837837837838</v>
      </c>
      <c r="L43" s="264">
        <v>0</v>
      </c>
      <c r="M43" s="264">
        <v>1.8108108108108107</v>
      </c>
      <c r="N43" s="264">
        <v>0</v>
      </c>
      <c r="O43" s="264">
        <v>0.3783783783783784</v>
      </c>
      <c r="P43" s="257">
        <v>0</v>
      </c>
      <c r="Q43" s="264">
        <v>0.32432432432432434</v>
      </c>
      <c r="R43" s="265">
        <v>0.05405405405405406</v>
      </c>
      <c r="S43" s="259">
        <v>0</v>
      </c>
      <c r="T43" s="265">
        <v>0.375</v>
      </c>
      <c r="U43" s="267">
        <v>0</v>
      </c>
      <c r="V43" s="264">
        <v>0</v>
      </c>
      <c r="W43" s="264">
        <v>0</v>
      </c>
      <c r="X43" s="264">
        <v>0</v>
      </c>
      <c r="Y43" s="265">
        <v>0</v>
      </c>
      <c r="Z43" s="11"/>
      <c r="AA43" s="220">
        <v>61</v>
      </c>
      <c r="AB43" s="221">
        <v>37</v>
      </c>
      <c r="AC43" s="221">
        <v>8</v>
      </c>
      <c r="AD43" s="222">
        <v>6</v>
      </c>
    </row>
    <row r="44" spans="1:30" ht="12" customHeight="1">
      <c r="A44" s="13">
        <v>41</v>
      </c>
      <c r="B44" s="208"/>
      <c r="C44" s="210">
        <f t="shared" si="0"/>
        <v>44479</v>
      </c>
      <c r="D44" s="199" t="s">
        <v>157</v>
      </c>
      <c r="E44" s="210">
        <f t="shared" si="1"/>
        <v>44485</v>
      </c>
      <c r="F44" s="203"/>
      <c r="G44" s="263">
        <v>0.03278688524590164</v>
      </c>
      <c r="H44" s="259">
        <v>1.4054054054054055</v>
      </c>
      <c r="I44" s="264">
        <v>0.02702702702702703</v>
      </c>
      <c r="J44" s="264">
        <v>0.24324324324324326</v>
      </c>
      <c r="K44" s="264">
        <v>2.5675675675675675</v>
      </c>
      <c r="L44" s="264">
        <v>0</v>
      </c>
      <c r="M44" s="264">
        <v>1.5945945945945945</v>
      </c>
      <c r="N44" s="264">
        <v>0.02702702702702703</v>
      </c>
      <c r="O44" s="264">
        <v>0.43243243243243246</v>
      </c>
      <c r="P44" s="257">
        <v>0</v>
      </c>
      <c r="Q44" s="264">
        <v>0.32432432432432434</v>
      </c>
      <c r="R44" s="265">
        <v>0</v>
      </c>
      <c r="S44" s="259">
        <v>0</v>
      </c>
      <c r="T44" s="265">
        <v>0.625</v>
      </c>
      <c r="U44" s="266">
        <v>0</v>
      </c>
      <c r="V44" s="264">
        <v>0</v>
      </c>
      <c r="W44" s="264">
        <v>0</v>
      </c>
      <c r="X44" s="264">
        <v>0</v>
      </c>
      <c r="Y44" s="265">
        <v>0</v>
      </c>
      <c r="Z44" s="11"/>
      <c r="AA44" s="220">
        <v>61</v>
      </c>
      <c r="AB44" s="221">
        <v>37</v>
      </c>
      <c r="AC44" s="221">
        <v>8</v>
      </c>
      <c r="AD44" s="222">
        <v>6</v>
      </c>
    </row>
    <row r="45" spans="1:30" ht="12" customHeight="1">
      <c r="A45" s="13">
        <v>42</v>
      </c>
      <c r="B45" s="208"/>
      <c r="C45" s="210">
        <f t="shared" si="0"/>
        <v>44486</v>
      </c>
      <c r="D45" s="199" t="s">
        <v>157</v>
      </c>
      <c r="E45" s="210">
        <f t="shared" si="1"/>
        <v>44492</v>
      </c>
      <c r="F45" s="203"/>
      <c r="G45" s="263">
        <v>0.2459016393442623</v>
      </c>
      <c r="H45" s="259">
        <v>1.5945945945945945</v>
      </c>
      <c r="I45" s="264">
        <v>0.05405405405405406</v>
      </c>
      <c r="J45" s="264">
        <v>0.35135135135135137</v>
      </c>
      <c r="K45" s="264">
        <v>3.4594594594594597</v>
      </c>
      <c r="L45" s="264">
        <v>0.02702702702702703</v>
      </c>
      <c r="M45" s="264">
        <v>2.108108108108108</v>
      </c>
      <c r="N45" s="264">
        <v>0</v>
      </c>
      <c r="O45" s="264">
        <v>0.40540540540540543</v>
      </c>
      <c r="P45" s="257">
        <v>0</v>
      </c>
      <c r="Q45" s="264">
        <v>0.21621621621621623</v>
      </c>
      <c r="R45" s="265">
        <v>0.05405405405405406</v>
      </c>
      <c r="S45" s="259">
        <v>0</v>
      </c>
      <c r="T45" s="265">
        <v>0.625</v>
      </c>
      <c r="U45" s="267">
        <v>0</v>
      </c>
      <c r="V45" s="264">
        <v>0</v>
      </c>
      <c r="W45" s="264">
        <v>0</v>
      </c>
      <c r="X45" s="264">
        <v>0</v>
      </c>
      <c r="Y45" s="265">
        <v>0</v>
      </c>
      <c r="Z45" s="11"/>
      <c r="AA45" s="220">
        <v>61</v>
      </c>
      <c r="AB45" s="221">
        <v>37</v>
      </c>
      <c r="AC45" s="221">
        <v>8</v>
      </c>
      <c r="AD45" s="222">
        <v>6</v>
      </c>
    </row>
    <row r="46" spans="1:30" ht="12" customHeight="1">
      <c r="A46" s="13">
        <v>43</v>
      </c>
      <c r="B46" s="208"/>
      <c r="C46" s="210">
        <f t="shared" si="0"/>
        <v>44493</v>
      </c>
      <c r="D46" s="199" t="s">
        <v>157</v>
      </c>
      <c r="E46" s="210">
        <f t="shared" si="1"/>
        <v>44499</v>
      </c>
      <c r="F46" s="203"/>
      <c r="G46" s="263">
        <v>0.01639344262295082</v>
      </c>
      <c r="H46" s="259">
        <v>0.8918918918918919</v>
      </c>
      <c r="I46" s="264">
        <v>0.02702702702702703</v>
      </c>
      <c r="J46" s="264">
        <v>0.6756756756756757</v>
      </c>
      <c r="K46" s="264">
        <v>4.135135135135135</v>
      </c>
      <c r="L46" s="264">
        <v>0.02702702702702703</v>
      </c>
      <c r="M46" s="264">
        <v>2.891891891891892</v>
      </c>
      <c r="N46" s="264">
        <v>0</v>
      </c>
      <c r="O46" s="264">
        <v>0.4594594594594595</v>
      </c>
      <c r="P46" s="257">
        <v>0</v>
      </c>
      <c r="Q46" s="264">
        <v>0.2702702702702703</v>
      </c>
      <c r="R46" s="265">
        <v>0.02702702702702703</v>
      </c>
      <c r="S46" s="259">
        <v>0</v>
      </c>
      <c r="T46" s="265">
        <v>0.625</v>
      </c>
      <c r="U46" s="266">
        <v>0</v>
      </c>
      <c r="V46" s="264">
        <v>0</v>
      </c>
      <c r="W46" s="264">
        <v>0</v>
      </c>
      <c r="X46" s="264">
        <v>0</v>
      </c>
      <c r="Y46" s="265">
        <v>0</v>
      </c>
      <c r="Z46" s="11"/>
      <c r="AA46" s="220">
        <v>61</v>
      </c>
      <c r="AB46" s="221">
        <v>37</v>
      </c>
      <c r="AC46" s="221">
        <v>8</v>
      </c>
      <c r="AD46" s="222">
        <v>6</v>
      </c>
    </row>
    <row r="47" spans="1:30" ht="12" customHeight="1">
      <c r="A47" s="13">
        <v>44</v>
      </c>
      <c r="B47" s="208"/>
      <c r="C47" s="210">
        <f t="shared" si="0"/>
        <v>44500</v>
      </c>
      <c r="D47" s="199" t="s">
        <v>157</v>
      </c>
      <c r="E47" s="210">
        <f t="shared" si="1"/>
        <v>44506</v>
      </c>
      <c r="F47" s="203"/>
      <c r="G47" s="263">
        <v>0.03278688524590164</v>
      </c>
      <c r="H47" s="259">
        <v>0.5945945945945946</v>
      </c>
      <c r="I47" s="264">
        <v>0.05405405405405406</v>
      </c>
      <c r="J47" s="264">
        <v>0.43243243243243246</v>
      </c>
      <c r="K47" s="264">
        <v>3.7567567567567566</v>
      </c>
      <c r="L47" s="264">
        <v>0.05405405405405406</v>
      </c>
      <c r="M47" s="264">
        <v>2.972972972972973</v>
      </c>
      <c r="N47" s="264">
        <v>0</v>
      </c>
      <c r="O47" s="264">
        <v>0.32432432432432434</v>
      </c>
      <c r="P47" s="257">
        <v>0</v>
      </c>
      <c r="Q47" s="264">
        <v>0.1891891891891892</v>
      </c>
      <c r="R47" s="265">
        <v>0.02702702702702703</v>
      </c>
      <c r="S47" s="259">
        <v>0</v>
      </c>
      <c r="T47" s="265">
        <v>0.125</v>
      </c>
      <c r="U47" s="267">
        <v>0</v>
      </c>
      <c r="V47" s="264">
        <v>0</v>
      </c>
      <c r="W47" s="264">
        <v>0</v>
      </c>
      <c r="X47" s="264">
        <v>0</v>
      </c>
      <c r="Y47" s="265">
        <v>0</v>
      </c>
      <c r="Z47" s="11"/>
      <c r="AA47" s="220">
        <v>61</v>
      </c>
      <c r="AB47" s="221">
        <v>37</v>
      </c>
      <c r="AC47" s="221">
        <v>8</v>
      </c>
      <c r="AD47" s="222">
        <v>6</v>
      </c>
    </row>
    <row r="48" spans="1:30" ht="12" customHeight="1">
      <c r="A48" s="13">
        <v>45</v>
      </c>
      <c r="B48" s="208"/>
      <c r="C48" s="210">
        <f t="shared" si="0"/>
        <v>44507</v>
      </c>
      <c r="D48" s="199" t="s">
        <v>157</v>
      </c>
      <c r="E48" s="210">
        <f t="shared" si="1"/>
        <v>44513</v>
      </c>
      <c r="F48" s="203"/>
      <c r="G48" s="263">
        <v>0.01639344262295082</v>
      </c>
      <c r="H48" s="259">
        <v>0.7297297297297297</v>
      </c>
      <c r="I48" s="264">
        <v>0.05405405405405406</v>
      </c>
      <c r="J48" s="264">
        <v>0.35135135135135137</v>
      </c>
      <c r="K48" s="264">
        <v>3.135135135135135</v>
      </c>
      <c r="L48" s="264">
        <v>0.16216216216216217</v>
      </c>
      <c r="M48" s="264">
        <v>2.72972972972973</v>
      </c>
      <c r="N48" s="264">
        <v>0.05405405405405406</v>
      </c>
      <c r="O48" s="264">
        <v>0.3783783783783784</v>
      </c>
      <c r="P48" s="257">
        <v>0</v>
      </c>
      <c r="Q48" s="264">
        <v>0.32432432432432434</v>
      </c>
      <c r="R48" s="265">
        <v>0.08108108108108109</v>
      </c>
      <c r="S48" s="259">
        <v>0</v>
      </c>
      <c r="T48" s="265">
        <v>0.5</v>
      </c>
      <c r="U48" s="266">
        <v>0</v>
      </c>
      <c r="V48" s="264">
        <v>0</v>
      </c>
      <c r="W48" s="264">
        <v>0</v>
      </c>
      <c r="X48" s="264">
        <v>0</v>
      </c>
      <c r="Y48" s="265">
        <v>0</v>
      </c>
      <c r="Z48" s="11"/>
      <c r="AA48" s="220">
        <v>61</v>
      </c>
      <c r="AB48" s="221">
        <v>37</v>
      </c>
      <c r="AC48" s="221">
        <v>8</v>
      </c>
      <c r="AD48" s="222">
        <v>6</v>
      </c>
    </row>
    <row r="49" spans="1:30" ht="12" customHeight="1">
      <c r="A49" s="13">
        <v>46</v>
      </c>
      <c r="B49" s="208"/>
      <c r="C49" s="210">
        <f t="shared" si="0"/>
        <v>44514</v>
      </c>
      <c r="D49" s="199" t="s">
        <v>157</v>
      </c>
      <c r="E49" s="210">
        <f t="shared" si="1"/>
        <v>44520</v>
      </c>
      <c r="F49" s="203"/>
      <c r="G49" s="263">
        <v>0.03278688524590164</v>
      </c>
      <c r="H49" s="259">
        <v>0.4864864864864865</v>
      </c>
      <c r="I49" s="264">
        <v>0</v>
      </c>
      <c r="J49" s="264">
        <v>0.7837837837837838</v>
      </c>
      <c r="K49" s="264">
        <v>4.351351351351352</v>
      </c>
      <c r="L49" s="264">
        <v>0.05405405405405406</v>
      </c>
      <c r="M49" s="264">
        <v>2.5675675675675675</v>
      </c>
      <c r="N49" s="264">
        <v>0</v>
      </c>
      <c r="O49" s="264">
        <v>0.4864864864864865</v>
      </c>
      <c r="P49" s="257">
        <v>0</v>
      </c>
      <c r="Q49" s="264">
        <v>0.2972972972972973</v>
      </c>
      <c r="R49" s="265">
        <v>0</v>
      </c>
      <c r="S49" s="259">
        <v>0</v>
      </c>
      <c r="T49" s="265">
        <v>0.75</v>
      </c>
      <c r="U49" s="267">
        <v>0</v>
      </c>
      <c r="V49" s="264">
        <v>0</v>
      </c>
      <c r="W49" s="264">
        <v>0</v>
      </c>
      <c r="X49" s="264">
        <v>0</v>
      </c>
      <c r="Y49" s="265">
        <v>0</v>
      </c>
      <c r="Z49" s="11"/>
      <c r="AA49" s="220">
        <v>61</v>
      </c>
      <c r="AB49" s="221">
        <v>37</v>
      </c>
      <c r="AC49" s="221">
        <v>8</v>
      </c>
      <c r="AD49" s="222">
        <v>6</v>
      </c>
    </row>
    <row r="50" spans="1:30" ht="12" customHeight="1">
      <c r="A50" s="13">
        <v>47</v>
      </c>
      <c r="B50" s="208"/>
      <c r="C50" s="210">
        <f t="shared" si="0"/>
        <v>44521</v>
      </c>
      <c r="D50" s="199" t="s">
        <v>157</v>
      </c>
      <c r="E50" s="210">
        <f t="shared" si="1"/>
        <v>44527</v>
      </c>
      <c r="F50" s="203"/>
      <c r="G50" s="263">
        <v>0.03278688524590164</v>
      </c>
      <c r="H50" s="259">
        <v>0.24324324324324326</v>
      </c>
      <c r="I50" s="264">
        <v>0.05405405405405406</v>
      </c>
      <c r="J50" s="264">
        <v>0.40540540540540543</v>
      </c>
      <c r="K50" s="264">
        <v>3.135135135135135</v>
      </c>
      <c r="L50" s="264">
        <v>0.08108108108108109</v>
      </c>
      <c r="M50" s="264">
        <v>2.027027027027027</v>
      </c>
      <c r="N50" s="264">
        <v>0</v>
      </c>
      <c r="O50" s="264">
        <v>0.2702702702702703</v>
      </c>
      <c r="P50" s="257">
        <v>0</v>
      </c>
      <c r="Q50" s="264">
        <v>0.1891891891891892</v>
      </c>
      <c r="R50" s="265">
        <v>0</v>
      </c>
      <c r="S50" s="259">
        <v>0</v>
      </c>
      <c r="T50" s="265">
        <v>0.5</v>
      </c>
      <c r="U50" s="266">
        <v>0</v>
      </c>
      <c r="V50" s="264">
        <v>0</v>
      </c>
      <c r="W50" s="264">
        <v>0</v>
      </c>
      <c r="X50" s="264">
        <v>0</v>
      </c>
      <c r="Y50" s="265">
        <v>0</v>
      </c>
      <c r="Z50" s="11"/>
      <c r="AA50" s="220">
        <v>61</v>
      </c>
      <c r="AB50" s="221">
        <v>37</v>
      </c>
      <c r="AC50" s="221">
        <v>8</v>
      </c>
      <c r="AD50" s="222">
        <v>6</v>
      </c>
    </row>
    <row r="51" spans="1:30" ht="12" customHeight="1">
      <c r="A51" s="13">
        <v>48</v>
      </c>
      <c r="B51" s="208"/>
      <c r="C51" s="210">
        <f t="shared" si="0"/>
        <v>44528</v>
      </c>
      <c r="D51" s="199" t="s">
        <v>157</v>
      </c>
      <c r="E51" s="210">
        <f t="shared" si="1"/>
        <v>44534</v>
      </c>
      <c r="F51" s="203"/>
      <c r="G51" s="263">
        <v>0.3114754098360656</v>
      </c>
      <c r="H51" s="259">
        <v>0.6486486486486487</v>
      </c>
      <c r="I51" s="264">
        <v>0</v>
      </c>
      <c r="J51" s="264">
        <v>0.6216216216216216</v>
      </c>
      <c r="K51" s="264">
        <v>3.7837837837837838</v>
      </c>
      <c r="L51" s="264">
        <v>0.05405405405405406</v>
      </c>
      <c r="M51" s="264">
        <v>1.3243243243243243</v>
      </c>
      <c r="N51" s="264">
        <v>0</v>
      </c>
      <c r="O51" s="264">
        <v>0.43243243243243246</v>
      </c>
      <c r="P51" s="257">
        <v>0</v>
      </c>
      <c r="Q51" s="264">
        <v>0.32432432432432434</v>
      </c>
      <c r="R51" s="265">
        <v>0</v>
      </c>
      <c r="S51" s="259">
        <v>0.125</v>
      </c>
      <c r="T51" s="265">
        <v>0.25</v>
      </c>
      <c r="U51" s="267">
        <v>0</v>
      </c>
      <c r="V51" s="264">
        <v>0</v>
      </c>
      <c r="W51" s="264">
        <v>0</v>
      </c>
      <c r="X51" s="264">
        <v>0</v>
      </c>
      <c r="Y51" s="265">
        <v>0</v>
      </c>
      <c r="Z51" s="11"/>
      <c r="AA51" s="220">
        <v>61</v>
      </c>
      <c r="AB51" s="221">
        <v>37</v>
      </c>
      <c r="AC51" s="221">
        <v>8</v>
      </c>
      <c r="AD51" s="222">
        <v>6</v>
      </c>
    </row>
    <row r="52" spans="1:30" ht="12" customHeight="1">
      <c r="A52" s="13">
        <v>49</v>
      </c>
      <c r="B52" s="208"/>
      <c r="C52" s="210">
        <f t="shared" si="0"/>
        <v>44535</v>
      </c>
      <c r="D52" s="199" t="s">
        <v>157</v>
      </c>
      <c r="E52" s="210">
        <f t="shared" si="1"/>
        <v>44541</v>
      </c>
      <c r="F52" s="203"/>
      <c r="G52" s="263">
        <v>0.11475409836065574</v>
      </c>
      <c r="H52" s="259">
        <v>0.8648648648648649</v>
      </c>
      <c r="I52" s="264">
        <v>0.02702702702702703</v>
      </c>
      <c r="J52" s="264">
        <v>0.5135135135135135</v>
      </c>
      <c r="K52" s="264">
        <v>4.891891891891892</v>
      </c>
      <c r="L52" s="264">
        <v>0.21621621621621623</v>
      </c>
      <c r="M52" s="264">
        <v>0.972972972972973</v>
      </c>
      <c r="N52" s="264">
        <v>0.02702702702702703</v>
      </c>
      <c r="O52" s="264">
        <v>0.32432432432432434</v>
      </c>
      <c r="P52" s="257">
        <v>0</v>
      </c>
      <c r="Q52" s="264">
        <v>0.24324324324324326</v>
      </c>
      <c r="R52" s="265">
        <v>0.05405405405405406</v>
      </c>
      <c r="S52" s="259">
        <v>0</v>
      </c>
      <c r="T52" s="265">
        <v>0.25</v>
      </c>
      <c r="U52" s="266">
        <v>0</v>
      </c>
      <c r="V52" s="264">
        <v>0</v>
      </c>
      <c r="W52" s="264">
        <v>0</v>
      </c>
      <c r="X52" s="264">
        <v>0</v>
      </c>
      <c r="Y52" s="265">
        <v>0</v>
      </c>
      <c r="Z52" s="11"/>
      <c r="AA52" s="220">
        <v>61</v>
      </c>
      <c r="AB52" s="221">
        <v>37</v>
      </c>
      <c r="AC52" s="221">
        <v>8</v>
      </c>
      <c r="AD52" s="222">
        <v>6</v>
      </c>
    </row>
    <row r="53" spans="1:30" ht="12" customHeight="1">
      <c r="A53" s="13">
        <v>50</v>
      </c>
      <c r="B53" s="208"/>
      <c r="C53" s="210">
        <f t="shared" si="0"/>
        <v>44542</v>
      </c>
      <c r="D53" s="199" t="s">
        <v>157</v>
      </c>
      <c r="E53" s="210">
        <f t="shared" si="1"/>
        <v>44548</v>
      </c>
      <c r="F53" s="203"/>
      <c r="G53" s="263">
        <v>0.09836065573770492</v>
      </c>
      <c r="H53" s="259">
        <v>0.5135135135135135</v>
      </c>
      <c r="I53" s="264">
        <v>0.05405405405405406</v>
      </c>
      <c r="J53" s="264">
        <v>0.5135135135135135</v>
      </c>
      <c r="K53" s="264">
        <v>4.1891891891891895</v>
      </c>
      <c r="L53" s="264">
        <v>0</v>
      </c>
      <c r="M53" s="264">
        <v>0.6486486486486487</v>
      </c>
      <c r="N53" s="264">
        <v>0</v>
      </c>
      <c r="O53" s="264">
        <v>0.43243243243243246</v>
      </c>
      <c r="P53" s="257">
        <v>0</v>
      </c>
      <c r="Q53" s="264">
        <v>0.1891891891891892</v>
      </c>
      <c r="R53" s="265">
        <v>0.02702702702702703</v>
      </c>
      <c r="S53" s="259">
        <v>0</v>
      </c>
      <c r="T53" s="265">
        <v>0.25</v>
      </c>
      <c r="U53" s="266">
        <v>0</v>
      </c>
      <c r="V53" s="264">
        <v>0</v>
      </c>
      <c r="W53" s="264">
        <v>0</v>
      </c>
      <c r="X53" s="264">
        <v>0</v>
      </c>
      <c r="Y53" s="265">
        <v>0</v>
      </c>
      <c r="Z53" s="11"/>
      <c r="AA53" s="220">
        <v>61</v>
      </c>
      <c r="AB53" s="221">
        <v>37</v>
      </c>
      <c r="AC53" s="221">
        <v>8</v>
      </c>
      <c r="AD53" s="222">
        <v>6</v>
      </c>
    </row>
    <row r="54" spans="1:30" ht="12" customHeight="1">
      <c r="A54" s="13">
        <v>51</v>
      </c>
      <c r="B54" s="208"/>
      <c r="C54" s="210">
        <f t="shared" si="0"/>
        <v>44549</v>
      </c>
      <c r="D54" s="199" t="s">
        <v>157</v>
      </c>
      <c r="E54" s="210">
        <f t="shared" si="1"/>
        <v>44555</v>
      </c>
      <c r="F54" s="203"/>
      <c r="G54" s="263">
        <v>0.19672131147540983</v>
      </c>
      <c r="H54" s="259">
        <v>0.40540540540540543</v>
      </c>
      <c r="I54" s="264">
        <v>0.02702702702702703</v>
      </c>
      <c r="J54" s="264">
        <v>0.7837837837837838</v>
      </c>
      <c r="K54" s="264">
        <v>4.108108108108108</v>
      </c>
      <c r="L54" s="264">
        <v>0.08108108108108109</v>
      </c>
      <c r="M54" s="264">
        <v>0.4594594594594595</v>
      </c>
      <c r="N54" s="264">
        <v>0.02702702702702703</v>
      </c>
      <c r="O54" s="264">
        <v>0.2702702702702703</v>
      </c>
      <c r="P54" s="257">
        <v>0</v>
      </c>
      <c r="Q54" s="264">
        <v>0.02702702702702703</v>
      </c>
      <c r="R54" s="265">
        <v>0.02702702702702703</v>
      </c>
      <c r="S54" s="259">
        <v>0</v>
      </c>
      <c r="T54" s="265">
        <v>0.375</v>
      </c>
      <c r="U54" s="267">
        <v>0</v>
      </c>
      <c r="V54" s="264">
        <v>0</v>
      </c>
      <c r="W54" s="264">
        <v>0</v>
      </c>
      <c r="X54" s="264">
        <v>0</v>
      </c>
      <c r="Y54" s="265">
        <v>0</v>
      </c>
      <c r="Z54" s="11"/>
      <c r="AA54" s="220">
        <v>61</v>
      </c>
      <c r="AB54" s="221">
        <v>37</v>
      </c>
      <c r="AC54" s="221">
        <v>8</v>
      </c>
      <c r="AD54" s="222">
        <v>6</v>
      </c>
    </row>
    <row r="55" spans="1:30" ht="13.5" customHeight="1" thickBot="1">
      <c r="A55" s="13">
        <v>52</v>
      </c>
      <c r="B55" s="208"/>
      <c r="C55" s="210">
        <f t="shared" si="0"/>
        <v>44556</v>
      </c>
      <c r="D55" s="199" t="s">
        <v>157</v>
      </c>
      <c r="E55" s="210">
        <f t="shared" si="1"/>
        <v>44562</v>
      </c>
      <c r="F55" s="203"/>
      <c r="G55" s="263">
        <v>1.0655737704918034</v>
      </c>
      <c r="H55" s="259">
        <v>0.6216216216216216</v>
      </c>
      <c r="I55" s="264">
        <v>0.16216216216216217</v>
      </c>
      <c r="J55" s="264">
        <v>0.21621621621621623</v>
      </c>
      <c r="K55" s="264">
        <v>3.810810810810811</v>
      </c>
      <c r="L55" s="264">
        <v>0.05405405405405406</v>
      </c>
      <c r="M55" s="264">
        <v>0.5405405405405406</v>
      </c>
      <c r="N55" s="264">
        <v>0</v>
      </c>
      <c r="O55" s="264">
        <v>0.32432432432432434</v>
      </c>
      <c r="P55" s="257">
        <v>0</v>
      </c>
      <c r="Q55" s="264">
        <v>0.05405405405405406</v>
      </c>
      <c r="R55" s="265">
        <v>0.05405405405405406</v>
      </c>
      <c r="S55" s="259">
        <v>0</v>
      </c>
      <c r="T55" s="265">
        <v>0</v>
      </c>
      <c r="U55" s="266">
        <v>0</v>
      </c>
      <c r="V55" s="264">
        <v>0</v>
      </c>
      <c r="W55" s="264">
        <v>0</v>
      </c>
      <c r="X55" s="264">
        <v>0</v>
      </c>
      <c r="Y55" s="265">
        <v>0</v>
      </c>
      <c r="Z55" s="11"/>
      <c r="AA55" s="225">
        <v>61</v>
      </c>
      <c r="AB55" s="226">
        <v>37</v>
      </c>
      <c r="AC55" s="226">
        <v>8</v>
      </c>
      <c r="AD55" s="227">
        <v>6</v>
      </c>
    </row>
    <row r="56" spans="1:30" ht="14.25" customHeight="1" thickTop="1">
      <c r="A56" s="285" t="s">
        <v>5</v>
      </c>
      <c r="B56" s="286"/>
      <c r="C56" s="286"/>
      <c r="D56" s="286"/>
      <c r="E56" s="286"/>
      <c r="F56" s="286"/>
      <c r="G56" s="268">
        <f>SUM(G4:G55)</f>
        <v>2.4598360655737705</v>
      </c>
      <c r="H56" s="269">
        <f>SUM(H4:H55)</f>
        <v>61.88888888888888</v>
      </c>
      <c r="I56" s="270">
        <f aca="true" t="shared" si="2" ref="I56:O56">SUM(I4:I55)</f>
        <v>6.7965465465465495</v>
      </c>
      <c r="J56" s="271">
        <f t="shared" si="2"/>
        <v>20.542042042042038</v>
      </c>
      <c r="K56" s="271">
        <f t="shared" si="2"/>
        <v>285.7822822822823</v>
      </c>
      <c r="L56" s="271">
        <f t="shared" si="2"/>
        <v>3.9294294294294296</v>
      </c>
      <c r="M56" s="271">
        <f t="shared" si="2"/>
        <v>30.761261261261257</v>
      </c>
      <c r="N56" s="271">
        <f t="shared" si="2"/>
        <v>0.7364864864864864</v>
      </c>
      <c r="O56" s="271">
        <f t="shared" si="2"/>
        <v>22.535285285285283</v>
      </c>
      <c r="P56" s="257"/>
      <c r="Q56" s="272">
        <f>SUM(Q4:Q55)</f>
        <v>5.027027027027029</v>
      </c>
      <c r="R56" s="273">
        <f aca="true" t="shared" si="3" ref="R56:Y56">SUM(R4:R55)</f>
        <v>1.8716216216216206</v>
      </c>
      <c r="S56" s="274">
        <f t="shared" si="3"/>
        <v>0.125</v>
      </c>
      <c r="T56" s="275">
        <f t="shared" si="3"/>
        <v>32.55357142857143</v>
      </c>
      <c r="U56" s="269">
        <f t="shared" si="3"/>
        <v>0.6666666666666666</v>
      </c>
      <c r="V56" s="271">
        <f t="shared" si="3"/>
        <v>0.16666666666666666</v>
      </c>
      <c r="W56" s="271">
        <f t="shared" si="3"/>
        <v>0.16666666666666666</v>
      </c>
      <c r="X56" s="271">
        <f t="shared" si="3"/>
        <v>0.16666666666666666</v>
      </c>
      <c r="Y56" s="275">
        <f t="shared" si="3"/>
        <v>0</v>
      </c>
      <c r="Z56" s="76"/>
      <c r="AA56" s="76"/>
      <c r="AB56" s="76"/>
      <c r="AC56" s="76"/>
      <c r="AD56" s="76"/>
    </row>
    <row r="57" spans="1:30" s="12" customFormat="1" ht="14.25" customHeight="1">
      <c r="A57" s="321" t="s">
        <v>129</v>
      </c>
      <c r="B57" s="322"/>
      <c r="C57" s="322"/>
      <c r="D57" s="322"/>
      <c r="E57" s="322"/>
      <c r="F57" s="322"/>
      <c r="G57" s="263">
        <v>1.4759562841530056</v>
      </c>
      <c r="H57" s="259">
        <v>32.54354354354354</v>
      </c>
      <c r="I57" s="264">
        <v>3.7627627627627636</v>
      </c>
      <c r="J57" s="264">
        <v>10.651651651651653</v>
      </c>
      <c r="K57" s="276">
        <v>154.66291291291287</v>
      </c>
      <c r="L57" s="277">
        <v>2.1951951951951947</v>
      </c>
      <c r="M57" s="277">
        <v>16.3003003003003</v>
      </c>
      <c r="N57" s="264">
        <v>0.3280780780780781</v>
      </c>
      <c r="O57" s="276">
        <v>12.069819819819816</v>
      </c>
      <c r="P57" s="257">
        <v>0</v>
      </c>
      <c r="Q57" s="264">
        <v>2.648648648648649</v>
      </c>
      <c r="R57" s="265">
        <v>1.1396396396396393</v>
      </c>
      <c r="S57" s="266">
        <v>0</v>
      </c>
      <c r="T57" s="265">
        <v>17.5</v>
      </c>
      <c r="U57" s="266">
        <v>0.5</v>
      </c>
      <c r="V57" s="264">
        <v>0</v>
      </c>
      <c r="W57" s="264">
        <v>0</v>
      </c>
      <c r="X57" s="264">
        <v>0</v>
      </c>
      <c r="Y57" s="265">
        <v>0</v>
      </c>
      <c r="Z57" s="57"/>
      <c r="AA57" s="57"/>
      <c r="AB57" s="57"/>
      <c r="AC57" s="57"/>
      <c r="AD57" s="57"/>
    </row>
    <row r="58" spans="1:30" s="12" customFormat="1" ht="14.25" customHeight="1">
      <c r="A58" s="323" t="s">
        <v>130</v>
      </c>
      <c r="B58" s="324"/>
      <c r="C58" s="324"/>
      <c r="D58" s="324"/>
      <c r="E58" s="324"/>
      <c r="F58" s="324"/>
      <c r="G58" s="278">
        <v>0.983879781420765</v>
      </c>
      <c r="H58" s="279">
        <v>29.345345345345358</v>
      </c>
      <c r="I58" s="280">
        <v>3.0337837837837847</v>
      </c>
      <c r="J58" s="280">
        <v>9.890390390390387</v>
      </c>
      <c r="K58" s="280">
        <v>131.1193693693694</v>
      </c>
      <c r="L58" s="280">
        <v>1.7342342342342338</v>
      </c>
      <c r="M58" s="280">
        <v>14.460960960960962</v>
      </c>
      <c r="N58" s="280">
        <v>0.4084084084084084</v>
      </c>
      <c r="O58" s="280">
        <v>10.465465465465465</v>
      </c>
      <c r="P58" s="257">
        <v>0</v>
      </c>
      <c r="Q58" s="280">
        <v>2.378378378378379</v>
      </c>
      <c r="R58" s="281">
        <v>0.7319819819819817</v>
      </c>
      <c r="S58" s="279">
        <v>0.125</v>
      </c>
      <c r="T58" s="281">
        <v>15.053571428571429</v>
      </c>
      <c r="U58" s="279">
        <v>0.16666666666666666</v>
      </c>
      <c r="V58" s="280">
        <v>0.16666666666666666</v>
      </c>
      <c r="W58" s="280">
        <v>0.16666666666666666</v>
      </c>
      <c r="X58" s="280">
        <v>0.16666666666666666</v>
      </c>
      <c r="Y58" s="281">
        <v>0</v>
      </c>
      <c r="Z58" s="57"/>
      <c r="AA58" s="57"/>
      <c r="AB58" s="57"/>
      <c r="AC58" s="57"/>
      <c r="AD58" s="57"/>
    </row>
    <row r="59" spans="23:25" ht="3" customHeight="1">
      <c r="W59" s="71"/>
      <c r="X59" s="71"/>
      <c r="Y59" s="71"/>
    </row>
    <row r="60" spans="1:25" s="71" customFormat="1" ht="15" customHeight="1">
      <c r="A60" s="287" t="s">
        <v>143</v>
      </c>
      <c r="B60" s="287"/>
      <c r="C60" s="287"/>
      <c r="D60" s="287"/>
      <c r="E60" s="287"/>
      <c r="F60" s="287"/>
      <c r="G60" s="287"/>
      <c r="H60" s="287"/>
      <c r="I60" s="287"/>
      <c r="J60" s="287"/>
      <c r="K60" s="287"/>
      <c r="L60" s="287"/>
      <c r="M60" s="287"/>
      <c r="N60" s="287"/>
      <c r="O60" s="287"/>
      <c r="P60" s="287"/>
      <c r="Q60" s="12" t="s">
        <v>159</v>
      </c>
      <c r="R60" s="88"/>
      <c r="S60" s="88"/>
      <c r="T60" s="88"/>
      <c r="U60" s="88"/>
      <c r="V60" s="88"/>
      <c r="W60" s="88"/>
      <c r="X60" s="88"/>
      <c r="Y60" s="88"/>
    </row>
  </sheetData>
  <sheetProtection/>
  <mergeCells count="10">
    <mergeCell ref="B2:F3"/>
    <mergeCell ref="H2:O2"/>
    <mergeCell ref="A60:P60"/>
    <mergeCell ref="AA2:AD2"/>
    <mergeCell ref="S2:T2"/>
    <mergeCell ref="U2:Y2"/>
    <mergeCell ref="A57:F57"/>
    <mergeCell ref="A58:F58"/>
    <mergeCell ref="A2:A3"/>
    <mergeCell ref="A56:F56"/>
  </mergeCells>
  <printOptions/>
  <pageMargins left="0.7086614173228347" right="0.5905511811023623" top="0.6299212598425197" bottom="0.3937007874015748" header="0.3937007874015748" footer="0.511811023622047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12.50390625" style="77" customWidth="1"/>
    <col min="2" max="2" width="9.875" style="71" customWidth="1"/>
    <col min="3" max="14" width="7.125" style="71" customWidth="1"/>
    <col min="15" max="15" width="1.625" style="71" customWidth="1"/>
    <col min="16" max="16" width="12.375" style="77" customWidth="1"/>
    <col min="17" max="18" width="7.125" style="71" customWidth="1"/>
    <col min="19" max="21" width="5.625" style="71" customWidth="1"/>
    <col min="22" max="22" width="1.37890625" style="71" customWidth="1"/>
    <col min="23" max="16384" width="9.00390625" style="71" customWidth="1"/>
  </cols>
  <sheetData>
    <row r="1" spans="1:21" ht="27.75" customHeight="1">
      <c r="A1" s="78" t="s">
        <v>42</v>
      </c>
      <c r="N1" s="79" t="s">
        <v>13</v>
      </c>
      <c r="P1" s="81"/>
      <c r="U1" s="73" t="s">
        <v>13</v>
      </c>
    </row>
    <row r="2" spans="1:21" s="75" customFormat="1" ht="24" customHeight="1">
      <c r="A2" s="332" t="s">
        <v>21</v>
      </c>
      <c r="B2" s="85" t="s">
        <v>12</v>
      </c>
      <c r="C2" s="326" t="s">
        <v>9</v>
      </c>
      <c r="D2" s="328"/>
      <c r="E2" s="328"/>
      <c r="F2" s="328"/>
      <c r="G2" s="328"/>
      <c r="H2" s="328"/>
      <c r="I2" s="328"/>
      <c r="J2" s="328"/>
      <c r="K2" s="328"/>
      <c r="L2" s="329"/>
      <c r="M2" s="326" t="s">
        <v>10</v>
      </c>
      <c r="N2" s="334"/>
      <c r="O2" s="80"/>
      <c r="P2" s="330" t="s">
        <v>21</v>
      </c>
      <c r="Q2" s="326" t="s">
        <v>11</v>
      </c>
      <c r="R2" s="327"/>
      <c r="S2" s="328"/>
      <c r="T2" s="328"/>
      <c r="U2" s="329"/>
    </row>
    <row r="3" spans="1:22" s="8" customFormat="1" ht="144.75" customHeight="1">
      <c r="A3" s="333"/>
      <c r="B3" s="70" t="s">
        <v>1</v>
      </c>
      <c r="C3" s="166" t="s">
        <v>46</v>
      </c>
      <c r="D3" s="167" t="s">
        <v>33</v>
      </c>
      <c r="E3" s="168" t="s">
        <v>34</v>
      </c>
      <c r="F3" s="169" t="s">
        <v>35</v>
      </c>
      <c r="G3" s="169" t="s">
        <v>39</v>
      </c>
      <c r="H3" s="169" t="s">
        <v>36</v>
      </c>
      <c r="I3" s="169" t="s">
        <v>37</v>
      </c>
      <c r="J3" s="169" t="s">
        <v>40</v>
      </c>
      <c r="K3" s="169" t="s">
        <v>38</v>
      </c>
      <c r="L3" s="169" t="s">
        <v>45</v>
      </c>
      <c r="M3" s="170" t="s">
        <v>2</v>
      </c>
      <c r="N3" s="171" t="s">
        <v>3</v>
      </c>
      <c r="O3" s="22"/>
      <c r="P3" s="331"/>
      <c r="Q3" s="53" t="s">
        <v>135</v>
      </c>
      <c r="R3" s="52" t="s">
        <v>134</v>
      </c>
      <c r="S3" s="169" t="s">
        <v>6</v>
      </c>
      <c r="T3" s="169" t="s">
        <v>7</v>
      </c>
      <c r="U3" s="173" t="s">
        <v>41</v>
      </c>
      <c r="V3" s="7"/>
    </row>
    <row r="4" spans="1:22" ht="21" customHeight="1">
      <c r="A4" s="19" t="s">
        <v>47</v>
      </c>
      <c r="B4" s="161">
        <v>0</v>
      </c>
      <c r="C4" s="162">
        <v>144</v>
      </c>
      <c r="D4" s="163">
        <v>2</v>
      </c>
      <c r="E4" s="163">
        <v>2</v>
      </c>
      <c r="F4" s="163">
        <v>68</v>
      </c>
      <c r="G4" s="163">
        <v>3</v>
      </c>
      <c r="H4" s="163">
        <v>8</v>
      </c>
      <c r="I4" s="163">
        <v>0</v>
      </c>
      <c r="J4" s="163">
        <v>16</v>
      </c>
      <c r="K4" s="163">
        <v>1</v>
      </c>
      <c r="L4" s="164">
        <v>0</v>
      </c>
      <c r="M4" s="162">
        <v>0</v>
      </c>
      <c r="N4" s="165">
        <v>0</v>
      </c>
      <c r="O4" s="23"/>
      <c r="P4" s="172" t="s">
        <v>48</v>
      </c>
      <c r="Q4" s="185">
        <v>1</v>
      </c>
      <c r="R4" s="186">
        <v>0</v>
      </c>
      <c r="S4" s="186">
        <v>0</v>
      </c>
      <c r="T4" s="186">
        <v>0</v>
      </c>
      <c r="U4" s="187">
        <v>0</v>
      </c>
      <c r="V4" s="2"/>
    </row>
    <row r="5" spans="1:22" ht="21" customHeight="1">
      <c r="A5" s="20" t="s">
        <v>49</v>
      </c>
      <c r="B5" s="158">
        <v>2</v>
      </c>
      <c r="C5" s="151">
        <v>213</v>
      </c>
      <c r="D5" s="152">
        <v>28</v>
      </c>
      <c r="E5" s="152">
        <v>8</v>
      </c>
      <c r="F5" s="152">
        <v>451</v>
      </c>
      <c r="G5" s="152">
        <v>3</v>
      </c>
      <c r="H5" s="152">
        <v>98</v>
      </c>
      <c r="I5" s="152">
        <v>3</v>
      </c>
      <c r="J5" s="152">
        <v>251</v>
      </c>
      <c r="K5" s="152">
        <v>17</v>
      </c>
      <c r="L5" s="150">
        <v>0</v>
      </c>
      <c r="M5" s="151">
        <v>0</v>
      </c>
      <c r="N5" s="153">
        <v>1</v>
      </c>
      <c r="O5" s="23"/>
      <c r="P5" s="96" t="s">
        <v>50</v>
      </c>
      <c r="Q5" s="188">
        <v>2</v>
      </c>
      <c r="R5" s="189">
        <v>0</v>
      </c>
      <c r="S5" s="189">
        <v>0</v>
      </c>
      <c r="T5" s="189">
        <v>0</v>
      </c>
      <c r="U5" s="190">
        <v>0</v>
      </c>
      <c r="V5" s="2"/>
    </row>
    <row r="6" spans="1:22" ht="21" customHeight="1">
      <c r="A6" s="20" t="s">
        <v>51</v>
      </c>
      <c r="B6" s="158">
        <v>3</v>
      </c>
      <c r="C6" s="151">
        <v>646</v>
      </c>
      <c r="D6" s="152">
        <v>111</v>
      </c>
      <c r="E6" s="152">
        <v>47</v>
      </c>
      <c r="F6" s="152">
        <v>1627</v>
      </c>
      <c r="G6" s="152">
        <v>20</v>
      </c>
      <c r="H6" s="152">
        <v>532</v>
      </c>
      <c r="I6" s="152">
        <v>11</v>
      </c>
      <c r="J6" s="152">
        <v>436</v>
      </c>
      <c r="K6" s="152">
        <v>53</v>
      </c>
      <c r="L6" s="150">
        <v>2</v>
      </c>
      <c r="M6" s="151">
        <v>0</v>
      </c>
      <c r="N6" s="153">
        <v>8</v>
      </c>
      <c r="O6" s="23"/>
      <c r="P6" s="96" t="s">
        <v>52</v>
      </c>
      <c r="Q6" s="188">
        <v>0</v>
      </c>
      <c r="R6" s="189">
        <v>0</v>
      </c>
      <c r="S6" s="189">
        <v>0</v>
      </c>
      <c r="T6" s="189">
        <v>0</v>
      </c>
      <c r="U6" s="190">
        <v>0</v>
      </c>
      <c r="V6" s="2"/>
    </row>
    <row r="7" spans="1:22" ht="21" customHeight="1">
      <c r="A7" s="20" t="s">
        <v>53</v>
      </c>
      <c r="B7" s="158">
        <v>2</v>
      </c>
      <c r="C7" s="151">
        <v>519</v>
      </c>
      <c r="D7" s="152">
        <v>44</v>
      </c>
      <c r="E7" s="152">
        <v>65</v>
      </c>
      <c r="F7" s="152">
        <v>1581</v>
      </c>
      <c r="G7" s="152">
        <v>5</v>
      </c>
      <c r="H7" s="152">
        <v>261</v>
      </c>
      <c r="I7" s="152">
        <v>4</v>
      </c>
      <c r="J7" s="152">
        <v>83</v>
      </c>
      <c r="K7" s="152">
        <v>34</v>
      </c>
      <c r="L7" s="150">
        <v>2</v>
      </c>
      <c r="M7" s="151">
        <v>0</v>
      </c>
      <c r="N7" s="153">
        <v>7</v>
      </c>
      <c r="O7" s="23"/>
      <c r="P7" s="96" t="s">
        <v>54</v>
      </c>
      <c r="Q7" s="188">
        <v>0</v>
      </c>
      <c r="R7" s="189">
        <v>0</v>
      </c>
      <c r="S7" s="189">
        <v>0</v>
      </c>
      <c r="T7" s="189">
        <v>0</v>
      </c>
      <c r="U7" s="190">
        <v>0</v>
      </c>
      <c r="V7" s="2"/>
    </row>
    <row r="8" spans="1:22" ht="21" customHeight="1">
      <c r="A8" s="20" t="s">
        <v>55</v>
      </c>
      <c r="B8" s="158">
        <v>10</v>
      </c>
      <c r="C8" s="151">
        <v>444</v>
      </c>
      <c r="D8" s="152">
        <v>37</v>
      </c>
      <c r="E8" s="152">
        <v>60</v>
      </c>
      <c r="F8" s="152">
        <v>1310</v>
      </c>
      <c r="G8" s="152">
        <v>8</v>
      </c>
      <c r="H8" s="152">
        <v>128</v>
      </c>
      <c r="I8" s="152">
        <v>2</v>
      </c>
      <c r="J8" s="152">
        <v>23</v>
      </c>
      <c r="K8" s="152">
        <v>42</v>
      </c>
      <c r="L8" s="150">
        <v>4</v>
      </c>
      <c r="M8" s="151">
        <v>0</v>
      </c>
      <c r="N8" s="153">
        <v>4</v>
      </c>
      <c r="O8" s="23"/>
      <c r="P8" s="96" t="s">
        <v>56</v>
      </c>
      <c r="Q8" s="188">
        <v>0</v>
      </c>
      <c r="R8" s="189">
        <v>0</v>
      </c>
      <c r="S8" s="189">
        <v>0</v>
      </c>
      <c r="T8" s="189">
        <v>0</v>
      </c>
      <c r="U8" s="190">
        <v>0</v>
      </c>
      <c r="V8" s="2"/>
    </row>
    <row r="9" spans="1:22" ht="21" customHeight="1">
      <c r="A9" s="20" t="s">
        <v>57</v>
      </c>
      <c r="B9" s="158">
        <v>9</v>
      </c>
      <c r="C9" s="151">
        <v>184</v>
      </c>
      <c r="D9" s="152">
        <v>14</v>
      </c>
      <c r="E9" s="152">
        <v>81</v>
      </c>
      <c r="F9" s="152">
        <v>1049</v>
      </c>
      <c r="G9" s="152">
        <v>11</v>
      </c>
      <c r="H9" s="152">
        <v>49</v>
      </c>
      <c r="I9" s="152">
        <v>1</v>
      </c>
      <c r="J9" s="152">
        <v>11</v>
      </c>
      <c r="K9" s="152">
        <v>15</v>
      </c>
      <c r="L9" s="150">
        <v>8</v>
      </c>
      <c r="M9" s="151">
        <v>0</v>
      </c>
      <c r="N9" s="153">
        <v>4</v>
      </c>
      <c r="O9" s="23"/>
      <c r="P9" s="96" t="s">
        <v>58</v>
      </c>
      <c r="Q9" s="188">
        <v>0</v>
      </c>
      <c r="R9" s="189">
        <v>0</v>
      </c>
      <c r="S9" s="189">
        <v>0</v>
      </c>
      <c r="T9" s="189">
        <v>0</v>
      </c>
      <c r="U9" s="190">
        <v>0</v>
      </c>
      <c r="V9" s="2"/>
    </row>
    <row r="10" spans="1:22" ht="21" customHeight="1">
      <c r="A10" s="20" t="s">
        <v>59</v>
      </c>
      <c r="B10" s="158">
        <v>9</v>
      </c>
      <c r="C10" s="151">
        <v>104</v>
      </c>
      <c r="D10" s="152">
        <v>9</v>
      </c>
      <c r="E10" s="152">
        <v>70</v>
      </c>
      <c r="F10" s="152">
        <v>838</v>
      </c>
      <c r="G10" s="152">
        <v>5</v>
      </c>
      <c r="H10" s="152">
        <v>25</v>
      </c>
      <c r="I10" s="152">
        <v>3</v>
      </c>
      <c r="J10" s="152">
        <v>7</v>
      </c>
      <c r="K10" s="152">
        <v>9</v>
      </c>
      <c r="L10" s="150">
        <v>8</v>
      </c>
      <c r="M10" s="151">
        <v>0</v>
      </c>
      <c r="N10" s="153">
        <v>1</v>
      </c>
      <c r="O10" s="23"/>
      <c r="P10" s="96" t="s">
        <v>60</v>
      </c>
      <c r="Q10" s="188">
        <v>0</v>
      </c>
      <c r="R10" s="189">
        <v>0</v>
      </c>
      <c r="S10" s="189">
        <v>0</v>
      </c>
      <c r="T10" s="189">
        <v>0</v>
      </c>
      <c r="U10" s="190">
        <v>0</v>
      </c>
      <c r="V10" s="2"/>
    </row>
    <row r="11" spans="1:22" ht="21" customHeight="1">
      <c r="A11" s="20" t="s">
        <v>61</v>
      </c>
      <c r="B11" s="158">
        <v>8</v>
      </c>
      <c r="C11" s="151">
        <v>23</v>
      </c>
      <c r="D11" s="152">
        <v>1</v>
      </c>
      <c r="E11" s="152">
        <v>88</v>
      </c>
      <c r="F11" s="152">
        <v>607</v>
      </c>
      <c r="G11" s="152">
        <v>9</v>
      </c>
      <c r="H11" s="152">
        <v>19</v>
      </c>
      <c r="I11" s="152">
        <v>0</v>
      </c>
      <c r="J11" s="152">
        <v>2</v>
      </c>
      <c r="K11" s="152">
        <v>5</v>
      </c>
      <c r="L11" s="150">
        <v>13</v>
      </c>
      <c r="M11" s="151">
        <v>0</v>
      </c>
      <c r="N11" s="153">
        <v>2</v>
      </c>
      <c r="O11" s="23"/>
      <c r="P11" s="96" t="s">
        <v>62</v>
      </c>
      <c r="Q11" s="188">
        <v>0</v>
      </c>
      <c r="R11" s="189">
        <v>0</v>
      </c>
      <c r="S11" s="189">
        <v>0</v>
      </c>
      <c r="T11" s="189">
        <v>0</v>
      </c>
      <c r="U11" s="190">
        <v>0</v>
      </c>
      <c r="V11" s="2"/>
    </row>
    <row r="12" spans="1:22" ht="21" customHeight="1">
      <c r="A12" s="20" t="s">
        <v>63</v>
      </c>
      <c r="B12" s="158">
        <v>5</v>
      </c>
      <c r="C12" s="151">
        <v>3</v>
      </c>
      <c r="D12" s="152">
        <v>1</v>
      </c>
      <c r="E12" s="152">
        <v>63</v>
      </c>
      <c r="F12" s="152">
        <v>464</v>
      </c>
      <c r="G12" s="152">
        <v>14</v>
      </c>
      <c r="H12" s="152">
        <v>5</v>
      </c>
      <c r="I12" s="152">
        <v>1</v>
      </c>
      <c r="J12" s="152">
        <v>2</v>
      </c>
      <c r="K12" s="152">
        <v>5</v>
      </c>
      <c r="L12" s="150">
        <v>7</v>
      </c>
      <c r="M12" s="151">
        <v>0</v>
      </c>
      <c r="N12" s="153">
        <v>2</v>
      </c>
      <c r="O12" s="23"/>
      <c r="P12" s="96" t="s">
        <v>64</v>
      </c>
      <c r="Q12" s="188">
        <v>0</v>
      </c>
      <c r="R12" s="189">
        <v>0</v>
      </c>
      <c r="S12" s="189">
        <v>0</v>
      </c>
      <c r="T12" s="189">
        <v>0</v>
      </c>
      <c r="U12" s="190">
        <v>0</v>
      </c>
      <c r="V12" s="2"/>
    </row>
    <row r="13" spans="1:22" ht="21" customHeight="1">
      <c r="A13" s="20" t="s">
        <v>65</v>
      </c>
      <c r="B13" s="158">
        <v>2</v>
      </c>
      <c r="C13" s="151">
        <v>5</v>
      </c>
      <c r="D13" s="152">
        <v>2</v>
      </c>
      <c r="E13" s="152">
        <v>45</v>
      </c>
      <c r="F13" s="152">
        <v>389</v>
      </c>
      <c r="G13" s="152">
        <v>15</v>
      </c>
      <c r="H13" s="152">
        <v>3</v>
      </c>
      <c r="I13" s="152">
        <v>1</v>
      </c>
      <c r="J13" s="152">
        <v>0</v>
      </c>
      <c r="K13" s="152">
        <v>0</v>
      </c>
      <c r="L13" s="150">
        <v>5</v>
      </c>
      <c r="M13" s="151">
        <v>0</v>
      </c>
      <c r="N13" s="153">
        <v>4</v>
      </c>
      <c r="O13" s="23"/>
      <c r="P13" s="96" t="s">
        <v>66</v>
      </c>
      <c r="Q13" s="188">
        <v>0</v>
      </c>
      <c r="R13" s="189">
        <v>0</v>
      </c>
      <c r="S13" s="189">
        <v>0</v>
      </c>
      <c r="T13" s="189">
        <v>0</v>
      </c>
      <c r="U13" s="190">
        <v>0</v>
      </c>
      <c r="V13" s="2"/>
    </row>
    <row r="14" spans="1:22" ht="21" customHeight="1">
      <c r="A14" s="20" t="s">
        <v>67</v>
      </c>
      <c r="B14" s="158">
        <v>4</v>
      </c>
      <c r="C14" s="151">
        <v>2</v>
      </c>
      <c r="D14" s="152">
        <v>2</v>
      </c>
      <c r="E14" s="152">
        <v>53</v>
      </c>
      <c r="F14" s="152">
        <v>322</v>
      </c>
      <c r="G14" s="152">
        <v>10</v>
      </c>
      <c r="H14" s="152">
        <v>1</v>
      </c>
      <c r="I14" s="152">
        <v>0</v>
      </c>
      <c r="J14" s="152">
        <v>0</v>
      </c>
      <c r="K14" s="152">
        <v>1</v>
      </c>
      <c r="L14" s="150">
        <v>10</v>
      </c>
      <c r="M14" s="151">
        <v>0</v>
      </c>
      <c r="N14" s="153">
        <v>0</v>
      </c>
      <c r="O14" s="23"/>
      <c r="P14" s="96" t="s">
        <v>68</v>
      </c>
      <c r="Q14" s="188">
        <v>0</v>
      </c>
      <c r="R14" s="189">
        <v>1</v>
      </c>
      <c r="S14" s="189">
        <v>0</v>
      </c>
      <c r="T14" s="189">
        <v>1</v>
      </c>
      <c r="U14" s="190">
        <v>0</v>
      </c>
      <c r="V14" s="2"/>
    </row>
    <row r="15" spans="1:22" ht="21" customHeight="1">
      <c r="A15" s="20" t="s">
        <v>69</v>
      </c>
      <c r="B15" s="158">
        <v>17</v>
      </c>
      <c r="C15" s="151">
        <v>1</v>
      </c>
      <c r="D15" s="152">
        <v>0</v>
      </c>
      <c r="E15" s="152">
        <v>153</v>
      </c>
      <c r="F15" s="152">
        <v>1081</v>
      </c>
      <c r="G15" s="152">
        <v>38</v>
      </c>
      <c r="H15" s="152">
        <v>6</v>
      </c>
      <c r="I15" s="152">
        <v>1</v>
      </c>
      <c r="J15" s="152">
        <v>0</v>
      </c>
      <c r="K15" s="152">
        <v>3</v>
      </c>
      <c r="L15" s="150">
        <v>10</v>
      </c>
      <c r="M15" s="151">
        <v>0</v>
      </c>
      <c r="N15" s="153">
        <v>12</v>
      </c>
      <c r="O15" s="23"/>
      <c r="P15" s="96" t="s">
        <v>70</v>
      </c>
      <c r="Q15" s="188">
        <v>0</v>
      </c>
      <c r="R15" s="189">
        <v>0</v>
      </c>
      <c r="S15" s="189">
        <v>0</v>
      </c>
      <c r="T15" s="189">
        <v>0</v>
      </c>
      <c r="U15" s="190">
        <v>0</v>
      </c>
      <c r="V15" s="2"/>
    </row>
    <row r="16" spans="1:22" ht="21" customHeight="1">
      <c r="A16" s="20" t="s">
        <v>71</v>
      </c>
      <c r="B16" s="158">
        <v>19</v>
      </c>
      <c r="C16" s="151">
        <v>0</v>
      </c>
      <c r="D16" s="152">
        <v>0</v>
      </c>
      <c r="E16" s="152">
        <v>12</v>
      </c>
      <c r="F16" s="152">
        <v>175</v>
      </c>
      <c r="G16" s="152">
        <v>2</v>
      </c>
      <c r="H16" s="152">
        <v>0</v>
      </c>
      <c r="I16" s="152">
        <v>0</v>
      </c>
      <c r="J16" s="152">
        <v>0</v>
      </c>
      <c r="K16" s="152">
        <v>0</v>
      </c>
      <c r="L16" s="150">
        <v>0</v>
      </c>
      <c r="M16" s="151">
        <v>0</v>
      </c>
      <c r="N16" s="153">
        <v>16</v>
      </c>
      <c r="O16" s="23"/>
      <c r="P16" s="96" t="s">
        <v>72</v>
      </c>
      <c r="Q16" s="188">
        <v>0</v>
      </c>
      <c r="R16" s="189">
        <v>0</v>
      </c>
      <c r="S16" s="189">
        <v>0</v>
      </c>
      <c r="T16" s="189">
        <v>0</v>
      </c>
      <c r="U16" s="190">
        <v>0</v>
      </c>
      <c r="V16" s="2"/>
    </row>
    <row r="17" spans="1:22" ht="21" customHeight="1">
      <c r="A17" s="20" t="s">
        <v>136</v>
      </c>
      <c r="B17" s="158">
        <v>27</v>
      </c>
      <c r="C17" s="151">
        <v>0</v>
      </c>
      <c r="D17" s="152">
        <v>0</v>
      </c>
      <c r="E17" s="152">
        <v>11</v>
      </c>
      <c r="F17" s="152">
        <v>580</v>
      </c>
      <c r="G17" s="152">
        <v>2</v>
      </c>
      <c r="H17" s="152">
        <v>3</v>
      </c>
      <c r="I17" s="152">
        <v>0</v>
      </c>
      <c r="J17" s="152">
        <v>0</v>
      </c>
      <c r="K17" s="152">
        <v>1</v>
      </c>
      <c r="L17" s="150">
        <v>0</v>
      </c>
      <c r="M17" s="151">
        <v>0</v>
      </c>
      <c r="N17" s="153">
        <v>32</v>
      </c>
      <c r="O17" s="23"/>
      <c r="P17" s="96" t="s">
        <v>73</v>
      </c>
      <c r="Q17" s="188">
        <v>0</v>
      </c>
      <c r="R17" s="189">
        <v>0</v>
      </c>
      <c r="S17" s="189">
        <v>0</v>
      </c>
      <c r="T17" s="189">
        <v>0</v>
      </c>
      <c r="U17" s="190">
        <v>0</v>
      </c>
      <c r="V17" s="2"/>
    </row>
    <row r="18" spans="1:22" ht="21" customHeight="1">
      <c r="A18" s="20" t="s">
        <v>74</v>
      </c>
      <c r="B18" s="158">
        <v>9</v>
      </c>
      <c r="C18" s="151">
        <v>0</v>
      </c>
      <c r="D18" s="152">
        <v>0</v>
      </c>
      <c r="E18" s="152">
        <v>0</v>
      </c>
      <c r="F18" s="152">
        <v>0</v>
      </c>
      <c r="G18" s="152">
        <v>0</v>
      </c>
      <c r="H18" s="152">
        <v>0</v>
      </c>
      <c r="I18" s="152">
        <v>0</v>
      </c>
      <c r="J18" s="152">
        <v>0</v>
      </c>
      <c r="K18" s="152">
        <v>0</v>
      </c>
      <c r="L18" s="150">
        <v>0</v>
      </c>
      <c r="M18" s="151">
        <v>0</v>
      </c>
      <c r="N18" s="153">
        <v>39</v>
      </c>
      <c r="O18" s="23"/>
      <c r="P18" s="96" t="s">
        <v>75</v>
      </c>
      <c r="Q18" s="188">
        <v>1</v>
      </c>
      <c r="R18" s="189">
        <v>0</v>
      </c>
      <c r="S18" s="189">
        <v>0</v>
      </c>
      <c r="T18" s="189">
        <v>0</v>
      </c>
      <c r="U18" s="190">
        <v>0</v>
      </c>
      <c r="V18" s="2"/>
    </row>
    <row r="19" spans="1:22" ht="21" customHeight="1" thickBot="1">
      <c r="A19" s="20" t="s">
        <v>76</v>
      </c>
      <c r="B19" s="158">
        <v>9</v>
      </c>
      <c r="C19" s="151">
        <v>0</v>
      </c>
      <c r="D19" s="152">
        <v>0</v>
      </c>
      <c r="E19" s="152">
        <v>0</v>
      </c>
      <c r="F19" s="152">
        <v>0</v>
      </c>
      <c r="G19" s="152">
        <v>0</v>
      </c>
      <c r="H19" s="152">
        <v>0</v>
      </c>
      <c r="I19" s="152">
        <v>0</v>
      </c>
      <c r="J19" s="152">
        <v>0</v>
      </c>
      <c r="K19" s="152">
        <v>0</v>
      </c>
      <c r="L19" s="150">
        <v>0</v>
      </c>
      <c r="M19" s="151">
        <v>0</v>
      </c>
      <c r="N19" s="153">
        <v>23</v>
      </c>
      <c r="O19" s="23"/>
      <c r="P19" s="96" t="s">
        <v>77</v>
      </c>
      <c r="Q19" s="191">
        <v>0</v>
      </c>
      <c r="R19" s="192">
        <v>0</v>
      </c>
      <c r="S19" s="192">
        <v>1</v>
      </c>
      <c r="T19" s="192">
        <v>0</v>
      </c>
      <c r="U19" s="193">
        <v>0</v>
      </c>
      <c r="V19" s="2"/>
    </row>
    <row r="20" spans="1:22" ht="21" customHeight="1" thickTop="1">
      <c r="A20" s="20" t="s">
        <v>78</v>
      </c>
      <c r="B20" s="158">
        <v>4</v>
      </c>
      <c r="C20" s="151">
        <v>0</v>
      </c>
      <c r="D20" s="152">
        <v>0</v>
      </c>
      <c r="E20" s="152">
        <v>0</v>
      </c>
      <c r="F20" s="152">
        <v>0</v>
      </c>
      <c r="G20" s="152">
        <v>0</v>
      </c>
      <c r="H20" s="152">
        <v>0</v>
      </c>
      <c r="I20" s="152">
        <v>0</v>
      </c>
      <c r="J20" s="152">
        <v>0</v>
      </c>
      <c r="K20" s="152">
        <v>0</v>
      </c>
      <c r="L20" s="150">
        <v>0</v>
      </c>
      <c r="M20" s="151">
        <v>0</v>
      </c>
      <c r="N20" s="153">
        <v>34</v>
      </c>
      <c r="O20" s="23"/>
      <c r="P20" s="103" t="s">
        <v>5</v>
      </c>
      <c r="Q20" s="194">
        <f>SUM(Q4:Q19)</f>
        <v>4</v>
      </c>
      <c r="R20" s="195">
        <f>SUM(R4:R19)</f>
        <v>1</v>
      </c>
      <c r="S20" s="195">
        <f>SUM(S4:S19)</f>
        <v>1</v>
      </c>
      <c r="T20" s="195">
        <f>SUM(T4:T19)</f>
        <v>1</v>
      </c>
      <c r="U20" s="196">
        <f>SUM(U4:U19)</f>
        <v>0</v>
      </c>
      <c r="V20" s="2"/>
    </row>
    <row r="21" spans="1:22" ht="21" customHeight="1">
      <c r="A21" s="20" t="s">
        <v>79</v>
      </c>
      <c r="B21" s="158">
        <v>2</v>
      </c>
      <c r="C21" s="151">
        <v>0</v>
      </c>
      <c r="D21" s="152">
        <v>0</v>
      </c>
      <c r="E21" s="152">
        <v>0</v>
      </c>
      <c r="F21" s="152">
        <v>0</v>
      </c>
      <c r="G21" s="152">
        <v>0</v>
      </c>
      <c r="H21" s="152">
        <v>0</v>
      </c>
      <c r="I21" s="152">
        <v>0</v>
      </c>
      <c r="J21" s="152">
        <v>0</v>
      </c>
      <c r="K21" s="152">
        <v>0</v>
      </c>
      <c r="L21" s="150">
        <v>0</v>
      </c>
      <c r="M21" s="151">
        <v>0</v>
      </c>
      <c r="N21" s="153">
        <v>25</v>
      </c>
      <c r="O21" s="23"/>
      <c r="P21" s="82"/>
      <c r="Q21" s="83"/>
      <c r="R21" s="83"/>
      <c r="S21" s="83"/>
      <c r="T21" s="83"/>
      <c r="U21" s="83"/>
      <c r="V21" s="2"/>
    </row>
    <row r="22" spans="1:22" ht="21" customHeight="1">
      <c r="A22" s="20" t="s">
        <v>137</v>
      </c>
      <c r="B22" s="158">
        <v>5</v>
      </c>
      <c r="C22" s="151">
        <v>0</v>
      </c>
      <c r="D22" s="152">
        <v>0</v>
      </c>
      <c r="E22" s="152">
        <v>0</v>
      </c>
      <c r="F22" s="152">
        <v>0</v>
      </c>
      <c r="G22" s="152">
        <v>0</v>
      </c>
      <c r="H22" s="152">
        <v>0</v>
      </c>
      <c r="I22" s="152">
        <v>0</v>
      </c>
      <c r="J22" s="152">
        <v>0</v>
      </c>
      <c r="K22" s="152">
        <v>0</v>
      </c>
      <c r="L22" s="150">
        <v>0</v>
      </c>
      <c r="M22" s="151">
        <v>1</v>
      </c>
      <c r="N22" s="153">
        <v>45</v>
      </c>
      <c r="O22" s="23"/>
      <c r="P22" s="82"/>
      <c r="Q22" s="83"/>
      <c r="R22" s="83"/>
      <c r="S22" s="83"/>
      <c r="T22" s="83"/>
      <c r="U22" s="83"/>
      <c r="V22" s="2"/>
    </row>
    <row r="23" spans="1:22" ht="21" customHeight="1" thickBot="1">
      <c r="A23" s="160" t="s">
        <v>80</v>
      </c>
      <c r="B23" s="159">
        <v>4</v>
      </c>
      <c r="C23" s="155">
        <v>0</v>
      </c>
      <c r="D23" s="156">
        <v>0</v>
      </c>
      <c r="E23" s="156">
        <v>0</v>
      </c>
      <c r="F23" s="156">
        <v>0</v>
      </c>
      <c r="G23" s="156">
        <v>0</v>
      </c>
      <c r="H23" s="156">
        <v>0</v>
      </c>
      <c r="I23" s="156">
        <v>0</v>
      </c>
      <c r="J23" s="156">
        <v>0</v>
      </c>
      <c r="K23" s="156">
        <v>0</v>
      </c>
      <c r="L23" s="154">
        <v>0</v>
      </c>
      <c r="M23" s="155">
        <v>0</v>
      </c>
      <c r="N23" s="157">
        <v>0</v>
      </c>
      <c r="O23" s="23"/>
      <c r="P23" s="82"/>
      <c r="Q23" s="83"/>
      <c r="R23" s="83"/>
      <c r="S23" s="83"/>
      <c r="T23" s="83"/>
      <c r="U23" s="83"/>
      <c r="V23" s="2"/>
    </row>
    <row r="24" spans="1:22" ht="21" customHeight="1" thickTop="1">
      <c r="A24" s="103" t="s">
        <v>5</v>
      </c>
      <c r="B24" s="149">
        <f>SUM(B4:B23)</f>
        <v>150</v>
      </c>
      <c r="C24" s="97">
        <f aca="true" t="shared" si="0" ref="C24:N24">SUM(C4:C23)</f>
        <v>2288</v>
      </c>
      <c r="D24" s="98">
        <f t="shared" si="0"/>
        <v>251</v>
      </c>
      <c r="E24" s="98">
        <f t="shared" si="0"/>
        <v>758</v>
      </c>
      <c r="F24" s="98">
        <f t="shared" si="0"/>
        <v>10542</v>
      </c>
      <c r="G24" s="98">
        <f t="shared" si="0"/>
        <v>145</v>
      </c>
      <c r="H24" s="98">
        <f t="shared" si="0"/>
        <v>1138</v>
      </c>
      <c r="I24" s="98">
        <f t="shared" si="0"/>
        <v>27</v>
      </c>
      <c r="J24" s="98">
        <f t="shared" si="0"/>
        <v>831</v>
      </c>
      <c r="K24" s="98">
        <f t="shared" si="0"/>
        <v>186</v>
      </c>
      <c r="L24" s="99">
        <f t="shared" si="0"/>
        <v>69</v>
      </c>
      <c r="M24" s="97">
        <f t="shared" si="0"/>
        <v>1</v>
      </c>
      <c r="N24" s="99">
        <f t="shared" si="0"/>
        <v>259</v>
      </c>
      <c r="O24" s="100"/>
      <c r="P24" s="82"/>
      <c r="Q24" s="83"/>
      <c r="R24" s="83"/>
      <c r="S24" s="83"/>
      <c r="T24" s="83"/>
      <c r="U24" s="83"/>
      <c r="V24" s="84"/>
    </row>
    <row r="25" spans="1:16" ht="4.5" customHeight="1">
      <c r="A25" s="71"/>
      <c r="B25" s="77"/>
      <c r="P25" s="71"/>
    </row>
    <row r="26" spans="1:21" s="86" customFormat="1" ht="15" customHeight="1">
      <c r="A26" s="335" t="s">
        <v>141</v>
      </c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</row>
    <row r="27" spans="1:21" s="87" customFormat="1" ht="15" customHeight="1">
      <c r="A27" s="325" t="s">
        <v>138</v>
      </c>
      <c r="B27" s="325"/>
      <c r="C27" s="325"/>
      <c r="D27" s="325"/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184"/>
      <c r="S27" s="184"/>
      <c r="T27" s="184"/>
      <c r="U27" s="184"/>
    </row>
    <row r="29" spans="2:14" ht="11.25"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</row>
    <row r="36" spans="6:20" ht="13.5">
      <c r="F36" s="101"/>
      <c r="G36" s="102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2"/>
    </row>
  </sheetData>
  <sheetProtection/>
  <mergeCells count="7">
    <mergeCell ref="A27:Q27"/>
    <mergeCell ref="Q2:U2"/>
    <mergeCell ref="P2:P3"/>
    <mergeCell ref="A2:A3"/>
    <mergeCell ref="C2:L2"/>
    <mergeCell ref="M2:N2"/>
    <mergeCell ref="A26:U26"/>
  </mergeCells>
  <printOptions horizontalCentered="1" verticalCentered="1"/>
  <pageMargins left="0.29" right="0.1968503937007874" top="0.5905511811023623" bottom="0.5118110236220472" header="0.5118110236220472" footer="0.4330708661417323"/>
  <pageSetup horizontalDpi="1200" verticalDpi="1200" orientation="landscape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6.25390625" style="4" customWidth="1"/>
    <col min="2" max="22" width="5.875" style="1" customWidth="1"/>
    <col min="23" max="23" width="2.25390625" style="1" customWidth="1"/>
    <col min="24" max="25" width="5.125" style="1" customWidth="1"/>
    <col min="26" max="26" width="1.37890625" style="1" customWidth="1"/>
    <col min="27" max="16384" width="9.00390625" style="1" customWidth="1"/>
  </cols>
  <sheetData>
    <row r="1" spans="1:25" ht="34.5" customHeight="1">
      <c r="A1" s="16" t="s">
        <v>101</v>
      </c>
      <c r="M1" s="59"/>
      <c r="V1" s="17" t="s">
        <v>13</v>
      </c>
      <c r="Y1" s="9"/>
    </row>
    <row r="2" spans="1:25" s="6" customFormat="1" ht="24" customHeight="1">
      <c r="A2" s="330"/>
      <c r="B2" s="341" t="s">
        <v>132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3"/>
      <c r="N2" s="341" t="s">
        <v>133</v>
      </c>
      <c r="O2" s="342"/>
      <c r="P2" s="342"/>
      <c r="Q2" s="342"/>
      <c r="R2" s="342"/>
      <c r="S2" s="342"/>
      <c r="T2" s="342"/>
      <c r="U2" s="342"/>
      <c r="V2" s="343"/>
      <c r="X2" s="345" t="s">
        <v>8</v>
      </c>
      <c r="Y2" s="346"/>
    </row>
    <row r="3" spans="1:26" s="8" customFormat="1" ht="200.25" customHeight="1">
      <c r="A3" s="344"/>
      <c r="B3" s="338" t="s">
        <v>100</v>
      </c>
      <c r="C3" s="339"/>
      <c r="D3" s="340"/>
      <c r="E3" s="336" t="s">
        <v>120</v>
      </c>
      <c r="F3" s="339"/>
      <c r="G3" s="340"/>
      <c r="H3" s="338" t="s">
        <v>87</v>
      </c>
      <c r="I3" s="339"/>
      <c r="J3" s="340"/>
      <c r="K3" s="339" t="s">
        <v>24</v>
      </c>
      <c r="L3" s="339"/>
      <c r="M3" s="340"/>
      <c r="N3" s="336" t="s">
        <v>118</v>
      </c>
      <c r="O3" s="337"/>
      <c r="P3" s="349"/>
      <c r="Q3" s="336" t="s">
        <v>119</v>
      </c>
      <c r="R3" s="337"/>
      <c r="S3" s="337"/>
      <c r="T3" s="338" t="s">
        <v>25</v>
      </c>
      <c r="U3" s="339"/>
      <c r="V3" s="340"/>
      <c r="W3" s="7"/>
      <c r="X3" s="347" t="s">
        <v>104</v>
      </c>
      <c r="Y3" s="348" t="s">
        <v>103</v>
      </c>
      <c r="Z3" s="7"/>
    </row>
    <row r="4" spans="1:26" ht="18.75" customHeight="1">
      <c r="A4" s="31" t="s">
        <v>22</v>
      </c>
      <c r="B4" s="174" t="s">
        <v>84</v>
      </c>
      <c r="C4" s="175" t="s">
        <v>85</v>
      </c>
      <c r="D4" s="176" t="s">
        <v>86</v>
      </c>
      <c r="E4" s="174" t="s">
        <v>84</v>
      </c>
      <c r="F4" s="177" t="s">
        <v>85</v>
      </c>
      <c r="G4" s="176" t="s">
        <v>86</v>
      </c>
      <c r="H4" s="174" t="s">
        <v>84</v>
      </c>
      <c r="I4" s="177" t="s">
        <v>85</v>
      </c>
      <c r="J4" s="176" t="s">
        <v>86</v>
      </c>
      <c r="K4" s="175" t="s">
        <v>84</v>
      </c>
      <c r="L4" s="177" t="s">
        <v>85</v>
      </c>
      <c r="M4" s="176" t="s">
        <v>86</v>
      </c>
      <c r="N4" s="174" t="s">
        <v>84</v>
      </c>
      <c r="O4" s="177" t="s">
        <v>85</v>
      </c>
      <c r="P4" s="176" t="s">
        <v>86</v>
      </c>
      <c r="Q4" s="174" t="s">
        <v>84</v>
      </c>
      <c r="R4" s="177" t="s">
        <v>85</v>
      </c>
      <c r="S4" s="178" t="s">
        <v>86</v>
      </c>
      <c r="T4" s="174" t="s">
        <v>84</v>
      </c>
      <c r="U4" s="177" t="s">
        <v>85</v>
      </c>
      <c r="V4" s="176" t="s">
        <v>86</v>
      </c>
      <c r="W4" s="15"/>
      <c r="X4" s="347"/>
      <c r="Y4" s="348"/>
      <c r="Z4" s="2"/>
    </row>
    <row r="5" spans="1:26" ht="25.5" customHeight="1">
      <c r="A5" s="19" t="s">
        <v>88</v>
      </c>
      <c r="B5" s="37">
        <f>SUM(C5:D5)</f>
        <v>13</v>
      </c>
      <c r="C5" s="37">
        <v>2</v>
      </c>
      <c r="D5" s="38">
        <v>11</v>
      </c>
      <c r="E5" s="37">
        <f>SUM(F5:G5)</f>
        <v>13</v>
      </c>
      <c r="F5" s="43">
        <v>11</v>
      </c>
      <c r="G5" s="38">
        <v>2</v>
      </c>
      <c r="H5" s="37">
        <f>SUM(I5:J5)</f>
        <v>4</v>
      </c>
      <c r="I5" s="43">
        <v>2</v>
      </c>
      <c r="J5" s="38">
        <v>2</v>
      </c>
      <c r="K5" s="37">
        <f>SUM(L5:M5)</f>
        <v>8</v>
      </c>
      <c r="L5" s="43">
        <v>7</v>
      </c>
      <c r="M5" s="38">
        <v>1</v>
      </c>
      <c r="N5" s="37">
        <f>SUM(O5:P5)</f>
        <v>6</v>
      </c>
      <c r="O5" s="37">
        <v>4</v>
      </c>
      <c r="P5" s="39">
        <v>2</v>
      </c>
      <c r="Q5" s="37">
        <f>SUM(R5:S5)</f>
        <v>0</v>
      </c>
      <c r="R5" s="43"/>
      <c r="S5" s="41"/>
      <c r="T5" s="36">
        <f>SUM(U5:V5)</f>
        <v>1</v>
      </c>
      <c r="U5" s="43"/>
      <c r="V5" s="38">
        <v>1</v>
      </c>
      <c r="W5" s="15"/>
      <c r="X5" s="211">
        <v>11</v>
      </c>
      <c r="Y5" s="212">
        <v>6</v>
      </c>
      <c r="Z5" s="2"/>
    </row>
    <row r="6" spans="1:26" ht="25.5" customHeight="1">
      <c r="A6" s="20" t="s">
        <v>89</v>
      </c>
      <c r="B6" s="37">
        <f aca="true" t="shared" si="0" ref="B6:B15">SUM(C6:D6)</f>
        <v>15</v>
      </c>
      <c r="C6" s="30">
        <v>2</v>
      </c>
      <c r="D6" s="25">
        <v>13</v>
      </c>
      <c r="E6" s="37">
        <f aca="true" t="shared" si="1" ref="E6:E15">SUM(F6:G6)</f>
        <v>11</v>
      </c>
      <c r="F6" s="24">
        <v>9</v>
      </c>
      <c r="G6" s="25">
        <v>2</v>
      </c>
      <c r="H6" s="37">
        <f aca="true" t="shared" si="2" ref="H6:H15">SUM(I6:J6)</f>
        <v>4</v>
      </c>
      <c r="I6" s="24">
        <v>2</v>
      </c>
      <c r="J6" s="25">
        <v>2</v>
      </c>
      <c r="K6" s="37">
        <f aca="true" t="shared" si="3" ref="K6:K15">SUM(L6:M6)</f>
        <v>11</v>
      </c>
      <c r="L6" s="24">
        <v>10</v>
      </c>
      <c r="M6" s="25">
        <v>1</v>
      </c>
      <c r="N6" s="37">
        <f aca="true" t="shared" si="4" ref="N6:N15">SUM(O6:P6)</f>
        <v>9</v>
      </c>
      <c r="O6" s="30">
        <v>6</v>
      </c>
      <c r="P6" s="40">
        <v>3</v>
      </c>
      <c r="Q6" s="37">
        <f aca="true" t="shared" si="5" ref="Q6:Q15">SUM(R6:S6)</f>
        <v>0</v>
      </c>
      <c r="R6" s="24"/>
      <c r="S6" s="42"/>
      <c r="T6" s="36">
        <f aca="true" t="shared" si="6" ref="T6:T15">SUM(U6:V6)</f>
        <v>1</v>
      </c>
      <c r="U6" s="24">
        <v>1</v>
      </c>
      <c r="V6" s="25"/>
      <c r="W6" s="15"/>
      <c r="X6" s="213">
        <v>11</v>
      </c>
      <c r="Y6" s="214">
        <v>6</v>
      </c>
      <c r="Z6" s="2"/>
    </row>
    <row r="7" spans="1:26" ht="25.5" customHeight="1">
      <c r="A7" s="20" t="s">
        <v>90</v>
      </c>
      <c r="B7" s="37">
        <f t="shared" si="0"/>
        <v>15</v>
      </c>
      <c r="C7" s="30">
        <v>3</v>
      </c>
      <c r="D7" s="25">
        <v>12</v>
      </c>
      <c r="E7" s="37">
        <f t="shared" si="1"/>
        <v>14</v>
      </c>
      <c r="F7" s="24">
        <v>10</v>
      </c>
      <c r="G7" s="25">
        <v>4</v>
      </c>
      <c r="H7" s="37">
        <f t="shared" si="2"/>
        <v>5</v>
      </c>
      <c r="I7" s="24">
        <v>2</v>
      </c>
      <c r="J7" s="25">
        <v>3</v>
      </c>
      <c r="K7" s="37">
        <f t="shared" si="3"/>
        <v>17</v>
      </c>
      <c r="L7" s="24">
        <v>11</v>
      </c>
      <c r="M7" s="25">
        <v>6</v>
      </c>
      <c r="N7" s="37">
        <f t="shared" si="4"/>
        <v>8</v>
      </c>
      <c r="O7" s="30">
        <v>2</v>
      </c>
      <c r="P7" s="40">
        <v>6</v>
      </c>
      <c r="Q7" s="37">
        <f t="shared" si="5"/>
        <v>1</v>
      </c>
      <c r="R7" s="24"/>
      <c r="S7" s="42">
        <v>1</v>
      </c>
      <c r="T7" s="36">
        <f t="shared" si="6"/>
        <v>0</v>
      </c>
      <c r="U7" s="24"/>
      <c r="V7" s="25"/>
      <c r="W7" s="15"/>
      <c r="X7" s="213">
        <v>11</v>
      </c>
      <c r="Y7" s="214">
        <v>6</v>
      </c>
      <c r="Z7" s="2"/>
    </row>
    <row r="8" spans="1:26" ht="25.5" customHeight="1">
      <c r="A8" s="20" t="s">
        <v>91</v>
      </c>
      <c r="B8" s="37">
        <f t="shared" si="0"/>
        <v>17</v>
      </c>
      <c r="C8" s="30">
        <v>6</v>
      </c>
      <c r="D8" s="25">
        <v>11</v>
      </c>
      <c r="E8" s="37">
        <f t="shared" si="1"/>
        <v>14</v>
      </c>
      <c r="F8" s="24">
        <v>12</v>
      </c>
      <c r="G8" s="25">
        <v>2</v>
      </c>
      <c r="H8" s="37">
        <f t="shared" si="2"/>
        <v>5</v>
      </c>
      <c r="I8" s="24">
        <v>4</v>
      </c>
      <c r="J8" s="25">
        <v>1</v>
      </c>
      <c r="K8" s="37">
        <f t="shared" si="3"/>
        <v>8</v>
      </c>
      <c r="L8" s="24">
        <v>5</v>
      </c>
      <c r="M8" s="25">
        <v>3</v>
      </c>
      <c r="N8" s="37">
        <f t="shared" si="4"/>
        <v>6</v>
      </c>
      <c r="O8" s="30">
        <v>3</v>
      </c>
      <c r="P8" s="40">
        <v>3</v>
      </c>
      <c r="Q8" s="37">
        <f t="shared" si="5"/>
        <v>0</v>
      </c>
      <c r="R8" s="24">
        <v>0</v>
      </c>
      <c r="S8" s="42"/>
      <c r="T8" s="36">
        <f t="shared" si="6"/>
        <v>1</v>
      </c>
      <c r="U8" s="24">
        <v>1</v>
      </c>
      <c r="V8" s="25"/>
      <c r="W8" s="15"/>
      <c r="X8" s="213">
        <v>11</v>
      </c>
      <c r="Y8" s="214">
        <v>6</v>
      </c>
      <c r="Z8" s="2"/>
    </row>
    <row r="9" spans="1:26" ht="25.5" customHeight="1">
      <c r="A9" s="20" t="s">
        <v>92</v>
      </c>
      <c r="B9" s="37">
        <f t="shared" si="0"/>
        <v>17</v>
      </c>
      <c r="C9" s="30">
        <v>11</v>
      </c>
      <c r="D9" s="25">
        <v>6</v>
      </c>
      <c r="E9" s="37">
        <f t="shared" si="1"/>
        <v>14</v>
      </c>
      <c r="F9" s="24">
        <v>11</v>
      </c>
      <c r="G9" s="25">
        <v>3</v>
      </c>
      <c r="H9" s="37">
        <f t="shared" si="2"/>
        <v>8</v>
      </c>
      <c r="I9" s="24">
        <v>6</v>
      </c>
      <c r="J9" s="25">
        <v>2</v>
      </c>
      <c r="K9" s="37">
        <f t="shared" si="3"/>
        <v>12</v>
      </c>
      <c r="L9" s="24">
        <v>11</v>
      </c>
      <c r="M9" s="25">
        <v>1</v>
      </c>
      <c r="N9" s="37">
        <f t="shared" si="4"/>
        <v>9</v>
      </c>
      <c r="O9" s="30">
        <v>7</v>
      </c>
      <c r="P9" s="40">
        <v>2</v>
      </c>
      <c r="Q9" s="37">
        <f t="shared" si="5"/>
        <v>0</v>
      </c>
      <c r="R9" s="24"/>
      <c r="S9" s="42"/>
      <c r="T9" s="36">
        <f t="shared" si="6"/>
        <v>0</v>
      </c>
      <c r="U9" s="24"/>
      <c r="V9" s="25"/>
      <c r="W9" s="15"/>
      <c r="X9" s="213">
        <v>11</v>
      </c>
      <c r="Y9" s="214">
        <v>6</v>
      </c>
      <c r="Z9" s="2"/>
    </row>
    <row r="10" spans="1:26" ht="25.5" customHeight="1">
      <c r="A10" s="20" t="s">
        <v>93</v>
      </c>
      <c r="B10" s="37">
        <f t="shared" si="0"/>
        <v>19</v>
      </c>
      <c r="C10" s="30">
        <v>3</v>
      </c>
      <c r="D10" s="25">
        <v>16</v>
      </c>
      <c r="E10" s="37">
        <f t="shared" si="1"/>
        <v>15</v>
      </c>
      <c r="F10" s="24">
        <v>12</v>
      </c>
      <c r="G10" s="25">
        <v>3</v>
      </c>
      <c r="H10" s="37">
        <f t="shared" si="2"/>
        <v>5</v>
      </c>
      <c r="I10" s="24">
        <v>5</v>
      </c>
      <c r="J10" s="25">
        <v>0</v>
      </c>
      <c r="K10" s="37">
        <f t="shared" si="3"/>
        <v>9</v>
      </c>
      <c r="L10" s="24">
        <v>6</v>
      </c>
      <c r="M10" s="25">
        <v>3</v>
      </c>
      <c r="N10" s="37">
        <f t="shared" si="4"/>
        <v>11</v>
      </c>
      <c r="O10" s="30">
        <v>8</v>
      </c>
      <c r="P10" s="40">
        <v>3</v>
      </c>
      <c r="Q10" s="37">
        <f t="shared" si="5"/>
        <v>0</v>
      </c>
      <c r="R10" s="24"/>
      <c r="S10" s="42"/>
      <c r="T10" s="36">
        <f t="shared" si="6"/>
        <v>0</v>
      </c>
      <c r="U10" s="24"/>
      <c r="V10" s="25"/>
      <c r="W10" s="15"/>
      <c r="X10" s="213">
        <v>11</v>
      </c>
      <c r="Y10" s="214">
        <v>6</v>
      </c>
      <c r="Z10" s="2"/>
    </row>
    <row r="11" spans="1:26" ht="25.5" customHeight="1">
      <c r="A11" s="20" t="s">
        <v>94</v>
      </c>
      <c r="B11" s="37">
        <f t="shared" si="0"/>
        <v>16</v>
      </c>
      <c r="C11" s="30">
        <v>7</v>
      </c>
      <c r="D11" s="25">
        <v>9</v>
      </c>
      <c r="E11" s="37">
        <f t="shared" si="1"/>
        <v>10</v>
      </c>
      <c r="F11" s="24">
        <v>9</v>
      </c>
      <c r="G11" s="25">
        <v>1</v>
      </c>
      <c r="H11" s="37">
        <f t="shared" si="2"/>
        <v>6</v>
      </c>
      <c r="I11" s="24">
        <v>5</v>
      </c>
      <c r="J11" s="25">
        <v>1</v>
      </c>
      <c r="K11" s="37">
        <f t="shared" si="3"/>
        <v>8</v>
      </c>
      <c r="L11" s="24">
        <v>8</v>
      </c>
      <c r="M11" s="25">
        <v>0</v>
      </c>
      <c r="N11" s="37">
        <f t="shared" si="4"/>
        <v>6</v>
      </c>
      <c r="O11" s="30"/>
      <c r="P11" s="40">
        <v>6</v>
      </c>
      <c r="Q11" s="37">
        <f t="shared" si="5"/>
        <v>0</v>
      </c>
      <c r="R11" s="24"/>
      <c r="S11" s="42"/>
      <c r="T11" s="36">
        <f t="shared" si="6"/>
        <v>0</v>
      </c>
      <c r="U11" s="24"/>
      <c r="V11" s="25"/>
      <c r="W11" s="15"/>
      <c r="X11" s="213">
        <v>11</v>
      </c>
      <c r="Y11" s="214">
        <v>6</v>
      </c>
      <c r="Z11" s="2"/>
    </row>
    <row r="12" spans="1:26" ht="25.5" customHeight="1">
      <c r="A12" s="20" t="s">
        <v>95</v>
      </c>
      <c r="B12" s="37">
        <f t="shared" si="0"/>
        <v>12</v>
      </c>
      <c r="C12" s="30">
        <v>2</v>
      </c>
      <c r="D12" s="25">
        <v>10</v>
      </c>
      <c r="E12" s="37">
        <f t="shared" si="1"/>
        <v>14</v>
      </c>
      <c r="F12" s="24">
        <v>13</v>
      </c>
      <c r="G12" s="25">
        <v>1</v>
      </c>
      <c r="H12" s="37">
        <f t="shared" si="2"/>
        <v>7</v>
      </c>
      <c r="I12" s="24">
        <v>6</v>
      </c>
      <c r="J12" s="25">
        <v>1</v>
      </c>
      <c r="K12" s="37">
        <f t="shared" si="3"/>
        <v>9</v>
      </c>
      <c r="L12" s="24">
        <v>7</v>
      </c>
      <c r="M12" s="25">
        <v>2</v>
      </c>
      <c r="N12" s="37">
        <f t="shared" si="4"/>
        <v>9</v>
      </c>
      <c r="O12" s="30">
        <v>2</v>
      </c>
      <c r="P12" s="40">
        <v>7</v>
      </c>
      <c r="Q12" s="37">
        <f t="shared" si="5"/>
        <v>0</v>
      </c>
      <c r="R12" s="24"/>
      <c r="S12" s="42"/>
      <c r="T12" s="36">
        <f t="shared" si="6"/>
        <v>1</v>
      </c>
      <c r="U12" s="24"/>
      <c r="V12" s="25">
        <v>1</v>
      </c>
      <c r="W12" s="15"/>
      <c r="X12" s="213">
        <v>11</v>
      </c>
      <c r="Y12" s="214">
        <v>6</v>
      </c>
      <c r="Z12" s="2"/>
    </row>
    <row r="13" spans="1:26" ht="25.5" customHeight="1">
      <c r="A13" s="20" t="s">
        <v>96</v>
      </c>
      <c r="B13" s="37">
        <f t="shared" si="0"/>
        <v>15</v>
      </c>
      <c r="C13" s="30">
        <v>4</v>
      </c>
      <c r="D13" s="25">
        <v>11</v>
      </c>
      <c r="E13" s="37">
        <f t="shared" si="1"/>
        <v>16</v>
      </c>
      <c r="F13" s="24">
        <v>13</v>
      </c>
      <c r="G13" s="25">
        <v>3</v>
      </c>
      <c r="H13" s="37">
        <f t="shared" si="2"/>
        <v>6</v>
      </c>
      <c r="I13" s="24">
        <v>4</v>
      </c>
      <c r="J13" s="25">
        <v>2</v>
      </c>
      <c r="K13" s="37">
        <f t="shared" si="3"/>
        <v>9</v>
      </c>
      <c r="L13" s="24">
        <v>5</v>
      </c>
      <c r="M13" s="25">
        <v>4</v>
      </c>
      <c r="N13" s="37">
        <f t="shared" si="4"/>
        <v>7</v>
      </c>
      <c r="O13" s="30">
        <v>4</v>
      </c>
      <c r="P13" s="40">
        <v>3</v>
      </c>
      <c r="Q13" s="37">
        <f t="shared" si="5"/>
        <v>0</v>
      </c>
      <c r="R13" s="24"/>
      <c r="S13" s="42"/>
      <c r="T13" s="36">
        <f t="shared" si="6"/>
        <v>0</v>
      </c>
      <c r="U13" s="24"/>
      <c r="V13" s="25"/>
      <c r="W13" s="15"/>
      <c r="X13" s="213">
        <v>11</v>
      </c>
      <c r="Y13" s="214">
        <v>6</v>
      </c>
      <c r="Z13" s="2"/>
    </row>
    <row r="14" spans="1:26" ht="25.5" customHeight="1">
      <c r="A14" s="20" t="s">
        <v>97</v>
      </c>
      <c r="B14" s="37">
        <f t="shared" si="0"/>
        <v>20</v>
      </c>
      <c r="C14" s="30">
        <v>8</v>
      </c>
      <c r="D14" s="25">
        <v>12</v>
      </c>
      <c r="E14" s="37">
        <f t="shared" si="1"/>
        <v>10</v>
      </c>
      <c r="F14" s="24">
        <v>9</v>
      </c>
      <c r="G14" s="25">
        <v>1</v>
      </c>
      <c r="H14" s="37">
        <f t="shared" si="2"/>
        <v>4</v>
      </c>
      <c r="I14" s="24">
        <v>4</v>
      </c>
      <c r="J14" s="25">
        <v>0</v>
      </c>
      <c r="K14" s="37">
        <f t="shared" si="3"/>
        <v>3</v>
      </c>
      <c r="L14" s="24">
        <v>2</v>
      </c>
      <c r="M14" s="25">
        <v>1</v>
      </c>
      <c r="N14" s="37">
        <f t="shared" si="4"/>
        <v>4</v>
      </c>
      <c r="O14" s="30">
        <v>3</v>
      </c>
      <c r="P14" s="40">
        <v>1</v>
      </c>
      <c r="Q14" s="37">
        <f t="shared" si="5"/>
        <v>0</v>
      </c>
      <c r="R14" s="24"/>
      <c r="S14" s="42"/>
      <c r="T14" s="36">
        <f t="shared" si="6"/>
        <v>0</v>
      </c>
      <c r="U14" s="24"/>
      <c r="V14" s="25"/>
      <c r="W14" s="15"/>
      <c r="X14" s="213">
        <v>11</v>
      </c>
      <c r="Y14" s="214">
        <v>6</v>
      </c>
      <c r="Z14" s="2"/>
    </row>
    <row r="15" spans="1:26" ht="25.5" customHeight="1">
      <c r="A15" s="20" t="s">
        <v>98</v>
      </c>
      <c r="B15" s="37">
        <f t="shared" si="0"/>
        <v>24</v>
      </c>
      <c r="C15" s="30">
        <v>4</v>
      </c>
      <c r="D15" s="25">
        <v>20</v>
      </c>
      <c r="E15" s="37">
        <f t="shared" si="1"/>
        <v>11</v>
      </c>
      <c r="F15" s="24">
        <v>9</v>
      </c>
      <c r="G15" s="25">
        <v>2</v>
      </c>
      <c r="H15" s="37">
        <f t="shared" si="2"/>
        <v>7</v>
      </c>
      <c r="I15" s="24">
        <v>7</v>
      </c>
      <c r="J15" s="25">
        <v>0</v>
      </c>
      <c r="K15" s="37">
        <f t="shared" si="3"/>
        <v>9</v>
      </c>
      <c r="L15" s="24">
        <v>7</v>
      </c>
      <c r="M15" s="25">
        <v>2</v>
      </c>
      <c r="N15" s="37">
        <f t="shared" si="4"/>
        <v>10</v>
      </c>
      <c r="O15" s="30">
        <v>6</v>
      </c>
      <c r="P15" s="40">
        <v>4</v>
      </c>
      <c r="Q15" s="37">
        <f t="shared" si="5"/>
        <v>0</v>
      </c>
      <c r="R15" s="24"/>
      <c r="S15" s="42"/>
      <c r="T15" s="36">
        <f t="shared" si="6"/>
        <v>0</v>
      </c>
      <c r="U15" s="24"/>
      <c r="V15" s="25"/>
      <c r="W15" s="15"/>
      <c r="X15" s="213">
        <v>11</v>
      </c>
      <c r="Y15" s="214">
        <v>6</v>
      </c>
      <c r="Z15" s="2"/>
    </row>
    <row r="16" spans="1:26" ht="25.5" customHeight="1" thickBot="1">
      <c r="A16" s="20" t="s">
        <v>99</v>
      </c>
      <c r="B16" s="37">
        <f>SUM(C16:D16)</f>
        <v>15</v>
      </c>
      <c r="C16" s="30">
        <v>5</v>
      </c>
      <c r="D16" s="25">
        <v>10</v>
      </c>
      <c r="E16" s="37">
        <f>SUM(F16:G16)</f>
        <v>12</v>
      </c>
      <c r="F16" s="24">
        <v>11</v>
      </c>
      <c r="G16" s="25">
        <v>1</v>
      </c>
      <c r="H16" s="37">
        <f>SUM(I16:J16)</f>
        <v>7</v>
      </c>
      <c r="I16" s="24">
        <v>6</v>
      </c>
      <c r="J16" s="25">
        <v>1</v>
      </c>
      <c r="K16" s="37">
        <f>SUM(L16:M16)</f>
        <v>4</v>
      </c>
      <c r="L16" s="24">
        <v>3</v>
      </c>
      <c r="M16" s="25">
        <v>1</v>
      </c>
      <c r="N16" s="37">
        <f>SUM(O16:P16)</f>
        <v>7</v>
      </c>
      <c r="O16" s="30">
        <v>3</v>
      </c>
      <c r="P16" s="40">
        <v>4</v>
      </c>
      <c r="Q16" s="37">
        <f>SUM(R16:S16)</f>
        <v>0</v>
      </c>
      <c r="R16" s="24"/>
      <c r="S16" s="42"/>
      <c r="T16" s="36">
        <f>SUM(U16:V16)</f>
        <v>0</v>
      </c>
      <c r="U16" s="24"/>
      <c r="V16" s="25"/>
      <c r="W16" s="15"/>
      <c r="X16" s="215">
        <v>11</v>
      </c>
      <c r="Y16" s="216">
        <v>6</v>
      </c>
      <c r="Z16" s="2"/>
    </row>
    <row r="17" spans="1:26" ht="25.5" customHeight="1" thickTop="1">
      <c r="A17" s="145" t="s">
        <v>5</v>
      </c>
      <c r="B17" s="55">
        <f aca="true" t="shared" si="7" ref="B17:H17">SUM(B5:B16)</f>
        <v>198</v>
      </c>
      <c r="C17" s="69">
        <f>SUM(C5:C16)</f>
        <v>57</v>
      </c>
      <c r="D17" s="62">
        <f t="shared" si="7"/>
        <v>141</v>
      </c>
      <c r="E17" s="55">
        <f t="shared" si="7"/>
        <v>154</v>
      </c>
      <c r="F17" s="60">
        <f t="shared" si="7"/>
        <v>129</v>
      </c>
      <c r="G17" s="60">
        <f t="shared" si="7"/>
        <v>25</v>
      </c>
      <c r="H17" s="55">
        <f t="shared" si="7"/>
        <v>68</v>
      </c>
      <c r="I17" s="60">
        <f aca="true" t="shared" si="8" ref="I17:V17">SUM(I5:I16)</f>
        <v>53</v>
      </c>
      <c r="J17" s="62">
        <f t="shared" si="8"/>
        <v>15</v>
      </c>
      <c r="K17" s="55">
        <f t="shared" si="8"/>
        <v>107</v>
      </c>
      <c r="L17" s="60">
        <f t="shared" si="8"/>
        <v>82</v>
      </c>
      <c r="M17" s="62">
        <f t="shared" si="8"/>
        <v>25</v>
      </c>
      <c r="N17" s="55">
        <f t="shared" si="8"/>
        <v>92</v>
      </c>
      <c r="O17" s="60">
        <f t="shared" si="8"/>
        <v>48</v>
      </c>
      <c r="P17" s="62">
        <f t="shared" si="8"/>
        <v>44</v>
      </c>
      <c r="Q17" s="55">
        <f t="shared" si="8"/>
        <v>1</v>
      </c>
      <c r="R17" s="60">
        <f t="shared" si="8"/>
        <v>0</v>
      </c>
      <c r="S17" s="61">
        <f t="shared" si="8"/>
        <v>1</v>
      </c>
      <c r="T17" s="55">
        <f t="shared" si="8"/>
        <v>4</v>
      </c>
      <c r="U17" s="60">
        <f t="shared" si="8"/>
        <v>2</v>
      </c>
      <c r="V17" s="62">
        <f t="shared" si="8"/>
        <v>2</v>
      </c>
      <c r="W17" s="15"/>
      <c r="X17" s="32"/>
      <c r="Y17" s="32"/>
      <c r="Z17" s="3"/>
    </row>
  </sheetData>
  <sheetProtection/>
  <mergeCells count="13">
    <mergeCell ref="X2:Y2"/>
    <mergeCell ref="X3:X4"/>
    <mergeCell ref="Y3:Y4"/>
    <mergeCell ref="K3:M3"/>
    <mergeCell ref="B2:M2"/>
    <mergeCell ref="N3:P3"/>
    <mergeCell ref="Q3:S3"/>
    <mergeCell ref="T3:V3"/>
    <mergeCell ref="N2:V2"/>
    <mergeCell ref="A2:A3"/>
    <mergeCell ref="B3:D3"/>
    <mergeCell ref="E3:G3"/>
    <mergeCell ref="H3:J3"/>
  </mergeCells>
  <printOptions/>
  <pageMargins left="0.58" right="0.1968503937007874" top="0.7086614173228347" bottom="0.5118110236220472" header="0.5118110236220472" footer="0.4330708661417323"/>
  <pageSetup fitToHeight="1" fitToWidth="1" horizontalDpi="1200" verticalDpi="1200" orientation="landscape" paperSize="9" scale="91" r:id="rId1"/>
  <ignoredErrors>
    <ignoredError sqref="A5:A1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6.25390625" style="4" customWidth="1"/>
    <col min="2" max="2" width="6.50390625" style="1" customWidth="1"/>
    <col min="3" max="3" width="5.875" style="1" customWidth="1"/>
    <col min="4" max="6" width="6.50390625" style="1" customWidth="1"/>
    <col min="7" max="13" width="5.875" style="1" customWidth="1"/>
    <col min="14" max="16" width="6.50390625" style="1" bestFit="1" customWidth="1"/>
    <col min="17" max="22" width="5.875" style="1" customWidth="1"/>
    <col min="23" max="23" width="2.125" style="1" customWidth="1"/>
    <col min="24" max="25" width="5.125" style="1" customWidth="1"/>
    <col min="26" max="26" width="1.37890625" style="1" customWidth="1"/>
    <col min="27" max="16384" width="9.00390625" style="1" customWidth="1"/>
  </cols>
  <sheetData>
    <row r="1" spans="1:25" ht="34.5" customHeight="1">
      <c r="A1" s="16" t="s">
        <v>124</v>
      </c>
      <c r="M1" s="59"/>
      <c r="V1" s="17" t="s">
        <v>125</v>
      </c>
      <c r="Y1" s="9"/>
    </row>
    <row r="2" spans="1:25" s="6" customFormat="1" ht="24" customHeight="1">
      <c r="A2" s="330"/>
      <c r="B2" s="341" t="s">
        <v>132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3"/>
      <c r="N2" s="341" t="s">
        <v>133</v>
      </c>
      <c r="O2" s="342"/>
      <c r="P2" s="342"/>
      <c r="Q2" s="342"/>
      <c r="R2" s="342"/>
      <c r="S2" s="342"/>
      <c r="T2" s="342"/>
      <c r="U2" s="342"/>
      <c r="V2" s="343"/>
      <c r="X2" s="345" t="s">
        <v>8</v>
      </c>
      <c r="Y2" s="346"/>
    </row>
    <row r="3" spans="1:26" s="8" customFormat="1" ht="200.25" customHeight="1">
      <c r="A3" s="344"/>
      <c r="B3" s="338" t="s">
        <v>105</v>
      </c>
      <c r="C3" s="339"/>
      <c r="D3" s="340"/>
      <c r="E3" s="336" t="s">
        <v>120</v>
      </c>
      <c r="F3" s="339"/>
      <c r="G3" s="340"/>
      <c r="H3" s="338" t="s">
        <v>87</v>
      </c>
      <c r="I3" s="339"/>
      <c r="J3" s="340"/>
      <c r="K3" s="339" t="s">
        <v>24</v>
      </c>
      <c r="L3" s="339"/>
      <c r="M3" s="340"/>
      <c r="N3" s="336" t="s">
        <v>121</v>
      </c>
      <c r="O3" s="337"/>
      <c r="P3" s="349"/>
      <c r="Q3" s="336" t="s">
        <v>122</v>
      </c>
      <c r="R3" s="337"/>
      <c r="S3" s="349"/>
      <c r="T3" s="338" t="s">
        <v>25</v>
      </c>
      <c r="U3" s="339"/>
      <c r="V3" s="340"/>
      <c r="W3" s="7"/>
      <c r="X3" s="347" t="s">
        <v>123</v>
      </c>
      <c r="Y3" s="348" t="s">
        <v>103</v>
      </c>
      <c r="Z3" s="7"/>
    </row>
    <row r="4" spans="1:26" ht="18.75" customHeight="1">
      <c r="A4" s="31" t="s">
        <v>22</v>
      </c>
      <c r="B4" s="174" t="s">
        <v>84</v>
      </c>
      <c r="C4" s="175" t="s">
        <v>85</v>
      </c>
      <c r="D4" s="176" t="s">
        <v>86</v>
      </c>
      <c r="E4" s="174" t="s">
        <v>84</v>
      </c>
      <c r="F4" s="177" t="s">
        <v>85</v>
      </c>
      <c r="G4" s="176" t="s">
        <v>86</v>
      </c>
      <c r="H4" s="174" t="s">
        <v>84</v>
      </c>
      <c r="I4" s="177" t="s">
        <v>85</v>
      </c>
      <c r="J4" s="176" t="s">
        <v>86</v>
      </c>
      <c r="K4" s="175" t="s">
        <v>84</v>
      </c>
      <c r="L4" s="177" t="s">
        <v>85</v>
      </c>
      <c r="M4" s="176" t="s">
        <v>86</v>
      </c>
      <c r="N4" s="174" t="s">
        <v>84</v>
      </c>
      <c r="O4" s="177" t="s">
        <v>85</v>
      </c>
      <c r="P4" s="176" t="s">
        <v>86</v>
      </c>
      <c r="Q4" s="174" t="s">
        <v>84</v>
      </c>
      <c r="R4" s="177" t="s">
        <v>85</v>
      </c>
      <c r="S4" s="179" t="s">
        <v>86</v>
      </c>
      <c r="T4" s="174" t="s">
        <v>84</v>
      </c>
      <c r="U4" s="177" t="s">
        <v>85</v>
      </c>
      <c r="V4" s="176" t="s">
        <v>86</v>
      </c>
      <c r="W4" s="15"/>
      <c r="X4" s="350"/>
      <c r="Y4" s="348"/>
      <c r="Z4" s="2"/>
    </row>
    <row r="5" spans="1:26" ht="25.5" customHeight="1">
      <c r="A5" s="19" t="s">
        <v>106</v>
      </c>
      <c r="B5" s="146">
        <f>'2-2-4月報_月別患者数'!B5/11</f>
        <v>1.1818181818181819</v>
      </c>
      <c r="C5" s="147">
        <f>'2-2-4月報_月別患者数'!C5/11</f>
        <v>0.18181818181818182</v>
      </c>
      <c r="D5" s="148">
        <f>'2-2-4月報_月別患者数'!D5/11</f>
        <v>1</v>
      </c>
      <c r="E5" s="146">
        <f>'2-2-4月報_月別患者数'!E5/11</f>
        <v>1.1818181818181819</v>
      </c>
      <c r="F5" s="63">
        <f>'2-2-4月報_月別患者数'!F5/11</f>
        <v>1</v>
      </c>
      <c r="G5" s="148">
        <f>'2-2-4月報_月別患者数'!G5/11</f>
        <v>0.18181818181818182</v>
      </c>
      <c r="H5" s="146">
        <f>'2-2-4月報_月別患者数'!H5/11</f>
        <v>0.36363636363636365</v>
      </c>
      <c r="I5" s="63">
        <f>'2-2-4月報_月別患者数'!I5/11</f>
        <v>0.18181818181818182</v>
      </c>
      <c r="J5" s="148">
        <f>'2-2-4月報_月別患者数'!J5/11</f>
        <v>0.18181818181818182</v>
      </c>
      <c r="K5" s="147">
        <f>'2-2-4月報_月別患者数'!K5/11</f>
        <v>0.7272727272727273</v>
      </c>
      <c r="L5" s="63">
        <f>'2-2-4月報_月別患者数'!L5/11</f>
        <v>0.6363636363636364</v>
      </c>
      <c r="M5" s="148">
        <f>'2-2-4月報_月別患者数'!M5/11</f>
        <v>0.09090909090909091</v>
      </c>
      <c r="N5" s="33">
        <f>'2-2-4月報_月別患者数'!N5/6</f>
        <v>1</v>
      </c>
      <c r="O5" s="34">
        <f>'2-2-4月報_月別患者数'!O5/6</f>
        <v>0.6666666666666666</v>
      </c>
      <c r="P5" s="44">
        <f>'2-2-4月報_月別患者数'!P5/6</f>
        <v>0.3333333333333333</v>
      </c>
      <c r="Q5" s="33">
        <f>'2-2-4月報_月別患者数'!Q5/6</f>
        <v>0</v>
      </c>
      <c r="R5" s="48">
        <f>'2-2-4月報_月別患者数'!R5/6</f>
        <v>0</v>
      </c>
      <c r="S5" s="44">
        <f>'2-2-4月報_月別患者数'!S5/6</f>
        <v>0</v>
      </c>
      <c r="T5" s="45">
        <f>'2-2-4月報_月別患者数'!T5/6</f>
        <v>0.16666666666666666</v>
      </c>
      <c r="U5" s="46">
        <f>'2-2-4月報_月別患者数'!U5/6</f>
        <v>0</v>
      </c>
      <c r="V5" s="47">
        <f>'2-2-4月報_月別患者数'!V5/6</f>
        <v>0.16666666666666666</v>
      </c>
      <c r="W5" s="15"/>
      <c r="X5" s="211">
        <v>11</v>
      </c>
      <c r="Y5" s="212">
        <v>6</v>
      </c>
      <c r="Z5" s="2"/>
    </row>
    <row r="6" spans="1:26" ht="25.5" customHeight="1">
      <c r="A6" s="20" t="s">
        <v>107</v>
      </c>
      <c r="B6" s="33">
        <f>'2-2-4月報_月別患者数'!B6/11</f>
        <v>1.3636363636363635</v>
      </c>
      <c r="C6" s="34">
        <f>'2-2-4月報_月別患者数'!C6/11</f>
        <v>0.18181818181818182</v>
      </c>
      <c r="D6" s="35">
        <f>'2-2-4月報_月別患者数'!D6/11</f>
        <v>1.1818181818181819</v>
      </c>
      <c r="E6" s="33">
        <f>'2-2-4月報_月別患者数'!E6/11</f>
        <v>1</v>
      </c>
      <c r="F6" s="48">
        <f>'2-2-4月報_月別患者数'!F6/11</f>
        <v>0.8181818181818182</v>
      </c>
      <c r="G6" s="35">
        <f>'2-2-4月報_月別患者数'!G6/11</f>
        <v>0.18181818181818182</v>
      </c>
      <c r="H6" s="33">
        <f>'2-2-4月報_月別患者数'!H6/11</f>
        <v>0.36363636363636365</v>
      </c>
      <c r="I6" s="48">
        <f>'2-2-4月報_月別患者数'!I6/11</f>
        <v>0.18181818181818182</v>
      </c>
      <c r="J6" s="35">
        <f>'2-2-4月報_月別患者数'!J6/11</f>
        <v>0.18181818181818182</v>
      </c>
      <c r="K6" s="34">
        <f>'2-2-4月報_月別患者数'!K6/11</f>
        <v>1</v>
      </c>
      <c r="L6" s="48">
        <f>'2-2-4月報_月別患者数'!L6/11</f>
        <v>0.9090909090909091</v>
      </c>
      <c r="M6" s="35">
        <f>'2-2-4月報_月別患者数'!M6/11</f>
        <v>0.09090909090909091</v>
      </c>
      <c r="N6" s="33">
        <f>'2-2-4月報_月別患者数'!N6/6</f>
        <v>1.5</v>
      </c>
      <c r="O6" s="34">
        <f>'2-2-4月報_月別患者数'!O6/6</f>
        <v>1</v>
      </c>
      <c r="P6" s="44">
        <f>'2-2-4月報_月別患者数'!P6/6</f>
        <v>0.5</v>
      </c>
      <c r="Q6" s="33">
        <f>'2-2-4月報_月別患者数'!Q6/6</f>
        <v>0</v>
      </c>
      <c r="R6" s="48">
        <f>'2-2-4月報_月別患者数'!R6/6</f>
        <v>0</v>
      </c>
      <c r="S6" s="44">
        <f>'2-2-4月報_月別患者数'!S6/6</f>
        <v>0</v>
      </c>
      <c r="T6" s="33">
        <f>'2-2-4月報_月別患者数'!T6/6</f>
        <v>0.16666666666666666</v>
      </c>
      <c r="U6" s="48">
        <f>'2-2-4月報_月別患者数'!U6/6</f>
        <v>0.16666666666666666</v>
      </c>
      <c r="V6" s="35">
        <f>'2-2-4月報_月別患者数'!V6/6</f>
        <v>0</v>
      </c>
      <c r="W6" s="15"/>
      <c r="X6" s="213">
        <v>11</v>
      </c>
      <c r="Y6" s="214">
        <v>6</v>
      </c>
      <c r="Z6" s="2"/>
    </row>
    <row r="7" spans="1:26" ht="25.5" customHeight="1">
      <c r="A7" s="20" t="s">
        <v>108</v>
      </c>
      <c r="B7" s="33">
        <f>'2-2-4月報_月別患者数'!B7/11</f>
        <v>1.3636363636363635</v>
      </c>
      <c r="C7" s="34">
        <f>'2-2-4月報_月別患者数'!C7/11</f>
        <v>0.2727272727272727</v>
      </c>
      <c r="D7" s="35">
        <f>'2-2-4月報_月別患者数'!D7/11</f>
        <v>1.0909090909090908</v>
      </c>
      <c r="E7" s="33">
        <f>'2-2-4月報_月別患者数'!E7/11</f>
        <v>1.2727272727272727</v>
      </c>
      <c r="F7" s="48">
        <f>'2-2-4月報_月別患者数'!F7/11</f>
        <v>0.9090909090909091</v>
      </c>
      <c r="G7" s="35">
        <f>'2-2-4月報_月別患者数'!G7/11</f>
        <v>0.36363636363636365</v>
      </c>
      <c r="H7" s="33">
        <f>'2-2-4月報_月別患者数'!H7/11</f>
        <v>0.45454545454545453</v>
      </c>
      <c r="I7" s="48">
        <f>'2-2-4月報_月別患者数'!I7/11</f>
        <v>0.18181818181818182</v>
      </c>
      <c r="J7" s="35">
        <f>'2-2-4月報_月別患者数'!J7/11</f>
        <v>0.2727272727272727</v>
      </c>
      <c r="K7" s="34">
        <f>'2-2-4月報_月別患者数'!K7/11</f>
        <v>1.5454545454545454</v>
      </c>
      <c r="L7" s="48">
        <f>'2-2-4月報_月別患者数'!L7/11</f>
        <v>1</v>
      </c>
      <c r="M7" s="35">
        <f>'2-2-4月報_月別患者数'!M7/11</f>
        <v>0.5454545454545454</v>
      </c>
      <c r="N7" s="33">
        <f>'2-2-4月報_月別患者数'!N7/6</f>
        <v>1.3333333333333333</v>
      </c>
      <c r="O7" s="34">
        <f>'2-2-4月報_月別患者数'!O7/6</f>
        <v>0.3333333333333333</v>
      </c>
      <c r="P7" s="44">
        <f>'2-2-4月報_月別患者数'!P7/6</f>
        <v>1</v>
      </c>
      <c r="Q7" s="33">
        <f>'2-2-4月報_月別患者数'!Q7/6</f>
        <v>0.16666666666666666</v>
      </c>
      <c r="R7" s="48">
        <f>'2-2-4月報_月別患者数'!R7/6</f>
        <v>0</v>
      </c>
      <c r="S7" s="44">
        <f>'2-2-4月報_月別患者数'!S7/6</f>
        <v>0.16666666666666666</v>
      </c>
      <c r="T7" s="33">
        <f>'2-2-4月報_月別患者数'!T7/6</f>
        <v>0</v>
      </c>
      <c r="U7" s="48">
        <f>'2-2-4月報_月別患者数'!U7/6</f>
        <v>0</v>
      </c>
      <c r="V7" s="35">
        <f>'2-2-4月報_月別患者数'!V7/6</f>
        <v>0</v>
      </c>
      <c r="W7" s="15"/>
      <c r="X7" s="213">
        <v>11</v>
      </c>
      <c r="Y7" s="214">
        <v>6</v>
      </c>
      <c r="Z7" s="2"/>
    </row>
    <row r="8" spans="1:26" ht="25.5" customHeight="1">
      <c r="A8" s="20" t="s">
        <v>109</v>
      </c>
      <c r="B8" s="33">
        <f>'2-2-4月報_月別患者数'!B8/11</f>
        <v>1.5454545454545454</v>
      </c>
      <c r="C8" s="34">
        <f>'2-2-4月報_月別患者数'!C8/11</f>
        <v>0.5454545454545454</v>
      </c>
      <c r="D8" s="35">
        <f>'2-2-4月報_月別患者数'!D8/11</f>
        <v>1</v>
      </c>
      <c r="E8" s="33">
        <f>'2-2-4月報_月別患者数'!E8/11</f>
        <v>1.2727272727272727</v>
      </c>
      <c r="F8" s="48">
        <f>'2-2-4月報_月別患者数'!F8/11</f>
        <v>1.0909090909090908</v>
      </c>
      <c r="G8" s="35">
        <f>'2-2-4月報_月別患者数'!G8/11</f>
        <v>0.18181818181818182</v>
      </c>
      <c r="H8" s="33">
        <f>'2-2-4月報_月別患者数'!H8/11</f>
        <v>0.45454545454545453</v>
      </c>
      <c r="I8" s="48">
        <f>'2-2-4月報_月別患者数'!I8/11</f>
        <v>0.36363636363636365</v>
      </c>
      <c r="J8" s="35">
        <f>'2-2-4月報_月別患者数'!J8/11</f>
        <v>0.09090909090909091</v>
      </c>
      <c r="K8" s="34">
        <f>'2-2-4月報_月別患者数'!K8/11</f>
        <v>0.7272727272727273</v>
      </c>
      <c r="L8" s="48">
        <f>'2-2-4月報_月別患者数'!L8/11</f>
        <v>0.45454545454545453</v>
      </c>
      <c r="M8" s="35">
        <f>'2-2-4月報_月別患者数'!M8/11</f>
        <v>0.2727272727272727</v>
      </c>
      <c r="N8" s="33">
        <f>'2-2-4月報_月別患者数'!N8/6</f>
        <v>1</v>
      </c>
      <c r="O8" s="34">
        <f>'2-2-4月報_月別患者数'!O8/6</f>
        <v>0.5</v>
      </c>
      <c r="P8" s="44">
        <f>'2-2-4月報_月別患者数'!P8/6</f>
        <v>0.5</v>
      </c>
      <c r="Q8" s="33">
        <f>'2-2-4月報_月別患者数'!Q8/6</f>
        <v>0</v>
      </c>
      <c r="R8" s="48">
        <f>'2-2-4月報_月別患者数'!R8/6</f>
        <v>0</v>
      </c>
      <c r="S8" s="44">
        <f>'2-2-4月報_月別患者数'!S8/6</f>
        <v>0</v>
      </c>
      <c r="T8" s="33">
        <f>'2-2-4月報_月別患者数'!T8/6</f>
        <v>0.16666666666666666</v>
      </c>
      <c r="U8" s="48">
        <f>'2-2-4月報_月別患者数'!U8/6</f>
        <v>0.16666666666666666</v>
      </c>
      <c r="V8" s="35">
        <f>'2-2-4月報_月別患者数'!V8/6</f>
        <v>0</v>
      </c>
      <c r="W8" s="15"/>
      <c r="X8" s="213">
        <v>11</v>
      </c>
      <c r="Y8" s="214">
        <v>6</v>
      </c>
      <c r="Z8" s="2"/>
    </row>
    <row r="9" spans="1:26" ht="25.5" customHeight="1">
      <c r="A9" s="20" t="s">
        <v>110</v>
      </c>
      <c r="B9" s="33">
        <f>'2-2-4月報_月別患者数'!B9/11</f>
        <v>1.5454545454545454</v>
      </c>
      <c r="C9" s="34">
        <f>'2-2-4月報_月別患者数'!C9/11</f>
        <v>1</v>
      </c>
      <c r="D9" s="35">
        <f>'2-2-4月報_月別患者数'!D9/11</f>
        <v>0.5454545454545454</v>
      </c>
      <c r="E9" s="33">
        <f>'2-2-4月報_月別患者数'!E9/11</f>
        <v>1.2727272727272727</v>
      </c>
      <c r="F9" s="48">
        <f>'2-2-4月報_月別患者数'!F9/11</f>
        <v>1</v>
      </c>
      <c r="G9" s="35">
        <f>'2-2-4月報_月別患者数'!G9/11</f>
        <v>0.2727272727272727</v>
      </c>
      <c r="H9" s="33">
        <f>'2-2-4月報_月別患者数'!H9/11</f>
        <v>0.7272727272727273</v>
      </c>
      <c r="I9" s="48">
        <f>'2-2-4月報_月別患者数'!I9/11</f>
        <v>0.5454545454545454</v>
      </c>
      <c r="J9" s="35">
        <f>'2-2-4月報_月別患者数'!J9/11</f>
        <v>0.18181818181818182</v>
      </c>
      <c r="K9" s="34">
        <f>'2-2-4月報_月別患者数'!K9/11</f>
        <v>1.0909090909090908</v>
      </c>
      <c r="L9" s="48">
        <f>'2-2-4月報_月別患者数'!L9/11</f>
        <v>1</v>
      </c>
      <c r="M9" s="35">
        <f>'2-2-4月報_月別患者数'!M9/11</f>
        <v>0.09090909090909091</v>
      </c>
      <c r="N9" s="33">
        <f>'2-2-4月報_月別患者数'!N9/6</f>
        <v>1.5</v>
      </c>
      <c r="O9" s="34">
        <f>'2-2-4月報_月別患者数'!O9/6</f>
        <v>1.1666666666666667</v>
      </c>
      <c r="P9" s="44">
        <f>'2-2-4月報_月別患者数'!P9/6</f>
        <v>0.3333333333333333</v>
      </c>
      <c r="Q9" s="33">
        <f>'2-2-4月報_月別患者数'!Q9/6</f>
        <v>0</v>
      </c>
      <c r="R9" s="48">
        <f>'2-2-4月報_月別患者数'!R9/6</f>
        <v>0</v>
      </c>
      <c r="S9" s="44">
        <f>'2-2-4月報_月別患者数'!S9/6</f>
        <v>0</v>
      </c>
      <c r="T9" s="33">
        <f>'2-2-4月報_月別患者数'!T9/6</f>
        <v>0</v>
      </c>
      <c r="U9" s="48">
        <f>'2-2-4月報_月別患者数'!U9/6</f>
        <v>0</v>
      </c>
      <c r="V9" s="35">
        <f>'2-2-4月報_月別患者数'!V9/6</f>
        <v>0</v>
      </c>
      <c r="W9" s="15"/>
      <c r="X9" s="213">
        <v>11</v>
      </c>
      <c r="Y9" s="214">
        <v>6</v>
      </c>
      <c r="Z9" s="2"/>
    </row>
    <row r="10" spans="1:26" ht="25.5" customHeight="1">
      <c r="A10" s="20" t="s">
        <v>111</v>
      </c>
      <c r="B10" s="33">
        <f>'2-2-4月報_月別患者数'!B10/11</f>
        <v>1.7272727272727273</v>
      </c>
      <c r="C10" s="34">
        <f>'2-2-4月報_月別患者数'!C10/11</f>
        <v>0.2727272727272727</v>
      </c>
      <c r="D10" s="35">
        <f>'2-2-4月報_月別患者数'!D10/11</f>
        <v>1.4545454545454546</v>
      </c>
      <c r="E10" s="33">
        <f>'2-2-4月報_月別患者数'!E10/11</f>
        <v>1.3636363636363635</v>
      </c>
      <c r="F10" s="48">
        <f>'2-2-4月報_月別患者数'!F10/11</f>
        <v>1.0909090909090908</v>
      </c>
      <c r="G10" s="35">
        <f>'2-2-4月報_月別患者数'!G10/11</f>
        <v>0.2727272727272727</v>
      </c>
      <c r="H10" s="33">
        <f>'2-2-4月報_月別患者数'!H10/11</f>
        <v>0.45454545454545453</v>
      </c>
      <c r="I10" s="48">
        <f>'2-2-4月報_月別患者数'!I10/11</f>
        <v>0.45454545454545453</v>
      </c>
      <c r="J10" s="35">
        <f>'2-2-4月報_月別患者数'!J10/11</f>
        <v>0</v>
      </c>
      <c r="K10" s="34">
        <f>'2-2-4月報_月別患者数'!K10/11</f>
        <v>0.8181818181818182</v>
      </c>
      <c r="L10" s="48">
        <f>'2-2-4月報_月別患者数'!L10/11</f>
        <v>0.5454545454545454</v>
      </c>
      <c r="M10" s="35">
        <f>'2-2-4月報_月別患者数'!M10/11</f>
        <v>0.2727272727272727</v>
      </c>
      <c r="N10" s="33">
        <f>'2-2-4月報_月別患者数'!N10/6</f>
        <v>1.8333333333333333</v>
      </c>
      <c r="O10" s="34">
        <f>'2-2-4月報_月別患者数'!O10/6</f>
        <v>1.3333333333333333</v>
      </c>
      <c r="P10" s="44">
        <f>'2-2-4月報_月別患者数'!P10/6</f>
        <v>0.5</v>
      </c>
      <c r="Q10" s="33">
        <f>'2-2-4月報_月別患者数'!Q10/6</f>
        <v>0</v>
      </c>
      <c r="R10" s="48">
        <f>'2-2-4月報_月別患者数'!R10/6</f>
        <v>0</v>
      </c>
      <c r="S10" s="44">
        <f>'2-2-4月報_月別患者数'!S10/6</f>
        <v>0</v>
      </c>
      <c r="T10" s="33">
        <f>'2-2-4月報_月別患者数'!T10/6</f>
        <v>0</v>
      </c>
      <c r="U10" s="48">
        <f>'2-2-4月報_月別患者数'!U10/6</f>
        <v>0</v>
      </c>
      <c r="V10" s="35">
        <f>'2-2-4月報_月別患者数'!V10/6</f>
        <v>0</v>
      </c>
      <c r="W10" s="15"/>
      <c r="X10" s="213">
        <v>11</v>
      </c>
      <c r="Y10" s="214">
        <v>6</v>
      </c>
      <c r="Z10" s="2"/>
    </row>
    <row r="11" spans="1:26" ht="25.5" customHeight="1">
      <c r="A11" s="20" t="s">
        <v>112</v>
      </c>
      <c r="B11" s="33">
        <f>'2-2-4月報_月別患者数'!B11/11</f>
        <v>1.4545454545454546</v>
      </c>
      <c r="C11" s="34">
        <f>'2-2-4月報_月別患者数'!C11/11</f>
        <v>0.6363636363636364</v>
      </c>
      <c r="D11" s="35">
        <f>'2-2-4月報_月別患者数'!D11/11</f>
        <v>0.8181818181818182</v>
      </c>
      <c r="E11" s="33">
        <f>'2-2-4月報_月別患者数'!E11/11</f>
        <v>0.9090909090909091</v>
      </c>
      <c r="F11" s="48">
        <f>'2-2-4月報_月別患者数'!F11/11</f>
        <v>0.8181818181818182</v>
      </c>
      <c r="G11" s="35">
        <f>'2-2-4月報_月別患者数'!G11/11</f>
        <v>0.09090909090909091</v>
      </c>
      <c r="H11" s="33">
        <f>'2-2-4月報_月別患者数'!H11/11</f>
        <v>0.5454545454545454</v>
      </c>
      <c r="I11" s="48">
        <f>'2-2-4月報_月別患者数'!I11/11</f>
        <v>0.45454545454545453</v>
      </c>
      <c r="J11" s="35">
        <f>'2-2-4月報_月別患者数'!J11/11</f>
        <v>0.09090909090909091</v>
      </c>
      <c r="K11" s="34">
        <f>'2-2-4月報_月別患者数'!K11/11</f>
        <v>0.7272727272727273</v>
      </c>
      <c r="L11" s="48">
        <f>'2-2-4月報_月別患者数'!L11/11</f>
        <v>0.7272727272727273</v>
      </c>
      <c r="M11" s="35">
        <f>'2-2-4月報_月別患者数'!M11/11</f>
        <v>0</v>
      </c>
      <c r="N11" s="33">
        <f>'2-2-4月報_月別患者数'!N11/6</f>
        <v>1</v>
      </c>
      <c r="O11" s="34">
        <f>'2-2-4月報_月別患者数'!O11/6</f>
        <v>0</v>
      </c>
      <c r="P11" s="44">
        <f>'2-2-4月報_月別患者数'!P11/6</f>
        <v>1</v>
      </c>
      <c r="Q11" s="33">
        <f>'2-2-4月報_月別患者数'!Q11/6</f>
        <v>0</v>
      </c>
      <c r="R11" s="48">
        <f>'2-2-4月報_月別患者数'!R11/6</f>
        <v>0</v>
      </c>
      <c r="S11" s="44">
        <f>'2-2-4月報_月別患者数'!S11/6</f>
        <v>0</v>
      </c>
      <c r="T11" s="33">
        <f>'2-2-4月報_月別患者数'!T11/6</f>
        <v>0</v>
      </c>
      <c r="U11" s="48">
        <f>'2-2-4月報_月別患者数'!U11/6</f>
        <v>0</v>
      </c>
      <c r="V11" s="35">
        <f>'2-2-4月報_月別患者数'!V11/6</f>
        <v>0</v>
      </c>
      <c r="W11" s="15"/>
      <c r="X11" s="213">
        <v>11</v>
      </c>
      <c r="Y11" s="214">
        <v>6</v>
      </c>
      <c r="Z11" s="2"/>
    </row>
    <row r="12" spans="1:26" ht="25.5" customHeight="1">
      <c r="A12" s="20" t="s">
        <v>113</v>
      </c>
      <c r="B12" s="33">
        <f>'2-2-4月報_月別患者数'!B12/11</f>
        <v>1.0909090909090908</v>
      </c>
      <c r="C12" s="34">
        <f>'2-2-4月報_月別患者数'!C12/11</f>
        <v>0.18181818181818182</v>
      </c>
      <c r="D12" s="35">
        <f>'2-2-4月報_月別患者数'!D12/11</f>
        <v>0.9090909090909091</v>
      </c>
      <c r="E12" s="33">
        <f>'2-2-4月報_月別患者数'!E12/11</f>
        <v>1.2727272727272727</v>
      </c>
      <c r="F12" s="48">
        <f>'2-2-4月報_月別患者数'!F12/11</f>
        <v>1.1818181818181819</v>
      </c>
      <c r="G12" s="35">
        <f>'2-2-4月報_月別患者数'!G12/11</f>
        <v>0.09090909090909091</v>
      </c>
      <c r="H12" s="33">
        <f>'2-2-4月報_月別患者数'!H12/11</f>
        <v>0.6363636363636364</v>
      </c>
      <c r="I12" s="48">
        <f>'2-2-4月報_月別患者数'!I12/11</f>
        <v>0.5454545454545454</v>
      </c>
      <c r="J12" s="35">
        <f>'2-2-4月報_月別患者数'!J12/11</f>
        <v>0.09090909090909091</v>
      </c>
      <c r="K12" s="34">
        <f>'2-2-4月報_月別患者数'!K12/11</f>
        <v>0.8181818181818182</v>
      </c>
      <c r="L12" s="48">
        <f>'2-2-4月報_月別患者数'!L12/11</f>
        <v>0.6363636363636364</v>
      </c>
      <c r="M12" s="35">
        <f>'2-2-4月報_月別患者数'!M12/11</f>
        <v>0.18181818181818182</v>
      </c>
      <c r="N12" s="33">
        <f>'2-2-4月報_月別患者数'!N12/6</f>
        <v>1.5</v>
      </c>
      <c r="O12" s="34">
        <f>'2-2-4月報_月別患者数'!O12/6</f>
        <v>0.3333333333333333</v>
      </c>
      <c r="P12" s="44">
        <f>'2-2-4月報_月別患者数'!P12/6</f>
        <v>1.1666666666666667</v>
      </c>
      <c r="Q12" s="33">
        <f>'2-2-4月報_月別患者数'!Q12/6</f>
        <v>0</v>
      </c>
      <c r="R12" s="48">
        <f>'2-2-4月報_月別患者数'!R12/6</f>
        <v>0</v>
      </c>
      <c r="S12" s="44">
        <f>'2-2-4月報_月別患者数'!S12/6</f>
        <v>0</v>
      </c>
      <c r="T12" s="33">
        <f>'2-2-4月報_月別患者数'!T12/6</f>
        <v>0.16666666666666666</v>
      </c>
      <c r="U12" s="48">
        <f>'2-2-4月報_月別患者数'!U12/6</f>
        <v>0</v>
      </c>
      <c r="V12" s="35">
        <f>'2-2-4月報_月別患者数'!V12/6</f>
        <v>0.16666666666666666</v>
      </c>
      <c r="W12" s="15"/>
      <c r="X12" s="213">
        <v>11</v>
      </c>
      <c r="Y12" s="214">
        <v>6</v>
      </c>
      <c r="Z12" s="2"/>
    </row>
    <row r="13" spans="1:26" ht="25.5" customHeight="1">
      <c r="A13" s="20" t="s">
        <v>114</v>
      </c>
      <c r="B13" s="33">
        <f>'2-2-4月報_月別患者数'!B13/11</f>
        <v>1.3636363636363635</v>
      </c>
      <c r="C13" s="34">
        <f>'2-2-4月報_月別患者数'!C13/11</f>
        <v>0.36363636363636365</v>
      </c>
      <c r="D13" s="35">
        <f>'2-2-4月報_月別患者数'!D13/11</f>
        <v>1</v>
      </c>
      <c r="E13" s="33">
        <f>'2-2-4月報_月別患者数'!E13/11</f>
        <v>1.4545454545454546</v>
      </c>
      <c r="F13" s="48">
        <f>'2-2-4月報_月別患者数'!F13/11</f>
        <v>1.1818181818181819</v>
      </c>
      <c r="G13" s="35">
        <f>'2-2-4月報_月別患者数'!G13/11</f>
        <v>0.2727272727272727</v>
      </c>
      <c r="H13" s="33">
        <f>'2-2-4月報_月別患者数'!H13/11</f>
        <v>0.5454545454545454</v>
      </c>
      <c r="I13" s="48">
        <f>'2-2-4月報_月別患者数'!I13/11</f>
        <v>0.36363636363636365</v>
      </c>
      <c r="J13" s="35">
        <f>'2-2-4月報_月別患者数'!J13/11</f>
        <v>0.18181818181818182</v>
      </c>
      <c r="K13" s="34">
        <f>'2-2-4月報_月別患者数'!K13/11</f>
        <v>0.8181818181818182</v>
      </c>
      <c r="L13" s="48">
        <f>'2-2-4月報_月別患者数'!L13/11</f>
        <v>0.45454545454545453</v>
      </c>
      <c r="M13" s="35">
        <f>'2-2-4月報_月別患者数'!M13/11</f>
        <v>0.36363636363636365</v>
      </c>
      <c r="N13" s="33">
        <f>'2-2-4月報_月別患者数'!N13/6</f>
        <v>1.1666666666666667</v>
      </c>
      <c r="O13" s="34">
        <f>'2-2-4月報_月別患者数'!O13/6</f>
        <v>0.6666666666666666</v>
      </c>
      <c r="P13" s="44">
        <f>'2-2-4月報_月別患者数'!P13/6</f>
        <v>0.5</v>
      </c>
      <c r="Q13" s="33">
        <f>'2-2-4月報_月別患者数'!Q13/6</f>
        <v>0</v>
      </c>
      <c r="R13" s="48">
        <f>'2-2-4月報_月別患者数'!R13/6</f>
        <v>0</v>
      </c>
      <c r="S13" s="44">
        <f>'2-2-4月報_月別患者数'!S13/6</f>
        <v>0</v>
      </c>
      <c r="T13" s="33">
        <f>'2-2-4月報_月別患者数'!T13/6</f>
        <v>0</v>
      </c>
      <c r="U13" s="48">
        <f>'2-2-4月報_月別患者数'!U13/6</f>
        <v>0</v>
      </c>
      <c r="V13" s="35">
        <f>'2-2-4月報_月別患者数'!V13/6</f>
        <v>0</v>
      </c>
      <c r="W13" s="15"/>
      <c r="X13" s="213">
        <v>11</v>
      </c>
      <c r="Y13" s="214">
        <v>6</v>
      </c>
      <c r="Z13" s="2"/>
    </row>
    <row r="14" spans="1:26" ht="25.5" customHeight="1">
      <c r="A14" s="20" t="s">
        <v>115</v>
      </c>
      <c r="B14" s="33">
        <f>'2-2-4月報_月別患者数'!B14/11</f>
        <v>1.8181818181818181</v>
      </c>
      <c r="C14" s="34">
        <f>'2-2-4月報_月別患者数'!C14/11</f>
        <v>0.7272727272727273</v>
      </c>
      <c r="D14" s="35">
        <f>'2-2-4月報_月別患者数'!D14/11</f>
        <v>1.0909090909090908</v>
      </c>
      <c r="E14" s="33">
        <f>'2-2-4月報_月別患者数'!E14/11</f>
        <v>0.9090909090909091</v>
      </c>
      <c r="F14" s="48">
        <f>'2-2-4月報_月別患者数'!F14/11</f>
        <v>0.8181818181818182</v>
      </c>
      <c r="G14" s="35">
        <f>'2-2-4月報_月別患者数'!G14/11</f>
        <v>0.09090909090909091</v>
      </c>
      <c r="H14" s="33">
        <f>'2-2-4月報_月別患者数'!H14/11</f>
        <v>0.36363636363636365</v>
      </c>
      <c r="I14" s="48">
        <f>'2-2-4月報_月別患者数'!I14/11</f>
        <v>0.36363636363636365</v>
      </c>
      <c r="J14" s="35">
        <f>'2-2-4月報_月別患者数'!J14/11</f>
        <v>0</v>
      </c>
      <c r="K14" s="34">
        <f>'2-2-4月報_月別患者数'!K14/11</f>
        <v>0.2727272727272727</v>
      </c>
      <c r="L14" s="48">
        <f>'2-2-4月報_月別患者数'!L14/11</f>
        <v>0.18181818181818182</v>
      </c>
      <c r="M14" s="35">
        <f>'2-2-4月報_月別患者数'!M14/11</f>
        <v>0.09090909090909091</v>
      </c>
      <c r="N14" s="33">
        <f>'2-2-4月報_月別患者数'!N14/6</f>
        <v>0.6666666666666666</v>
      </c>
      <c r="O14" s="34">
        <f>'2-2-4月報_月別患者数'!O14/6</f>
        <v>0.5</v>
      </c>
      <c r="P14" s="44">
        <f>'2-2-4月報_月別患者数'!P14/6</f>
        <v>0.16666666666666666</v>
      </c>
      <c r="Q14" s="33">
        <f>'2-2-4月報_月別患者数'!Q14/6</f>
        <v>0</v>
      </c>
      <c r="R14" s="48">
        <f>'2-2-4月報_月別患者数'!R14/6</f>
        <v>0</v>
      </c>
      <c r="S14" s="44">
        <f>'2-2-4月報_月別患者数'!S14/6</f>
        <v>0</v>
      </c>
      <c r="T14" s="33">
        <f>'2-2-4月報_月別患者数'!T14/6</f>
        <v>0</v>
      </c>
      <c r="U14" s="48">
        <f>'2-2-4月報_月別患者数'!U14/6</f>
        <v>0</v>
      </c>
      <c r="V14" s="35">
        <f>'2-2-4月報_月別患者数'!V14/6</f>
        <v>0</v>
      </c>
      <c r="W14" s="15"/>
      <c r="X14" s="213">
        <v>11</v>
      </c>
      <c r="Y14" s="214">
        <v>6</v>
      </c>
      <c r="Z14" s="2"/>
    </row>
    <row r="15" spans="1:26" ht="25.5" customHeight="1">
      <c r="A15" s="20" t="s">
        <v>116</v>
      </c>
      <c r="B15" s="33">
        <f>'2-2-4月報_月別患者数'!B15/11</f>
        <v>2.1818181818181817</v>
      </c>
      <c r="C15" s="34">
        <f>'2-2-4月報_月別患者数'!C15/11</f>
        <v>0.36363636363636365</v>
      </c>
      <c r="D15" s="35">
        <f>'2-2-4月報_月別患者数'!D15/11</f>
        <v>1.8181818181818181</v>
      </c>
      <c r="E15" s="33">
        <f>'2-2-4月報_月別患者数'!E15/11</f>
        <v>1</v>
      </c>
      <c r="F15" s="48">
        <f>'2-2-4月報_月別患者数'!F15/11</f>
        <v>0.8181818181818182</v>
      </c>
      <c r="G15" s="35">
        <f>'2-2-4月報_月別患者数'!G15/11</f>
        <v>0.18181818181818182</v>
      </c>
      <c r="H15" s="33">
        <f>'2-2-4月報_月別患者数'!H15/11</f>
        <v>0.6363636363636364</v>
      </c>
      <c r="I15" s="48">
        <f>'2-2-4月報_月別患者数'!I15/11</f>
        <v>0.6363636363636364</v>
      </c>
      <c r="J15" s="35">
        <f>'2-2-4月報_月別患者数'!J15/11</f>
        <v>0</v>
      </c>
      <c r="K15" s="34">
        <f>'2-2-4月報_月別患者数'!K15/11</f>
        <v>0.8181818181818182</v>
      </c>
      <c r="L15" s="48">
        <f>'2-2-4月報_月別患者数'!L15/11</f>
        <v>0.6363636363636364</v>
      </c>
      <c r="M15" s="35">
        <f>'2-2-4月報_月別患者数'!M15/11</f>
        <v>0.18181818181818182</v>
      </c>
      <c r="N15" s="33">
        <f>'2-2-4月報_月別患者数'!N15/6</f>
        <v>1.6666666666666667</v>
      </c>
      <c r="O15" s="34">
        <f>'2-2-4月報_月別患者数'!O15/6</f>
        <v>1</v>
      </c>
      <c r="P15" s="44">
        <f>'2-2-4月報_月別患者数'!P15/6</f>
        <v>0.6666666666666666</v>
      </c>
      <c r="Q15" s="33">
        <f>'2-2-4月報_月別患者数'!Q15/6</f>
        <v>0</v>
      </c>
      <c r="R15" s="48">
        <f>'2-2-4月報_月別患者数'!R15/6</f>
        <v>0</v>
      </c>
      <c r="S15" s="44">
        <f>'2-2-4月報_月別患者数'!S15/6</f>
        <v>0</v>
      </c>
      <c r="T15" s="33">
        <f>'2-2-4月報_月別患者数'!T15/6</f>
        <v>0</v>
      </c>
      <c r="U15" s="48">
        <f>'2-2-4月報_月別患者数'!U15/6</f>
        <v>0</v>
      </c>
      <c r="V15" s="35">
        <f>'2-2-4月報_月別患者数'!V15/6</f>
        <v>0</v>
      </c>
      <c r="W15" s="15"/>
      <c r="X15" s="213">
        <v>11</v>
      </c>
      <c r="Y15" s="214">
        <v>6</v>
      </c>
      <c r="Z15" s="2"/>
    </row>
    <row r="16" spans="1:26" ht="25.5" customHeight="1" thickBot="1">
      <c r="A16" s="20" t="s">
        <v>117</v>
      </c>
      <c r="B16" s="33">
        <f>'2-2-4月報_月別患者数'!B16/11</f>
        <v>1.3636363636363635</v>
      </c>
      <c r="C16" s="34">
        <f>'2-2-4月報_月別患者数'!C16/11</f>
        <v>0.45454545454545453</v>
      </c>
      <c r="D16" s="35">
        <f>'2-2-4月報_月別患者数'!D16/11</f>
        <v>0.9090909090909091</v>
      </c>
      <c r="E16" s="33">
        <f>'2-2-4月報_月別患者数'!E16/11</f>
        <v>1.0909090909090908</v>
      </c>
      <c r="F16" s="48">
        <f>'2-2-4月報_月別患者数'!F16/11</f>
        <v>1</v>
      </c>
      <c r="G16" s="35">
        <f>'2-2-4月報_月別患者数'!G16/11</f>
        <v>0.09090909090909091</v>
      </c>
      <c r="H16" s="33">
        <f>'2-2-4月報_月別患者数'!H16/11</f>
        <v>0.6363636363636364</v>
      </c>
      <c r="I16" s="48">
        <f>'2-2-4月報_月別患者数'!I16/11</f>
        <v>0.5454545454545454</v>
      </c>
      <c r="J16" s="35">
        <f>'2-2-4月報_月別患者数'!J16/11</f>
        <v>0.09090909090909091</v>
      </c>
      <c r="K16" s="34">
        <f>'2-2-4月報_月別患者数'!K16/11</f>
        <v>0.36363636363636365</v>
      </c>
      <c r="L16" s="48">
        <f>'2-2-4月報_月別患者数'!L16/11</f>
        <v>0.2727272727272727</v>
      </c>
      <c r="M16" s="35">
        <f>'2-2-4月報_月別患者数'!M16/11</f>
        <v>0.09090909090909091</v>
      </c>
      <c r="N16" s="33">
        <f>'2-2-4月報_月別患者数'!N16/6</f>
        <v>1.1666666666666667</v>
      </c>
      <c r="O16" s="34">
        <f>'2-2-4月報_月別患者数'!O16/6</f>
        <v>0.5</v>
      </c>
      <c r="P16" s="44">
        <f>'2-2-4月報_月別患者数'!P16/6</f>
        <v>0.6666666666666666</v>
      </c>
      <c r="Q16" s="33">
        <f>'2-2-4月報_月別患者数'!Q16/6</f>
        <v>0</v>
      </c>
      <c r="R16" s="48">
        <f>'2-2-4月報_月別患者数'!R16/6</f>
        <v>0</v>
      </c>
      <c r="S16" s="44">
        <f>'2-2-4月報_月別患者数'!S16/6</f>
        <v>0</v>
      </c>
      <c r="T16" s="33">
        <f>'2-2-4月報_月別患者数'!T16/6</f>
        <v>0</v>
      </c>
      <c r="U16" s="48">
        <f>'2-2-4月報_月別患者数'!U16/6</f>
        <v>0</v>
      </c>
      <c r="V16" s="35">
        <f>'2-2-4月報_月別患者数'!V16/6</f>
        <v>0</v>
      </c>
      <c r="W16" s="15"/>
      <c r="X16" s="215">
        <v>11</v>
      </c>
      <c r="Y16" s="216">
        <v>6</v>
      </c>
      <c r="Z16" s="2"/>
    </row>
    <row r="17" spans="1:26" ht="25.5" customHeight="1" thickTop="1">
      <c r="A17" s="26" t="s">
        <v>5</v>
      </c>
      <c r="B17" s="64">
        <f aca="true" t="shared" si="0" ref="B17:V17">SUM(B5:B16)</f>
        <v>18</v>
      </c>
      <c r="C17" s="65">
        <f t="shared" si="0"/>
        <v>5.181818181818181</v>
      </c>
      <c r="D17" s="68">
        <f t="shared" si="0"/>
        <v>12.818181818181817</v>
      </c>
      <c r="E17" s="64">
        <f t="shared" si="0"/>
        <v>14</v>
      </c>
      <c r="F17" s="67">
        <f t="shared" si="0"/>
        <v>11.727272727272728</v>
      </c>
      <c r="G17" s="68">
        <f t="shared" si="0"/>
        <v>2.2727272727272725</v>
      </c>
      <c r="H17" s="64">
        <f t="shared" si="0"/>
        <v>6.181818181818182</v>
      </c>
      <c r="I17" s="67">
        <f t="shared" si="0"/>
        <v>4.818181818181818</v>
      </c>
      <c r="J17" s="68">
        <f t="shared" si="0"/>
        <v>1.3636363636363635</v>
      </c>
      <c r="K17" s="65">
        <f t="shared" si="0"/>
        <v>9.727272727272728</v>
      </c>
      <c r="L17" s="67">
        <f t="shared" si="0"/>
        <v>7.454545454545454</v>
      </c>
      <c r="M17" s="68">
        <f t="shared" si="0"/>
        <v>2.2727272727272725</v>
      </c>
      <c r="N17" s="64">
        <f t="shared" si="0"/>
        <v>15.33333333333333</v>
      </c>
      <c r="O17" s="65">
        <f t="shared" si="0"/>
        <v>8</v>
      </c>
      <c r="P17" s="66">
        <f t="shared" si="0"/>
        <v>7.333333333333334</v>
      </c>
      <c r="Q17" s="64">
        <f t="shared" si="0"/>
        <v>0.16666666666666666</v>
      </c>
      <c r="R17" s="67">
        <f t="shared" si="0"/>
        <v>0</v>
      </c>
      <c r="S17" s="66">
        <f t="shared" si="0"/>
        <v>0.16666666666666666</v>
      </c>
      <c r="T17" s="64">
        <f t="shared" si="0"/>
        <v>0.6666666666666666</v>
      </c>
      <c r="U17" s="67">
        <f t="shared" si="0"/>
        <v>0.3333333333333333</v>
      </c>
      <c r="V17" s="68">
        <f t="shared" si="0"/>
        <v>0.3333333333333333</v>
      </c>
      <c r="W17" s="15"/>
      <c r="X17" s="32"/>
      <c r="Y17" s="32"/>
      <c r="Z17" s="3"/>
    </row>
    <row r="18" ht="13.5">
      <c r="W18" s="14"/>
    </row>
  </sheetData>
  <sheetProtection/>
  <mergeCells count="13">
    <mergeCell ref="K3:M3"/>
    <mergeCell ref="B2:M2"/>
    <mergeCell ref="N3:P3"/>
    <mergeCell ref="A2:A3"/>
    <mergeCell ref="B3:D3"/>
    <mergeCell ref="E3:G3"/>
    <mergeCell ref="H3:J3"/>
    <mergeCell ref="Q3:S3"/>
    <mergeCell ref="N2:V2"/>
    <mergeCell ref="T3:V3"/>
    <mergeCell ref="X2:Y2"/>
    <mergeCell ref="X3:X4"/>
    <mergeCell ref="Y3:Y4"/>
  </mergeCells>
  <printOptions/>
  <pageMargins left="0.5118110236220472" right="0.1968503937007874" top="0.72" bottom="0.5118110236220472" header="0.5118110236220472" footer="0.4330708661417323"/>
  <pageSetup fitToHeight="1" fitToWidth="1" horizontalDpi="1200" verticalDpi="1200" orientation="landscape" paperSize="9" scale="91" r:id="rId1"/>
  <ignoredErrors>
    <ignoredError sqref="A5:A1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14.50390625" style="4" customWidth="1"/>
    <col min="2" max="22" width="6.125" style="1" customWidth="1"/>
    <col min="23" max="23" width="3.625" style="1" customWidth="1"/>
    <col min="24" max="24" width="1.37890625" style="1" customWidth="1"/>
    <col min="25" max="16384" width="9.00390625" style="1" customWidth="1"/>
  </cols>
  <sheetData>
    <row r="1" spans="1:22" ht="34.5" customHeight="1">
      <c r="A1" s="16" t="s">
        <v>102</v>
      </c>
      <c r="M1" s="59"/>
      <c r="T1" s="17"/>
      <c r="V1" s="17" t="s">
        <v>13</v>
      </c>
    </row>
    <row r="2" spans="1:23" s="6" customFormat="1" ht="24" customHeight="1">
      <c r="A2" s="330"/>
      <c r="B2" s="341" t="s">
        <v>132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3"/>
      <c r="N2" s="341" t="s">
        <v>133</v>
      </c>
      <c r="O2" s="342"/>
      <c r="P2" s="342"/>
      <c r="Q2" s="342"/>
      <c r="R2" s="342"/>
      <c r="S2" s="342"/>
      <c r="T2" s="342"/>
      <c r="U2" s="342"/>
      <c r="V2" s="343"/>
      <c r="W2" s="21"/>
    </row>
    <row r="3" spans="1:24" s="8" customFormat="1" ht="198.75" customHeight="1">
      <c r="A3" s="344"/>
      <c r="B3" s="357" t="s">
        <v>23</v>
      </c>
      <c r="C3" s="358"/>
      <c r="D3" s="359"/>
      <c r="E3" s="351" t="s">
        <v>128</v>
      </c>
      <c r="F3" s="358"/>
      <c r="G3" s="359"/>
      <c r="H3" s="357" t="s">
        <v>87</v>
      </c>
      <c r="I3" s="358"/>
      <c r="J3" s="359"/>
      <c r="K3" s="358" t="s">
        <v>24</v>
      </c>
      <c r="L3" s="358"/>
      <c r="M3" s="359"/>
      <c r="N3" s="351" t="s">
        <v>139</v>
      </c>
      <c r="O3" s="352"/>
      <c r="P3" s="353"/>
      <c r="Q3" s="354" t="s">
        <v>127</v>
      </c>
      <c r="R3" s="355"/>
      <c r="S3" s="356"/>
      <c r="T3" s="357" t="s">
        <v>25</v>
      </c>
      <c r="U3" s="358"/>
      <c r="V3" s="359"/>
      <c r="W3" s="22"/>
      <c r="X3" s="7"/>
    </row>
    <row r="4" spans="1:24" ht="18" customHeight="1">
      <c r="A4" s="142" t="s">
        <v>21</v>
      </c>
      <c r="B4" s="104" t="s">
        <v>84</v>
      </c>
      <c r="C4" s="105" t="s">
        <v>85</v>
      </c>
      <c r="D4" s="106" t="s">
        <v>86</v>
      </c>
      <c r="E4" s="104" t="s">
        <v>84</v>
      </c>
      <c r="F4" s="107" t="s">
        <v>85</v>
      </c>
      <c r="G4" s="106" t="s">
        <v>86</v>
      </c>
      <c r="H4" s="104" t="s">
        <v>84</v>
      </c>
      <c r="I4" s="107" t="s">
        <v>85</v>
      </c>
      <c r="J4" s="106" t="s">
        <v>86</v>
      </c>
      <c r="K4" s="105" t="s">
        <v>84</v>
      </c>
      <c r="L4" s="107" t="s">
        <v>85</v>
      </c>
      <c r="M4" s="106" t="s">
        <v>86</v>
      </c>
      <c r="N4" s="104" t="s">
        <v>84</v>
      </c>
      <c r="O4" s="107" t="s">
        <v>85</v>
      </c>
      <c r="P4" s="106" t="s">
        <v>86</v>
      </c>
      <c r="Q4" s="104" t="s">
        <v>84</v>
      </c>
      <c r="R4" s="107" t="s">
        <v>85</v>
      </c>
      <c r="S4" s="106" t="s">
        <v>86</v>
      </c>
      <c r="T4" s="104" t="s">
        <v>84</v>
      </c>
      <c r="U4" s="107" t="s">
        <v>85</v>
      </c>
      <c r="V4" s="106" t="s">
        <v>86</v>
      </c>
      <c r="W4" s="23"/>
      <c r="X4" s="2"/>
    </row>
    <row r="5" spans="1:24" ht="21.75" customHeight="1">
      <c r="A5" s="95" t="s">
        <v>48</v>
      </c>
      <c r="B5" s="112">
        <v>0</v>
      </c>
      <c r="C5" s="124">
        <v>0</v>
      </c>
      <c r="D5" s="125">
        <v>0</v>
      </c>
      <c r="E5" s="112">
        <v>0</v>
      </c>
      <c r="F5" s="124">
        <v>0</v>
      </c>
      <c r="G5" s="126">
        <v>0</v>
      </c>
      <c r="H5" s="113">
        <v>0</v>
      </c>
      <c r="I5" s="124">
        <v>0</v>
      </c>
      <c r="J5" s="125">
        <v>0</v>
      </c>
      <c r="K5" s="112">
        <v>0</v>
      </c>
      <c r="L5" s="124">
        <v>0</v>
      </c>
      <c r="M5" s="126">
        <v>0</v>
      </c>
      <c r="N5" s="113">
        <f>SUM(O5:P5)</f>
        <v>1</v>
      </c>
      <c r="O5" s="127">
        <v>0</v>
      </c>
      <c r="P5" s="128">
        <v>1</v>
      </c>
      <c r="Q5" s="112">
        <v>0</v>
      </c>
      <c r="R5" s="114">
        <v>0</v>
      </c>
      <c r="S5" s="115">
        <v>0</v>
      </c>
      <c r="T5" s="112">
        <v>0</v>
      </c>
      <c r="U5" s="127">
        <v>0</v>
      </c>
      <c r="V5" s="129">
        <v>0</v>
      </c>
      <c r="W5" s="23"/>
      <c r="X5" s="2"/>
    </row>
    <row r="6" spans="1:24" ht="21.75" customHeight="1">
      <c r="A6" s="96" t="s">
        <v>50</v>
      </c>
      <c r="B6" s="116">
        <v>0</v>
      </c>
      <c r="C6" s="130">
        <v>0</v>
      </c>
      <c r="D6" s="131">
        <v>0</v>
      </c>
      <c r="E6" s="116">
        <v>0</v>
      </c>
      <c r="F6" s="130">
        <v>0</v>
      </c>
      <c r="G6" s="132">
        <v>0</v>
      </c>
      <c r="H6" s="117">
        <v>0</v>
      </c>
      <c r="I6" s="130">
        <v>0</v>
      </c>
      <c r="J6" s="131">
        <v>0</v>
      </c>
      <c r="K6" s="116">
        <v>0</v>
      </c>
      <c r="L6" s="130">
        <v>0</v>
      </c>
      <c r="M6" s="132">
        <v>0</v>
      </c>
      <c r="N6" s="117">
        <f aca="true" t="shared" si="0" ref="N6:N20">SUM(O6:P6)</f>
        <v>3</v>
      </c>
      <c r="O6" s="133">
        <v>2</v>
      </c>
      <c r="P6" s="134">
        <v>1</v>
      </c>
      <c r="Q6" s="116">
        <v>0</v>
      </c>
      <c r="R6" s="118">
        <v>0</v>
      </c>
      <c r="S6" s="119">
        <v>0</v>
      </c>
      <c r="T6" s="116">
        <v>0</v>
      </c>
      <c r="U6" s="133">
        <v>0</v>
      </c>
      <c r="V6" s="135">
        <v>0</v>
      </c>
      <c r="W6" s="23"/>
      <c r="X6" s="2"/>
    </row>
    <row r="7" spans="1:24" ht="21.75" customHeight="1">
      <c r="A7" s="96" t="s">
        <v>52</v>
      </c>
      <c r="B7" s="116">
        <v>0</v>
      </c>
      <c r="C7" s="130">
        <v>0</v>
      </c>
      <c r="D7" s="131">
        <v>0</v>
      </c>
      <c r="E7" s="116">
        <v>1</v>
      </c>
      <c r="F7" s="130">
        <v>1</v>
      </c>
      <c r="G7" s="132">
        <v>0</v>
      </c>
      <c r="H7" s="117">
        <v>0</v>
      </c>
      <c r="I7" s="130">
        <v>0</v>
      </c>
      <c r="J7" s="131">
        <v>0</v>
      </c>
      <c r="K7" s="116">
        <v>0</v>
      </c>
      <c r="L7" s="130">
        <v>0</v>
      </c>
      <c r="M7" s="132">
        <v>0</v>
      </c>
      <c r="N7" s="117">
        <f t="shared" si="0"/>
        <v>1</v>
      </c>
      <c r="O7" s="133">
        <v>1</v>
      </c>
      <c r="P7" s="134">
        <v>0</v>
      </c>
      <c r="Q7" s="116">
        <v>0</v>
      </c>
      <c r="R7" s="118">
        <v>0</v>
      </c>
      <c r="S7" s="119">
        <v>0</v>
      </c>
      <c r="T7" s="116">
        <v>0</v>
      </c>
      <c r="U7" s="133">
        <v>0</v>
      </c>
      <c r="V7" s="135">
        <v>0</v>
      </c>
      <c r="W7" s="23"/>
      <c r="X7" s="2"/>
    </row>
    <row r="8" spans="1:24" ht="21.75" customHeight="1">
      <c r="A8" s="96" t="s">
        <v>81</v>
      </c>
      <c r="B8" s="116">
        <v>1</v>
      </c>
      <c r="C8" s="130">
        <v>0</v>
      </c>
      <c r="D8" s="131">
        <v>1</v>
      </c>
      <c r="E8" s="116">
        <v>0</v>
      </c>
      <c r="F8" s="130">
        <v>0</v>
      </c>
      <c r="G8" s="132">
        <v>0</v>
      </c>
      <c r="H8" s="117">
        <v>0</v>
      </c>
      <c r="I8" s="130">
        <v>0</v>
      </c>
      <c r="J8" s="131">
        <v>0</v>
      </c>
      <c r="K8" s="116">
        <v>0</v>
      </c>
      <c r="L8" s="130">
        <v>0</v>
      </c>
      <c r="M8" s="132">
        <v>0</v>
      </c>
      <c r="N8" s="117">
        <f t="shared" si="0"/>
        <v>1</v>
      </c>
      <c r="O8" s="133">
        <v>0</v>
      </c>
      <c r="P8" s="134">
        <v>1</v>
      </c>
      <c r="Q8" s="116">
        <v>0</v>
      </c>
      <c r="R8" s="118">
        <v>0</v>
      </c>
      <c r="S8" s="119">
        <v>0</v>
      </c>
      <c r="T8" s="116">
        <v>0</v>
      </c>
      <c r="U8" s="133">
        <v>0</v>
      </c>
      <c r="V8" s="135">
        <v>0</v>
      </c>
      <c r="W8" s="23"/>
      <c r="X8" s="2"/>
    </row>
    <row r="9" spans="1:24" ht="21.75" customHeight="1">
      <c r="A9" s="96" t="s">
        <v>82</v>
      </c>
      <c r="B9" s="116">
        <v>10</v>
      </c>
      <c r="C9" s="130">
        <v>2</v>
      </c>
      <c r="D9" s="131">
        <v>8</v>
      </c>
      <c r="E9" s="116">
        <v>1</v>
      </c>
      <c r="F9" s="130">
        <v>0</v>
      </c>
      <c r="G9" s="132">
        <v>1</v>
      </c>
      <c r="H9" s="117">
        <v>3</v>
      </c>
      <c r="I9" s="130">
        <v>0</v>
      </c>
      <c r="J9" s="131">
        <v>3</v>
      </c>
      <c r="K9" s="116">
        <v>5</v>
      </c>
      <c r="L9" s="130">
        <v>3</v>
      </c>
      <c r="M9" s="132">
        <v>2</v>
      </c>
      <c r="N9" s="117">
        <f t="shared" si="0"/>
        <v>1</v>
      </c>
      <c r="O9" s="133">
        <v>0</v>
      </c>
      <c r="P9" s="134">
        <v>1</v>
      </c>
      <c r="Q9" s="116">
        <v>0</v>
      </c>
      <c r="R9" s="118">
        <v>0</v>
      </c>
      <c r="S9" s="119">
        <v>0</v>
      </c>
      <c r="T9" s="116">
        <v>0</v>
      </c>
      <c r="U9" s="133">
        <v>0</v>
      </c>
      <c r="V9" s="135">
        <v>0</v>
      </c>
      <c r="W9" s="23"/>
      <c r="X9" s="2"/>
    </row>
    <row r="10" spans="1:24" ht="21.75" customHeight="1">
      <c r="A10" s="96" t="s">
        <v>83</v>
      </c>
      <c r="B10" s="116">
        <v>91</v>
      </c>
      <c r="C10" s="130">
        <v>18</v>
      </c>
      <c r="D10" s="131">
        <v>73</v>
      </c>
      <c r="E10" s="116">
        <v>11</v>
      </c>
      <c r="F10" s="130">
        <v>3</v>
      </c>
      <c r="G10" s="132">
        <v>8</v>
      </c>
      <c r="H10" s="117">
        <v>10</v>
      </c>
      <c r="I10" s="130">
        <v>3</v>
      </c>
      <c r="J10" s="131">
        <v>7</v>
      </c>
      <c r="K10" s="116">
        <v>26</v>
      </c>
      <c r="L10" s="130">
        <v>16</v>
      </c>
      <c r="M10" s="132">
        <v>10</v>
      </c>
      <c r="N10" s="117">
        <f t="shared" si="0"/>
        <v>0</v>
      </c>
      <c r="O10" s="133">
        <v>0</v>
      </c>
      <c r="P10" s="134">
        <v>0</v>
      </c>
      <c r="Q10" s="116">
        <v>0</v>
      </c>
      <c r="R10" s="118">
        <v>0</v>
      </c>
      <c r="S10" s="119">
        <v>0</v>
      </c>
      <c r="T10" s="116">
        <v>0</v>
      </c>
      <c r="U10" s="133">
        <v>0</v>
      </c>
      <c r="V10" s="135">
        <v>0</v>
      </c>
      <c r="W10" s="23"/>
      <c r="X10" s="2"/>
    </row>
    <row r="11" spans="1:24" ht="21.75" customHeight="1">
      <c r="A11" s="96" t="s">
        <v>60</v>
      </c>
      <c r="B11" s="116">
        <v>31</v>
      </c>
      <c r="C11" s="130">
        <v>8</v>
      </c>
      <c r="D11" s="131">
        <v>23</v>
      </c>
      <c r="E11" s="116">
        <v>6</v>
      </c>
      <c r="F11" s="130">
        <v>3</v>
      </c>
      <c r="G11" s="132">
        <v>3</v>
      </c>
      <c r="H11" s="117">
        <v>10</v>
      </c>
      <c r="I11" s="130">
        <v>8</v>
      </c>
      <c r="J11" s="131">
        <v>2</v>
      </c>
      <c r="K11" s="116">
        <v>16</v>
      </c>
      <c r="L11" s="130">
        <v>10</v>
      </c>
      <c r="M11" s="132">
        <v>6</v>
      </c>
      <c r="N11" s="117">
        <f t="shared" si="0"/>
        <v>2</v>
      </c>
      <c r="O11" s="133">
        <v>0</v>
      </c>
      <c r="P11" s="134">
        <v>2</v>
      </c>
      <c r="Q11" s="116">
        <v>0</v>
      </c>
      <c r="R11" s="118">
        <v>0</v>
      </c>
      <c r="S11" s="119">
        <v>0</v>
      </c>
      <c r="T11" s="116">
        <v>1</v>
      </c>
      <c r="U11" s="133">
        <v>1</v>
      </c>
      <c r="V11" s="135">
        <v>0</v>
      </c>
      <c r="W11" s="23"/>
      <c r="X11" s="2"/>
    </row>
    <row r="12" spans="1:24" ht="21.75" customHeight="1">
      <c r="A12" s="96" t="s">
        <v>62</v>
      </c>
      <c r="B12" s="116">
        <v>23</v>
      </c>
      <c r="C12" s="130">
        <v>7</v>
      </c>
      <c r="D12" s="131">
        <v>16</v>
      </c>
      <c r="E12" s="116">
        <v>12</v>
      </c>
      <c r="F12" s="130">
        <v>12</v>
      </c>
      <c r="G12" s="132">
        <v>0</v>
      </c>
      <c r="H12" s="117">
        <v>16</v>
      </c>
      <c r="I12" s="130">
        <v>14</v>
      </c>
      <c r="J12" s="131">
        <v>2</v>
      </c>
      <c r="K12" s="116">
        <v>18</v>
      </c>
      <c r="L12" s="130">
        <v>15</v>
      </c>
      <c r="M12" s="132">
        <v>3</v>
      </c>
      <c r="N12" s="117">
        <f t="shared" si="0"/>
        <v>0</v>
      </c>
      <c r="O12" s="133">
        <v>0</v>
      </c>
      <c r="P12" s="134">
        <v>0</v>
      </c>
      <c r="Q12" s="116">
        <v>0</v>
      </c>
      <c r="R12" s="118">
        <v>0</v>
      </c>
      <c r="S12" s="119">
        <v>0</v>
      </c>
      <c r="T12" s="116">
        <v>0</v>
      </c>
      <c r="U12" s="133">
        <v>0</v>
      </c>
      <c r="V12" s="135">
        <v>0</v>
      </c>
      <c r="W12" s="23"/>
      <c r="X12" s="2"/>
    </row>
    <row r="13" spans="1:24" ht="21.75" customHeight="1">
      <c r="A13" s="96" t="s">
        <v>64</v>
      </c>
      <c r="B13" s="116">
        <v>14</v>
      </c>
      <c r="C13" s="130">
        <v>7</v>
      </c>
      <c r="D13" s="131">
        <v>7</v>
      </c>
      <c r="E13" s="116">
        <v>9</v>
      </c>
      <c r="F13" s="130">
        <v>7</v>
      </c>
      <c r="G13" s="132">
        <v>2</v>
      </c>
      <c r="H13" s="117">
        <v>7</v>
      </c>
      <c r="I13" s="130">
        <v>6</v>
      </c>
      <c r="J13" s="131">
        <v>1</v>
      </c>
      <c r="K13" s="116">
        <v>15</v>
      </c>
      <c r="L13" s="130">
        <v>12</v>
      </c>
      <c r="M13" s="132">
        <v>3</v>
      </c>
      <c r="N13" s="117">
        <f t="shared" si="0"/>
        <v>1</v>
      </c>
      <c r="O13" s="133">
        <v>1</v>
      </c>
      <c r="P13" s="134">
        <v>0</v>
      </c>
      <c r="Q13" s="116">
        <v>0</v>
      </c>
      <c r="R13" s="118">
        <v>0</v>
      </c>
      <c r="S13" s="119">
        <v>0</v>
      </c>
      <c r="T13" s="116">
        <v>0</v>
      </c>
      <c r="U13" s="133">
        <v>0</v>
      </c>
      <c r="V13" s="135">
        <v>0</v>
      </c>
      <c r="W13" s="23"/>
      <c r="X13" s="2"/>
    </row>
    <row r="14" spans="1:24" ht="21.75" customHeight="1">
      <c r="A14" s="96" t="s">
        <v>66</v>
      </c>
      <c r="B14" s="116">
        <v>10</v>
      </c>
      <c r="C14" s="130">
        <v>5</v>
      </c>
      <c r="D14" s="131">
        <v>5</v>
      </c>
      <c r="E14" s="116">
        <v>7</v>
      </c>
      <c r="F14" s="130">
        <v>6</v>
      </c>
      <c r="G14" s="132">
        <v>1</v>
      </c>
      <c r="H14" s="117">
        <v>3</v>
      </c>
      <c r="I14" s="130">
        <v>3</v>
      </c>
      <c r="J14" s="131">
        <v>0</v>
      </c>
      <c r="K14" s="116">
        <v>5</v>
      </c>
      <c r="L14" s="130">
        <v>5</v>
      </c>
      <c r="M14" s="132">
        <v>0</v>
      </c>
      <c r="N14" s="117">
        <f t="shared" si="0"/>
        <v>0</v>
      </c>
      <c r="O14" s="133">
        <v>0</v>
      </c>
      <c r="P14" s="134">
        <v>0</v>
      </c>
      <c r="Q14" s="116">
        <v>0</v>
      </c>
      <c r="R14" s="118">
        <v>0</v>
      </c>
      <c r="S14" s="119">
        <v>0</v>
      </c>
      <c r="T14" s="116">
        <v>0</v>
      </c>
      <c r="U14" s="133">
        <v>0</v>
      </c>
      <c r="V14" s="135">
        <v>0</v>
      </c>
      <c r="W14" s="23"/>
      <c r="X14" s="2"/>
    </row>
    <row r="15" spans="1:24" ht="21.75" customHeight="1">
      <c r="A15" s="96" t="s">
        <v>68</v>
      </c>
      <c r="B15" s="116">
        <v>7</v>
      </c>
      <c r="C15" s="130">
        <v>2</v>
      </c>
      <c r="D15" s="131">
        <v>5</v>
      </c>
      <c r="E15" s="116">
        <v>17</v>
      </c>
      <c r="F15" s="130">
        <v>15</v>
      </c>
      <c r="G15" s="132">
        <v>2</v>
      </c>
      <c r="H15" s="117">
        <v>11</v>
      </c>
      <c r="I15" s="130">
        <v>11</v>
      </c>
      <c r="J15" s="131">
        <v>0</v>
      </c>
      <c r="K15" s="116">
        <v>5</v>
      </c>
      <c r="L15" s="130">
        <v>5</v>
      </c>
      <c r="M15" s="132">
        <v>0</v>
      </c>
      <c r="N15" s="117">
        <f t="shared" si="0"/>
        <v>1</v>
      </c>
      <c r="O15" s="133">
        <v>0</v>
      </c>
      <c r="P15" s="134">
        <v>1</v>
      </c>
      <c r="Q15" s="116">
        <v>0</v>
      </c>
      <c r="R15" s="118">
        <v>0</v>
      </c>
      <c r="S15" s="119">
        <v>0</v>
      </c>
      <c r="T15" s="116">
        <v>0</v>
      </c>
      <c r="U15" s="133">
        <v>0</v>
      </c>
      <c r="V15" s="135">
        <v>0</v>
      </c>
      <c r="W15" s="23"/>
      <c r="X15" s="2"/>
    </row>
    <row r="16" spans="1:24" ht="21.75" customHeight="1">
      <c r="A16" s="96" t="s">
        <v>70</v>
      </c>
      <c r="B16" s="116">
        <v>5</v>
      </c>
      <c r="C16" s="130">
        <v>2</v>
      </c>
      <c r="D16" s="131">
        <v>3</v>
      </c>
      <c r="E16" s="116">
        <v>32</v>
      </c>
      <c r="F16" s="130">
        <v>32</v>
      </c>
      <c r="G16" s="132">
        <v>0</v>
      </c>
      <c r="H16" s="117">
        <v>5</v>
      </c>
      <c r="I16" s="130">
        <v>5</v>
      </c>
      <c r="J16" s="131">
        <v>0</v>
      </c>
      <c r="K16" s="116">
        <v>5</v>
      </c>
      <c r="L16" s="130">
        <v>5</v>
      </c>
      <c r="M16" s="132">
        <v>0</v>
      </c>
      <c r="N16" s="117">
        <f t="shared" si="0"/>
        <v>3</v>
      </c>
      <c r="O16" s="133">
        <v>1</v>
      </c>
      <c r="P16" s="134">
        <v>2</v>
      </c>
      <c r="Q16" s="116">
        <v>0</v>
      </c>
      <c r="R16" s="118">
        <v>0</v>
      </c>
      <c r="S16" s="119">
        <v>0</v>
      </c>
      <c r="T16" s="116">
        <v>1</v>
      </c>
      <c r="U16" s="133">
        <v>0</v>
      </c>
      <c r="V16" s="135">
        <v>1</v>
      </c>
      <c r="W16" s="23"/>
      <c r="X16" s="2"/>
    </row>
    <row r="17" spans="1:24" ht="21.75" customHeight="1">
      <c r="A17" s="96" t="s">
        <v>72</v>
      </c>
      <c r="B17" s="116">
        <v>4</v>
      </c>
      <c r="C17" s="130">
        <v>4</v>
      </c>
      <c r="D17" s="131">
        <v>0</v>
      </c>
      <c r="E17" s="116">
        <v>13</v>
      </c>
      <c r="F17" s="130">
        <v>12</v>
      </c>
      <c r="G17" s="132">
        <v>1</v>
      </c>
      <c r="H17" s="117">
        <v>0</v>
      </c>
      <c r="I17" s="130">
        <v>0</v>
      </c>
      <c r="J17" s="131">
        <v>0</v>
      </c>
      <c r="K17" s="116">
        <v>6</v>
      </c>
      <c r="L17" s="130">
        <v>5</v>
      </c>
      <c r="M17" s="132">
        <v>1</v>
      </c>
      <c r="N17" s="117">
        <f t="shared" si="0"/>
        <v>5</v>
      </c>
      <c r="O17" s="133">
        <v>2</v>
      </c>
      <c r="P17" s="134">
        <v>3</v>
      </c>
      <c r="Q17" s="116">
        <v>0</v>
      </c>
      <c r="R17" s="118">
        <v>0</v>
      </c>
      <c r="S17" s="119">
        <v>0</v>
      </c>
      <c r="T17" s="116">
        <v>0</v>
      </c>
      <c r="U17" s="133">
        <v>0</v>
      </c>
      <c r="V17" s="135">
        <v>0</v>
      </c>
      <c r="W17" s="23"/>
      <c r="X17" s="2"/>
    </row>
    <row r="18" spans="1:24" ht="21.75" customHeight="1">
      <c r="A18" s="96" t="s">
        <v>73</v>
      </c>
      <c r="B18" s="116">
        <v>1</v>
      </c>
      <c r="C18" s="130">
        <v>1</v>
      </c>
      <c r="D18" s="131">
        <v>0</v>
      </c>
      <c r="E18" s="116">
        <v>8</v>
      </c>
      <c r="F18" s="130">
        <v>3</v>
      </c>
      <c r="G18" s="132">
        <v>5</v>
      </c>
      <c r="H18" s="117">
        <v>3</v>
      </c>
      <c r="I18" s="130">
        <v>3</v>
      </c>
      <c r="J18" s="131">
        <v>0</v>
      </c>
      <c r="K18" s="116">
        <v>4</v>
      </c>
      <c r="L18" s="130">
        <v>4</v>
      </c>
      <c r="M18" s="132">
        <v>0</v>
      </c>
      <c r="N18" s="117">
        <f t="shared" si="0"/>
        <v>0</v>
      </c>
      <c r="O18" s="133">
        <v>0</v>
      </c>
      <c r="P18" s="134">
        <v>0</v>
      </c>
      <c r="Q18" s="116">
        <v>0</v>
      </c>
      <c r="R18" s="118">
        <v>0</v>
      </c>
      <c r="S18" s="119">
        <v>0</v>
      </c>
      <c r="T18" s="116">
        <v>0</v>
      </c>
      <c r="U18" s="133">
        <v>0</v>
      </c>
      <c r="V18" s="135">
        <v>0</v>
      </c>
      <c r="W18" s="23"/>
      <c r="X18" s="2"/>
    </row>
    <row r="19" spans="1:24" ht="21.75" customHeight="1">
      <c r="A19" s="96" t="s">
        <v>75</v>
      </c>
      <c r="B19" s="116">
        <v>1</v>
      </c>
      <c r="C19" s="130">
        <v>1</v>
      </c>
      <c r="D19" s="131">
        <v>0</v>
      </c>
      <c r="E19" s="116">
        <v>5</v>
      </c>
      <c r="F19" s="130">
        <v>5</v>
      </c>
      <c r="G19" s="132">
        <v>0</v>
      </c>
      <c r="H19" s="117">
        <v>0</v>
      </c>
      <c r="I19" s="130">
        <v>0</v>
      </c>
      <c r="J19" s="131">
        <v>0</v>
      </c>
      <c r="K19" s="116">
        <v>2</v>
      </c>
      <c r="L19" s="130">
        <v>2</v>
      </c>
      <c r="M19" s="132">
        <v>0</v>
      </c>
      <c r="N19" s="117">
        <f t="shared" si="0"/>
        <v>10</v>
      </c>
      <c r="O19" s="133">
        <v>5</v>
      </c>
      <c r="P19" s="134">
        <v>5</v>
      </c>
      <c r="Q19" s="116">
        <v>0</v>
      </c>
      <c r="R19" s="118">
        <v>0</v>
      </c>
      <c r="S19" s="119">
        <v>0</v>
      </c>
      <c r="T19" s="116">
        <v>0</v>
      </c>
      <c r="U19" s="133">
        <v>0</v>
      </c>
      <c r="V19" s="135">
        <v>0</v>
      </c>
      <c r="W19" s="23"/>
      <c r="X19" s="2"/>
    </row>
    <row r="20" spans="1:24" ht="21.75" customHeight="1" thickBot="1">
      <c r="A20" s="96" t="s">
        <v>77</v>
      </c>
      <c r="B20" s="120">
        <v>0</v>
      </c>
      <c r="C20" s="136">
        <v>0</v>
      </c>
      <c r="D20" s="137">
        <v>0</v>
      </c>
      <c r="E20" s="120">
        <v>32</v>
      </c>
      <c r="F20" s="136">
        <v>30</v>
      </c>
      <c r="G20" s="138">
        <v>2</v>
      </c>
      <c r="H20" s="121">
        <v>0</v>
      </c>
      <c r="I20" s="136">
        <v>0</v>
      </c>
      <c r="J20" s="137">
        <v>0</v>
      </c>
      <c r="K20" s="120">
        <v>0</v>
      </c>
      <c r="L20" s="136">
        <v>0</v>
      </c>
      <c r="M20" s="138">
        <v>0</v>
      </c>
      <c r="N20" s="121">
        <f t="shared" si="0"/>
        <v>63</v>
      </c>
      <c r="O20" s="139">
        <v>36</v>
      </c>
      <c r="P20" s="140">
        <v>27</v>
      </c>
      <c r="Q20" s="120">
        <v>1</v>
      </c>
      <c r="R20" s="122">
        <v>0</v>
      </c>
      <c r="S20" s="123">
        <v>1</v>
      </c>
      <c r="T20" s="120">
        <v>2</v>
      </c>
      <c r="U20" s="139">
        <v>1</v>
      </c>
      <c r="V20" s="141">
        <v>1</v>
      </c>
      <c r="W20" s="23"/>
      <c r="X20" s="2"/>
    </row>
    <row r="21" spans="1:24" ht="21.75" customHeight="1" thickTop="1">
      <c r="A21" s="108" t="s">
        <v>5</v>
      </c>
      <c r="B21" s="143">
        <f>SUM(C21:D21)</f>
        <v>198</v>
      </c>
      <c r="C21" s="110">
        <f>SUM(C5:C20)</f>
        <v>57</v>
      </c>
      <c r="D21" s="109">
        <f>SUM(D5:D20)</f>
        <v>141</v>
      </c>
      <c r="E21" s="143">
        <f>SUM(F21:G21)</f>
        <v>154</v>
      </c>
      <c r="F21" s="110">
        <f aca="true" t="shared" si="1" ref="F21:L21">SUM(F5:F20)</f>
        <v>129</v>
      </c>
      <c r="G21" s="111">
        <f t="shared" si="1"/>
        <v>25</v>
      </c>
      <c r="H21" s="144">
        <f>SUM(I21:J21)</f>
        <v>68</v>
      </c>
      <c r="I21" s="110">
        <f t="shared" si="1"/>
        <v>53</v>
      </c>
      <c r="J21" s="109">
        <f t="shared" si="1"/>
        <v>15</v>
      </c>
      <c r="K21" s="143">
        <f>SUM(L21:M21)</f>
        <v>107</v>
      </c>
      <c r="L21" s="110">
        <f t="shared" si="1"/>
        <v>82</v>
      </c>
      <c r="M21" s="111">
        <f>SUM(M5:M20)</f>
        <v>25</v>
      </c>
      <c r="N21" s="143">
        <f>SUM(O21:P21)</f>
        <v>92</v>
      </c>
      <c r="O21" s="110">
        <f>SUM(O5:O20)</f>
        <v>48</v>
      </c>
      <c r="P21" s="111">
        <f>SUM(P5:P20)</f>
        <v>44</v>
      </c>
      <c r="Q21" s="143">
        <f>SUM(R21:S21)</f>
        <v>1</v>
      </c>
      <c r="R21" s="110">
        <f>SUM(R5:R20)</f>
        <v>0</v>
      </c>
      <c r="S21" s="111">
        <f>SUM(S5:S20)</f>
        <v>1</v>
      </c>
      <c r="T21" s="143">
        <f>SUM(U21:V21)</f>
        <v>4</v>
      </c>
      <c r="U21" s="110">
        <f>SUM(U5:U20)</f>
        <v>2</v>
      </c>
      <c r="V21" s="111">
        <f>SUM(V5:V20)</f>
        <v>2</v>
      </c>
      <c r="W21" s="27"/>
      <c r="X21" s="3"/>
    </row>
    <row r="22" spans="1:23" s="18" customFormat="1" ht="1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</row>
    <row r="23" spans="3:13" ht="11.25"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</row>
    <row r="24" ht="11.25">
      <c r="J24" s="1" t="s">
        <v>142</v>
      </c>
    </row>
  </sheetData>
  <sheetProtection/>
  <mergeCells count="10">
    <mergeCell ref="N3:P3"/>
    <mergeCell ref="Q3:S3"/>
    <mergeCell ref="N2:V2"/>
    <mergeCell ref="T3:V3"/>
    <mergeCell ref="A2:A3"/>
    <mergeCell ref="B3:D3"/>
    <mergeCell ref="E3:G3"/>
    <mergeCell ref="H3:J3"/>
    <mergeCell ref="K3:M3"/>
    <mergeCell ref="B2:M2"/>
  </mergeCells>
  <printOptions/>
  <pageMargins left="0.5905511811023623" right="0.1968503937007874" top="0.5905511811023623" bottom="0.5118110236220472" header="0.5118110236220472" footer="0.4330708661417323"/>
  <pageSetup fitToHeight="1" fitToWidth="1" horizontalDpi="600" verticalDpi="600" orientation="landscape" paperSize="9" scale="83" r:id="rId1"/>
  <ignoredErrors>
    <ignoredError sqref="Q21 K21 H21 E21 T21" formula="1"/>
    <ignoredError sqref="N5:N20" formulaRange="1"/>
    <ignoredError sqref="N2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MATE3</dc:creator>
  <cp:keywords/>
  <dc:description/>
  <cp:lastModifiedBy>ehimeken</cp:lastModifiedBy>
  <cp:lastPrinted>2023-09-04T05:10:27Z</cp:lastPrinted>
  <dcterms:created xsi:type="dcterms:W3CDTF">2006-09-07T06:53:22Z</dcterms:created>
  <dcterms:modified xsi:type="dcterms:W3CDTF">2024-03-15T08:16:49Z</dcterms:modified>
  <cp:category/>
  <cp:version/>
  <cp:contentType/>
  <cp:contentStatus/>
</cp:coreProperties>
</file>